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2" documentId="13_ncr:1_{717B0D3D-5E0C-4BCC-B065-0D9AAC5CEB55}" xr6:coauthVersionLast="47" xr6:coauthVersionMax="47" xr10:uidLastSave="{2CB7E8CE-0C4A-814B-B207-14305D325EE4}"/>
  <bookViews>
    <workbookView xWindow="2920" yWindow="1640" windowWidth="23260" windowHeight="12460" xr2:uid="{00000000-000D-0000-FFFF-FFFF00000000}"/>
  </bookViews>
  <sheets>
    <sheet name="figure" sheetId="4" r:id="rId1"/>
    <sheet name="data_forFigure" sheetId="3" r:id="rId2"/>
    <sheet name="JOLTS_fromPython" sheetId="1" r:id="rId3"/>
    <sheet name="parameters" sheetId="2" r:id="rId4"/>
    <sheet name="Recession dates" sheetId="5" r:id="rId5"/>
  </sheets>
  <definedNames>
    <definedName name="_xlnm._FilterDatabase" localSheetId="2" hidden="1">JOLTS_fromPython!$A$1:$K$1121</definedName>
    <definedName name="vlookup_1" localSheetId="4">#REF!</definedName>
    <definedName name="vlookup_1">#REF!</definedName>
    <definedName name="vlookup_2" localSheetId="4">#REF!</definedName>
    <definedName name="vlookup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0" i="3" l="1"/>
  <c r="R130" i="3"/>
  <c r="S130" i="3"/>
  <c r="T130" i="3"/>
  <c r="G133" i="3"/>
  <c r="M98" i="3"/>
  <c r="B13" i="2"/>
  <c r="A18" i="4" s="1"/>
  <c r="B3" i="2" l="1"/>
  <c r="B2" i="2" s="1"/>
  <c r="A1" i="2" s="1"/>
  <c r="E13" i="5" l="1"/>
  <c r="G13" i="5" s="1"/>
  <c r="F13" i="5" s="1"/>
  <c r="E25" i="5"/>
  <c r="G25" i="5" s="1"/>
  <c r="F25" i="5" s="1"/>
  <c r="E37" i="5"/>
  <c r="G37" i="5" s="1"/>
  <c r="F37" i="5" s="1"/>
  <c r="E49" i="5"/>
  <c r="G49" i="5" s="1"/>
  <c r="F49" i="5" s="1"/>
  <c r="E61" i="5"/>
  <c r="G61" i="5" s="1"/>
  <c r="F61" i="5" s="1"/>
  <c r="E73" i="5"/>
  <c r="G73" i="5" s="1"/>
  <c r="F73" i="5" s="1"/>
  <c r="E85" i="5"/>
  <c r="G85" i="5" s="1"/>
  <c r="F85" i="5" s="1"/>
  <c r="E97" i="5"/>
  <c r="G97" i="5" s="1"/>
  <c r="F97" i="5" s="1"/>
  <c r="E109" i="5"/>
  <c r="G109" i="5" s="1"/>
  <c r="F109" i="5" s="1"/>
  <c r="E121" i="5"/>
  <c r="G121" i="5" s="1"/>
  <c r="F121" i="5" s="1"/>
  <c r="E14" i="5"/>
  <c r="G14" i="5" s="1"/>
  <c r="F14" i="5" s="1"/>
  <c r="E26" i="5"/>
  <c r="G26" i="5" s="1"/>
  <c r="F26" i="5" s="1"/>
  <c r="E38" i="5"/>
  <c r="G38" i="5" s="1"/>
  <c r="F38" i="5" s="1"/>
  <c r="E50" i="5"/>
  <c r="G50" i="5" s="1"/>
  <c r="F50" i="5" s="1"/>
  <c r="E62" i="5"/>
  <c r="G62" i="5" s="1"/>
  <c r="F62" i="5" s="1"/>
  <c r="E74" i="5"/>
  <c r="G74" i="5" s="1"/>
  <c r="F74" i="5" s="1"/>
  <c r="E86" i="5"/>
  <c r="G86" i="5" s="1"/>
  <c r="F86" i="5" s="1"/>
  <c r="E98" i="5"/>
  <c r="G98" i="5" s="1"/>
  <c r="F98" i="5" s="1"/>
  <c r="E110" i="5"/>
  <c r="G110" i="5" s="1"/>
  <c r="F110" i="5" s="1"/>
  <c r="E122" i="5"/>
  <c r="G122" i="5" s="1"/>
  <c r="F122" i="5" s="1"/>
  <c r="E5" i="5"/>
  <c r="G5" i="5" s="1"/>
  <c r="F5" i="5" s="1"/>
  <c r="E29" i="5"/>
  <c r="G29" i="5" s="1"/>
  <c r="F29" i="5" s="1"/>
  <c r="E65" i="5"/>
  <c r="G65" i="5" s="1"/>
  <c r="F65" i="5" s="1"/>
  <c r="E89" i="5"/>
  <c r="G89" i="5" s="1"/>
  <c r="F89" i="5" s="1"/>
  <c r="E6" i="5"/>
  <c r="G6" i="5" s="1"/>
  <c r="F6" i="5" s="1"/>
  <c r="E54" i="5"/>
  <c r="G54" i="5" s="1"/>
  <c r="F54" i="5" s="1"/>
  <c r="E102" i="5"/>
  <c r="G102" i="5" s="1"/>
  <c r="F102" i="5" s="1"/>
  <c r="E7" i="5"/>
  <c r="G7" i="5" s="1"/>
  <c r="F7" i="5" s="1"/>
  <c r="E55" i="5"/>
  <c r="G55" i="5" s="1"/>
  <c r="F55" i="5" s="1"/>
  <c r="E79" i="5"/>
  <c r="G79" i="5" s="1"/>
  <c r="F79" i="5" s="1"/>
  <c r="E115" i="5"/>
  <c r="G115" i="5" s="1"/>
  <c r="F115" i="5" s="1"/>
  <c r="E20" i="5"/>
  <c r="G20" i="5" s="1"/>
  <c r="F20" i="5" s="1"/>
  <c r="E56" i="5"/>
  <c r="G56" i="5" s="1"/>
  <c r="F56" i="5" s="1"/>
  <c r="E116" i="5"/>
  <c r="G116" i="5" s="1"/>
  <c r="F116" i="5" s="1"/>
  <c r="E21" i="5"/>
  <c r="G21" i="5" s="1"/>
  <c r="F21" i="5" s="1"/>
  <c r="E81" i="5"/>
  <c r="G81" i="5" s="1"/>
  <c r="F81" i="5" s="1"/>
  <c r="E22" i="5"/>
  <c r="G22" i="5" s="1"/>
  <c r="F22" i="5" s="1"/>
  <c r="E82" i="5"/>
  <c r="G82" i="5" s="1"/>
  <c r="F82" i="5" s="1"/>
  <c r="E11" i="5"/>
  <c r="G11" i="5" s="1"/>
  <c r="F11" i="5" s="1"/>
  <c r="E12" i="5"/>
  <c r="G12" i="5" s="1"/>
  <c r="F12" i="5" s="1"/>
  <c r="E36" i="5"/>
  <c r="G36" i="5" s="1"/>
  <c r="F36" i="5" s="1"/>
  <c r="E120" i="5"/>
  <c r="G120" i="5" s="1"/>
  <c r="F120" i="5" s="1"/>
  <c r="E3" i="5"/>
  <c r="G3" i="5" s="1"/>
  <c r="F3" i="5" s="1"/>
  <c r="E15" i="5"/>
  <c r="G15" i="5" s="1"/>
  <c r="F15" i="5" s="1"/>
  <c r="E27" i="5"/>
  <c r="G27" i="5" s="1"/>
  <c r="F27" i="5" s="1"/>
  <c r="E39" i="5"/>
  <c r="G39" i="5" s="1"/>
  <c r="F39" i="5" s="1"/>
  <c r="E51" i="5"/>
  <c r="G51" i="5" s="1"/>
  <c r="F51" i="5" s="1"/>
  <c r="E63" i="5"/>
  <c r="G63" i="5" s="1"/>
  <c r="F63" i="5" s="1"/>
  <c r="E75" i="5"/>
  <c r="G75" i="5" s="1"/>
  <c r="F75" i="5" s="1"/>
  <c r="E87" i="5"/>
  <c r="G87" i="5" s="1"/>
  <c r="F87" i="5" s="1"/>
  <c r="E99" i="5"/>
  <c r="G99" i="5" s="1"/>
  <c r="F99" i="5" s="1"/>
  <c r="E111" i="5"/>
  <c r="G111" i="5" s="1"/>
  <c r="F111" i="5" s="1"/>
  <c r="E123" i="5"/>
  <c r="G123" i="5" s="1"/>
  <c r="F123" i="5" s="1"/>
  <c r="E41" i="5"/>
  <c r="G41" i="5" s="1"/>
  <c r="F41" i="5" s="1"/>
  <c r="E77" i="5"/>
  <c r="G77" i="5" s="1"/>
  <c r="F77" i="5" s="1"/>
  <c r="E113" i="5"/>
  <c r="G113" i="5" s="1"/>
  <c r="F113" i="5" s="1"/>
  <c r="E42" i="5"/>
  <c r="G42" i="5" s="1"/>
  <c r="F42" i="5" s="1"/>
  <c r="E78" i="5"/>
  <c r="G78" i="5" s="1"/>
  <c r="F78" i="5" s="1"/>
  <c r="E126" i="5"/>
  <c r="G126" i="5" s="1"/>
  <c r="F126" i="5" s="1"/>
  <c r="E31" i="5"/>
  <c r="G31" i="5" s="1"/>
  <c r="F31" i="5" s="1"/>
  <c r="E67" i="5"/>
  <c r="G67" i="5" s="1"/>
  <c r="F67" i="5" s="1"/>
  <c r="E127" i="5"/>
  <c r="G127" i="5" s="1"/>
  <c r="F127" i="5" s="1"/>
  <c r="E44" i="5"/>
  <c r="G44" i="5" s="1"/>
  <c r="F44" i="5" s="1"/>
  <c r="E104" i="5"/>
  <c r="G104" i="5" s="1"/>
  <c r="F104" i="5" s="1"/>
  <c r="E33" i="5"/>
  <c r="G33" i="5" s="1"/>
  <c r="F33" i="5" s="1"/>
  <c r="E105" i="5"/>
  <c r="G105" i="5" s="1"/>
  <c r="F105" i="5" s="1"/>
  <c r="E34" i="5"/>
  <c r="G34" i="5" s="1"/>
  <c r="F34" i="5" s="1"/>
  <c r="E94" i="5"/>
  <c r="G94" i="5" s="1"/>
  <c r="F94" i="5" s="1"/>
  <c r="E59" i="5"/>
  <c r="G59" i="5" s="1"/>
  <c r="F59" i="5" s="1"/>
  <c r="E107" i="5"/>
  <c r="G107" i="5" s="1"/>
  <c r="F107" i="5" s="1"/>
  <c r="E84" i="5"/>
  <c r="G84" i="5" s="1"/>
  <c r="F84" i="5" s="1"/>
  <c r="E4" i="5"/>
  <c r="G4" i="5" s="1"/>
  <c r="F4" i="5" s="1"/>
  <c r="E16" i="5"/>
  <c r="G16" i="5" s="1"/>
  <c r="F16" i="5" s="1"/>
  <c r="E28" i="5"/>
  <c r="G28" i="5" s="1"/>
  <c r="F28" i="5" s="1"/>
  <c r="E40" i="5"/>
  <c r="G40" i="5" s="1"/>
  <c r="F40" i="5" s="1"/>
  <c r="E52" i="5"/>
  <c r="G52" i="5" s="1"/>
  <c r="F52" i="5" s="1"/>
  <c r="E64" i="5"/>
  <c r="G64" i="5" s="1"/>
  <c r="F64" i="5" s="1"/>
  <c r="E76" i="5"/>
  <c r="G76" i="5" s="1"/>
  <c r="F76" i="5" s="1"/>
  <c r="E88" i="5"/>
  <c r="G88" i="5" s="1"/>
  <c r="F88" i="5" s="1"/>
  <c r="E100" i="5"/>
  <c r="G100" i="5" s="1"/>
  <c r="F100" i="5" s="1"/>
  <c r="E112" i="5"/>
  <c r="G112" i="5" s="1"/>
  <c r="F112" i="5" s="1"/>
  <c r="E124" i="5"/>
  <c r="G124" i="5" s="1"/>
  <c r="F124" i="5" s="1"/>
  <c r="E17" i="5"/>
  <c r="G17" i="5" s="1"/>
  <c r="F17" i="5" s="1"/>
  <c r="E53" i="5"/>
  <c r="G53" i="5" s="1"/>
  <c r="F53" i="5" s="1"/>
  <c r="E101" i="5"/>
  <c r="G101" i="5" s="1"/>
  <c r="F101" i="5" s="1"/>
  <c r="E125" i="5"/>
  <c r="G125" i="5" s="1"/>
  <c r="F125" i="5" s="1"/>
  <c r="E30" i="5"/>
  <c r="G30" i="5" s="1"/>
  <c r="F30" i="5" s="1"/>
  <c r="E66" i="5"/>
  <c r="G66" i="5" s="1"/>
  <c r="F66" i="5" s="1"/>
  <c r="E90" i="5"/>
  <c r="G90" i="5" s="1"/>
  <c r="F90" i="5" s="1"/>
  <c r="E43" i="5"/>
  <c r="G43" i="5" s="1"/>
  <c r="F43" i="5" s="1"/>
  <c r="E91" i="5"/>
  <c r="G91" i="5" s="1"/>
  <c r="F91" i="5" s="1"/>
  <c r="E8" i="5"/>
  <c r="G8" i="5" s="1"/>
  <c r="F8" i="5" s="1"/>
  <c r="E32" i="5"/>
  <c r="G32" i="5" s="1"/>
  <c r="F32" i="5" s="1"/>
  <c r="E68" i="5"/>
  <c r="G68" i="5" s="1"/>
  <c r="F68" i="5" s="1"/>
  <c r="E128" i="5"/>
  <c r="G128" i="5" s="1"/>
  <c r="F128" i="5" s="1"/>
  <c r="E9" i="5"/>
  <c r="G9" i="5" s="1"/>
  <c r="F9" i="5" s="1"/>
  <c r="E45" i="5"/>
  <c r="G45" i="5" s="1"/>
  <c r="F45" i="5" s="1"/>
  <c r="E117" i="5"/>
  <c r="G117" i="5" s="1"/>
  <c r="F117" i="5" s="1"/>
  <c r="E10" i="5"/>
  <c r="G10" i="5" s="1"/>
  <c r="F10" i="5" s="1"/>
  <c r="E70" i="5"/>
  <c r="G70" i="5" s="1"/>
  <c r="F70" i="5" s="1"/>
  <c r="E47" i="5"/>
  <c r="G47" i="5" s="1"/>
  <c r="F47" i="5" s="1"/>
  <c r="E119" i="5"/>
  <c r="G119" i="5" s="1"/>
  <c r="F119" i="5" s="1"/>
  <c r="E48" i="5"/>
  <c r="G48" i="5" s="1"/>
  <c r="F48" i="5" s="1"/>
  <c r="E2" i="5"/>
  <c r="G2" i="5" s="1"/>
  <c r="F2" i="5" s="1"/>
  <c r="E93" i="5"/>
  <c r="G93" i="5" s="1"/>
  <c r="F93" i="5" s="1"/>
  <c r="E118" i="5"/>
  <c r="G118" i="5" s="1"/>
  <c r="F118" i="5" s="1"/>
  <c r="E23" i="5"/>
  <c r="G23" i="5" s="1"/>
  <c r="F23" i="5" s="1"/>
  <c r="E60" i="5"/>
  <c r="G60" i="5" s="1"/>
  <c r="F60" i="5" s="1"/>
  <c r="E18" i="5"/>
  <c r="G18" i="5" s="1"/>
  <c r="F18" i="5" s="1"/>
  <c r="E114" i="5"/>
  <c r="G114" i="5" s="1"/>
  <c r="F114" i="5" s="1"/>
  <c r="E103" i="5"/>
  <c r="G103" i="5" s="1"/>
  <c r="F103" i="5" s="1"/>
  <c r="E92" i="5"/>
  <c r="G92" i="5" s="1"/>
  <c r="F92" i="5" s="1"/>
  <c r="E57" i="5"/>
  <c r="G57" i="5" s="1"/>
  <c r="F57" i="5" s="1"/>
  <c r="E129" i="5"/>
  <c r="G129" i="5" s="1"/>
  <c r="F129" i="5" s="1"/>
  <c r="E46" i="5"/>
  <c r="G46" i="5" s="1"/>
  <c r="F46" i="5" s="1"/>
  <c r="E130" i="5"/>
  <c r="G130" i="5" s="1"/>
  <c r="F130" i="5" s="1"/>
  <c r="E83" i="5"/>
  <c r="G83" i="5" s="1"/>
  <c r="F83" i="5" s="1"/>
  <c r="E131" i="5"/>
  <c r="G131" i="5" s="1"/>
  <c r="F131" i="5" s="1"/>
  <c r="E108" i="5"/>
  <c r="G108" i="5" s="1"/>
  <c r="F108" i="5" s="1"/>
  <c r="E19" i="5"/>
  <c r="G19" i="5" s="1"/>
  <c r="F19" i="5" s="1"/>
  <c r="E80" i="5"/>
  <c r="G80" i="5" s="1"/>
  <c r="F80" i="5" s="1"/>
  <c r="E69" i="5"/>
  <c r="G69" i="5" s="1"/>
  <c r="F69" i="5" s="1"/>
  <c r="E58" i="5"/>
  <c r="G58" i="5" s="1"/>
  <c r="F58" i="5" s="1"/>
  <c r="E106" i="5"/>
  <c r="G106" i="5" s="1"/>
  <c r="F106" i="5" s="1"/>
  <c r="E71" i="5"/>
  <c r="G71" i="5" s="1"/>
  <c r="F71" i="5" s="1"/>
  <c r="E72" i="5"/>
  <c r="G72" i="5" s="1"/>
  <c r="F72" i="5" s="1"/>
  <c r="E35" i="5"/>
  <c r="G35" i="5" s="1"/>
  <c r="F35" i="5" s="1"/>
  <c r="E95" i="5"/>
  <c r="G95" i="5" s="1"/>
  <c r="F95" i="5" s="1"/>
  <c r="E24" i="5"/>
  <c r="G24" i="5" s="1"/>
  <c r="F24" i="5" s="1"/>
  <c r="E96" i="5"/>
  <c r="G96" i="5" s="1"/>
  <c r="F96" i="5" s="1"/>
  <c r="A3" i="3"/>
  <c r="A1" i="4"/>
  <c r="D3" i="3" l="1"/>
  <c r="C3" i="3"/>
  <c r="E3" i="3"/>
  <c r="B3" i="3"/>
  <c r="A4" i="3"/>
  <c r="A1" i="3"/>
  <c r="A5" i="3" l="1"/>
  <c r="E4" i="3"/>
  <c r="J4" i="3" s="1"/>
  <c r="B4" i="3"/>
  <c r="G4" i="3" s="1"/>
  <c r="C4" i="3"/>
  <c r="H4" i="3" s="1"/>
  <c r="D4" i="3"/>
  <c r="I4" i="3" s="1"/>
  <c r="A6" i="3" l="1"/>
  <c r="B5" i="3"/>
  <c r="G5" i="3" s="1"/>
  <c r="C5" i="3"/>
  <c r="H5" i="3" s="1"/>
  <c r="D5" i="3"/>
  <c r="I5" i="3" s="1"/>
  <c r="E5" i="3"/>
  <c r="J5" i="3" s="1"/>
  <c r="A7" i="3" l="1"/>
  <c r="B6" i="3"/>
  <c r="G6" i="3" s="1"/>
  <c r="C6" i="3"/>
  <c r="H6" i="3" s="1"/>
  <c r="D6" i="3"/>
  <c r="I6" i="3" s="1"/>
  <c r="E6" i="3"/>
  <c r="J6" i="3" s="1"/>
  <c r="A8" i="3" l="1"/>
  <c r="E7" i="3"/>
  <c r="J7" i="3" s="1"/>
  <c r="B7" i="3"/>
  <c r="G7" i="3" s="1"/>
  <c r="C7" i="3"/>
  <c r="H7" i="3" s="1"/>
  <c r="D7" i="3"/>
  <c r="I7" i="3" s="1"/>
  <c r="A9" i="3" l="1"/>
  <c r="B8" i="3"/>
  <c r="G8" i="3" s="1"/>
  <c r="C8" i="3"/>
  <c r="H8" i="3" s="1"/>
  <c r="D8" i="3"/>
  <c r="I8" i="3" s="1"/>
  <c r="E8" i="3"/>
  <c r="J8" i="3" s="1"/>
  <c r="A10" i="3" l="1"/>
  <c r="B9" i="3"/>
  <c r="G9" i="3" s="1"/>
  <c r="C9" i="3"/>
  <c r="H9" i="3" s="1"/>
  <c r="D9" i="3"/>
  <c r="I9" i="3" s="1"/>
  <c r="E9" i="3"/>
  <c r="J9" i="3" s="1"/>
  <c r="A11" i="3" l="1"/>
  <c r="E10" i="3"/>
  <c r="J10" i="3" s="1"/>
  <c r="B10" i="3"/>
  <c r="G10" i="3" s="1"/>
  <c r="C10" i="3"/>
  <c r="H10" i="3" s="1"/>
  <c r="D10" i="3"/>
  <c r="I10" i="3" s="1"/>
  <c r="A12" i="3" l="1"/>
  <c r="B11" i="3"/>
  <c r="G11" i="3" s="1"/>
  <c r="C11" i="3"/>
  <c r="H11" i="3" s="1"/>
  <c r="D11" i="3"/>
  <c r="I11" i="3" s="1"/>
  <c r="E11" i="3"/>
  <c r="J11" i="3" s="1"/>
  <c r="A13" i="3" l="1"/>
  <c r="B12" i="3"/>
  <c r="G12" i="3" s="1"/>
  <c r="C12" i="3"/>
  <c r="H12" i="3" s="1"/>
  <c r="D12" i="3"/>
  <c r="I12" i="3" s="1"/>
  <c r="E12" i="3"/>
  <c r="J12" i="3" s="1"/>
  <c r="A14" i="3" l="1"/>
  <c r="E13" i="3"/>
  <c r="J13" i="3" s="1"/>
  <c r="B13" i="3"/>
  <c r="G13" i="3" s="1"/>
  <c r="C13" i="3"/>
  <c r="H13" i="3" s="1"/>
  <c r="D13" i="3"/>
  <c r="I13" i="3" s="1"/>
  <c r="A15" i="3" l="1"/>
  <c r="B14" i="3"/>
  <c r="G14" i="3" s="1"/>
  <c r="C14" i="3"/>
  <c r="H14" i="3" s="1"/>
  <c r="D14" i="3"/>
  <c r="I14" i="3" s="1"/>
  <c r="E14" i="3"/>
  <c r="J14" i="3" s="1"/>
  <c r="A16" i="3" l="1"/>
  <c r="B15" i="3"/>
  <c r="G15" i="3" s="1"/>
  <c r="C15" i="3"/>
  <c r="H15" i="3" s="1"/>
  <c r="D15" i="3"/>
  <c r="I15" i="3" s="1"/>
  <c r="E15" i="3"/>
  <c r="J15" i="3" s="1"/>
  <c r="A17" i="3" l="1"/>
  <c r="E16" i="3"/>
  <c r="J16" i="3" s="1"/>
  <c r="B16" i="3"/>
  <c r="G16" i="3" s="1"/>
  <c r="C16" i="3"/>
  <c r="H16" i="3" s="1"/>
  <c r="D16" i="3"/>
  <c r="I16" i="3" s="1"/>
  <c r="A18" i="3" l="1"/>
  <c r="B17" i="3"/>
  <c r="G17" i="3" s="1"/>
  <c r="C17" i="3"/>
  <c r="H17" i="3" s="1"/>
  <c r="D17" i="3"/>
  <c r="I17" i="3" s="1"/>
  <c r="E17" i="3"/>
  <c r="J17" i="3" s="1"/>
  <c r="A19" i="3" l="1"/>
  <c r="B18" i="3"/>
  <c r="G18" i="3" s="1"/>
  <c r="C18" i="3"/>
  <c r="H18" i="3" s="1"/>
  <c r="D18" i="3"/>
  <c r="I18" i="3" s="1"/>
  <c r="E18" i="3"/>
  <c r="J18" i="3" s="1"/>
  <c r="A20" i="3" l="1"/>
  <c r="E19" i="3"/>
  <c r="J19" i="3" s="1"/>
  <c r="B19" i="3"/>
  <c r="G19" i="3" s="1"/>
  <c r="C19" i="3"/>
  <c r="H19" i="3" s="1"/>
  <c r="D19" i="3"/>
  <c r="I19" i="3" s="1"/>
  <c r="A21" i="3" l="1"/>
  <c r="B20" i="3"/>
  <c r="G20" i="3" s="1"/>
  <c r="C20" i="3"/>
  <c r="H20" i="3" s="1"/>
  <c r="D20" i="3"/>
  <c r="I20" i="3" s="1"/>
  <c r="E20" i="3"/>
  <c r="J20" i="3" s="1"/>
  <c r="A22" i="3" l="1"/>
  <c r="B21" i="3"/>
  <c r="G21" i="3" s="1"/>
  <c r="C21" i="3"/>
  <c r="H21" i="3" s="1"/>
  <c r="D21" i="3"/>
  <c r="I21" i="3" s="1"/>
  <c r="E21" i="3"/>
  <c r="J21" i="3" s="1"/>
  <c r="A23" i="3" l="1"/>
  <c r="E22" i="3"/>
  <c r="J22" i="3" s="1"/>
  <c r="D22" i="3"/>
  <c r="I22" i="3" s="1"/>
  <c r="B22" i="3"/>
  <c r="G22" i="3" s="1"/>
  <c r="C22" i="3"/>
  <c r="H22" i="3" s="1"/>
  <c r="A24" i="3" l="1"/>
  <c r="B23" i="3"/>
  <c r="G23" i="3" s="1"/>
  <c r="C23" i="3"/>
  <c r="H23" i="3" s="1"/>
  <c r="D23" i="3"/>
  <c r="I23" i="3" s="1"/>
  <c r="E23" i="3"/>
  <c r="J23" i="3" s="1"/>
  <c r="A25" i="3" l="1"/>
  <c r="B24" i="3"/>
  <c r="G24" i="3" s="1"/>
  <c r="C24" i="3"/>
  <c r="H24" i="3" s="1"/>
  <c r="E24" i="3"/>
  <c r="J24" i="3" s="1"/>
  <c r="D24" i="3"/>
  <c r="I24" i="3" s="1"/>
  <c r="A26" i="3" l="1"/>
  <c r="E25" i="3"/>
  <c r="J25" i="3" s="1"/>
  <c r="D25" i="3"/>
  <c r="I25" i="3" s="1"/>
  <c r="B25" i="3"/>
  <c r="G25" i="3" s="1"/>
  <c r="C25" i="3"/>
  <c r="H25" i="3" s="1"/>
  <c r="A27" i="3" l="1"/>
  <c r="B26" i="3"/>
  <c r="G26" i="3" s="1"/>
  <c r="C26" i="3"/>
  <c r="H26" i="3" s="1"/>
  <c r="D26" i="3"/>
  <c r="I26" i="3" s="1"/>
  <c r="E26" i="3"/>
  <c r="J26" i="3" s="1"/>
  <c r="A28" i="3" l="1"/>
  <c r="E27" i="3"/>
  <c r="J27" i="3" s="1"/>
  <c r="B27" i="3"/>
  <c r="G27" i="3" s="1"/>
  <c r="C27" i="3"/>
  <c r="H27" i="3" s="1"/>
  <c r="D27" i="3"/>
  <c r="I27" i="3" s="1"/>
  <c r="A29" i="3" l="1"/>
  <c r="E28" i="3"/>
  <c r="J28" i="3" s="1"/>
  <c r="B28" i="3"/>
  <c r="G28" i="3" s="1"/>
  <c r="D28" i="3"/>
  <c r="I28" i="3" s="1"/>
  <c r="C28" i="3"/>
  <c r="H28" i="3" s="1"/>
  <c r="A30" i="3" l="1"/>
  <c r="B29" i="3"/>
  <c r="G29" i="3" s="1"/>
  <c r="C29" i="3"/>
  <c r="H29" i="3" s="1"/>
  <c r="D29" i="3"/>
  <c r="I29" i="3" s="1"/>
  <c r="E29" i="3"/>
  <c r="J29" i="3" s="1"/>
  <c r="A31" i="3" l="1"/>
  <c r="E30" i="3"/>
  <c r="J30" i="3" s="1"/>
  <c r="B30" i="3"/>
  <c r="G30" i="3" s="1"/>
  <c r="C30" i="3"/>
  <c r="H30" i="3" s="1"/>
  <c r="D30" i="3"/>
  <c r="I30" i="3" s="1"/>
  <c r="A32" i="3" l="1"/>
  <c r="E31" i="3"/>
  <c r="J31" i="3" s="1"/>
  <c r="D31" i="3"/>
  <c r="I31" i="3" s="1"/>
  <c r="B31" i="3"/>
  <c r="G31" i="3" s="1"/>
  <c r="C31" i="3"/>
  <c r="H31" i="3" s="1"/>
  <c r="A33" i="3" l="1"/>
  <c r="B32" i="3"/>
  <c r="G32" i="3" s="1"/>
  <c r="C32" i="3"/>
  <c r="H32" i="3" s="1"/>
  <c r="D32" i="3"/>
  <c r="I32" i="3" s="1"/>
  <c r="E32" i="3"/>
  <c r="J32" i="3" s="1"/>
  <c r="A34" i="3" l="1"/>
  <c r="E33" i="3"/>
  <c r="J33" i="3" s="1"/>
  <c r="B33" i="3"/>
  <c r="G33" i="3" s="1"/>
  <c r="C33" i="3"/>
  <c r="H33" i="3" s="1"/>
  <c r="D33" i="3"/>
  <c r="I33" i="3" s="1"/>
  <c r="A35" i="3" l="1"/>
  <c r="E34" i="3"/>
  <c r="J34" i="3" s="1"/>
  <c r="D34" i="3"/>
  <c r="I34" i="3" s="1"/>
  <c r="B34" i="3"/>
  <c r="G34" i="3" s="1"/>
  <c r="C34" i="3"/>
  <c r="H34" i="3" s="1"/>
  <c r="A36" i="3" l="1"/>
  <c r="B35" i="3"/>
  <c r="G35" i="3" s="1"/>
  <c r="C35" i="3"/>
  <c r="H35" i="3" s="1"/>
  <c r="D35" i="3"/>
  <c r="I35" i="3" s="1"/>
  <c r="E35" i="3"/>
  <c r="J35" i="3" s="1"/>
  <c r="A37" i="3" l="1"/>
  <c r="B36" i="3"/>
  <c r="G36" i="3" s="1"/>
  <c r="C36" i="3"/>
  <c r="H36" i="3" s="1"/>
  <c r="D36" i="3"/>
  <c r="I36" i="3" s="1"/>
  <c r="E36" i="3"/>
  <c r="J36" i="3" s="1"/>
  <c r="A38" i="3" l="1"/>
  <c r="E37" i="3"/>
  <c r="J37" i="3" s="1"/>
  <c r="D37" i="3"/>
  <c r="I37" i="3" s="1"/>
  <c r="B37" i="3"/>
  <c r="G37" i="3" s="1"/>
  <c r="C37" i="3"/>
  <c r="H37" i="3" s="1"/>
  <c r="A39" i="3" l="1"/>
  <c r="B38" i="3"/>
  <c r="G38" i="3" s="1"/>
  <c r="C38" i="3"/>
  <c r="H38" i="3" s="1"/>
  <c r="D38" i="3"/>
  <c r="I38" i="3" s="1"/>
  <c r="E38" i="3"/>
  <c r="J38" i="3" s="1"/>
  <c r="A40" i="3" l="1"/>
  <c r="E39" i="3"/>
  <c r="J39" i="3" s="1"/>
  <c r="B39" i="3"/>
  <c r="G39" i="3" s="1"/>
  <c r="C39" i="3"/>
  <c r="H39" i="3" s="1"/>
  <c r="D39" i="3"/>
  <c r="I39" i="3" s="1"/>
  <c r="A41" i="3" l="1"/>
  <c r="E40" i="3"/>
  <c r="J40" i="3" s="1"/>
  <c r="D40" i="3"/>
  <c r="I40" i="3" s="1"/>
  <c r="B40" i="3"/>
  <c r="G40" i="3" s="1"/>
  <c r="C40" i="3"/>
  <c r="H40" i="3" s="1"/>
  <c r="A42" i="3" l="1"/>
  <c r="B41" i="3"/>
  <c r="G41" i="3" s="1"/>
  <c r="C41" i="3"/>
  <c r="H41" i="3" s="1"/>
  <c r="D41" i="3"/>
  <c r="I41" i="3" s="1"/>
  <c r="E41" i="3"/>
  <c r="J41" i="3" s="1"/>
  <c r="A43" i="3" l="1"/>
  <c r="B42" i="3"/>
  <c r="G42" i="3" s="1"/>
  <c r="C42" i="3"/>
  <c r="H42" i="3" s="1"/>
  <c r="D42" i="3"/>
  <c r="I42" i="3" s="1"/>
  <c r="E42" i="3"/>
  <c r="J42" i="3" s="1"/>
  <c r="A44" i="3" l="1"/>
  <c r="E43" i="3"/>
  <c r="J43" i="3" s="1"/>
  <c r="D43" i="3"/>
  <c r="I43" i="3" s="1"/>
  <c r="B43" i="3"/>
  <c r="G43" i="3" s="1"/>
  <c r="C43" i="3"/>
  <c r="H43" i="3" s="1"/>
  <c r="A45" i="3" l="1"/>
  <c r="B44" i="3"/>
  <c r="G44" i="3" s="1"/>
  <c r="C44" i="3"/>
  <c r="H44" i="3" s="1"/>
  <c r="D44" i="3"/>
  <c r="I44" i="3" s="1"/>
  <c r="E44" i="3"/>
  <c r="J44" i="3" s="1"/>
  <c r="A46" i="3" l="1"/>
  <c r="B45" i="3"/>
  <c r="G45" i="3" s="1"/>
  <c r="C45" i="3"/>
  <c r="H45" i="3" s="1"/>
  <c r="D45" i="3"/>
  <c r="I45" i="3" s="1"/>
  <c r="E45" i="3"/>
  <c r="J45" i="3" s="1"/>
  <c r="A47" i="3" l="1"/>
  <c r="E46" i="3"/>
  <c r="J46" i="3" s="1"/>
  <c r="B46" i="3"/>
  <c r="G46" i="3" s="1"/>
  <c r="C46" i="3"/>
  <c r="H46" i="3" s="1"/>
  <c r="D46" i="3"/>
  <c r="I46" i="3" s="1"/>
  <c r="A48" i="3" l="1"/>
  <c r="B47" i="3"/>
  <c r="G47" i="3" s="1"/>
  <c r="C47" i="3"/>
  <c r="H47" i="3" s="1"/>
  <c r="D47" i="3"/>
  <c r="I47" i="3" s="1"/>
  <c r="E47" i="3"/>
  <c r="J47" i="3" s="1"/>
  <c r="A49" i="3" l="1"/>
  <c r="B48" i="3"/>
  <c r="G48" i="3" s="1"/>
  <c r="C48" i="3"/>
  <c r="H48" i="3" s="1"/>
  <c r="D48" i="3"/>
  <c r="I48" i="3" s="1"/>
  <c r="E48" i="3"/>
  <c r="J48" i="3" s="1"/>
  <c r="A50" i="3" l="1"/>
  <c r="E49" i="3"/>
  <c r="J49" i="3" s="1"/>
  <c r="B49" i="3"/>
  <c r="G49" i="3" s="1"/>
  <c r="C49" i="3"/>
  <c r="H49" i="3" s="1"/>
  <c r="D49" i="3"/>
  <c r="I49" i="3" s="1"/>
  <c r="A51" i="3" l="1"/>
  <c r="B50" i="3"/>
  <c r="G50" i="3" s="1"/>
  <c r="C50" i="3"/>
  <c r="H50" i="3" s="1"/>
  <c r="D50" i="3"/>
  <c r="I50" i="3" s="1"/>
  <c r="E50" i="3"/>
  <c r="J50" i="3" s="1"/>
  <c r="A52" i="3" l="1"/>
  <c r="B51" i="3"/>
  <c r="G51" i="3" s="1"/>
  <c r="C51" i="3"/>
  <c r="H51" i="3" s="1"/>
  <c r="D51" i="3"/>
  <c r="I51" i="3" s="1"/>
  <c r="E51" i="3"/>
  <c r="J51" i="3" s="1"/>
  <c r="A53" i="3" l="1"/>
  <c r="E52" i="3"/>
  <c r="J52" i="3" s="1"/>
  <c r="D52" i="3"/>
  <c r="I52" i="3" s="1"/>
  <c r="B52" i="3"/>
  <c r="G52" i="3" s="1"/>
  <c r="C52" i="3"/>
  <c r="H52" i="3" s="1"/>
  <c r="A54" i="3" l="1"/>
  <c r="B53" i="3"/>
  <c r="G53" i="3" s="1"/>
  <c r="C53" i="3"/>
  <c r="H53" i="3" s="1"/>
  <c r="D53" i="3"/>
  <c r="I53" i="3" s="1"/>
  <c r="E53" i="3"/>
  <c r="J53" i="3" s="1"/>
  <c r="A55" i="3" l="1"/>
  <c r="B54" i="3"/>
  <c r="G54" i="3" s="1"/>
  <c r="C54" i="3"/>
  <c r="H54" i="3" s="1"/>
  <c r="D54" i="3"/>
  <c r="I54" i="3" s="1"/>
  <c r="E54" i="3"/>
  <c r="J54" i="3" s="1"/>
  <c r="A56" i="3" l="1"/>
  <c r="E55" i="3"/>
  <c r="J55" i="3" s="1"/>
  <c r="D55" i="3"/>
  <c r="I55" i="3" s="1"/>
  <c r="B55" i="3"/>
  <c r="G55" i="3" s="1"/>
  <c r="C55" i="3"/>
  <c r="H55" i="3" s="1"/>
  <c r="A57" i="3" l="1"/>
  <c r="B56" i="3"/>
  <c r="G56" i="3" s="1"/>
  <c r="C56" i="3"/>
  <c r="H56" i="3" s="1"/>
  <c r="D56" i="3"/>
  <c r="I56" i="3" s="1"/>
  <c r="E56" i="3"/>
  <c r="J56" i="3" s="1"/>
  <c r="A58" i="3" l="1"/>
  <c r="B57" i="3"/>
  <c r="G57" i="3" s="1"/>
  <c r="C57" i="3"/>
  <c r="H57" i="3" s="1"/>
  <c r="D57" i="3"/>
  <c r="I57" i="3" s="1"/>
  <c r="E57" i="3"/>
  <c r="J57" i="3" s="1"/>
  <c r="A59" i="3" l="1"/>
  <c r="E58" i="3"/>
  <c r="J58" i="3" s="1"/>
  <c r="D58" i="3"/>
  <c r="I58" i="3" s="1"/>
  <c r="B58" i="3"/>
  <c r="G58" i="3" s="1"/>
  <c r="C58" i="3"/>
  <c r="H58" i="3" s="1"/>
  <c r="A60" i="3" l="1"/>
  <c r="B59" i="3"/>
  <c r="G59" i="3" s="1"/>
  <c r="C59" i="3"/>
  <c r="H59" i="3" s="1"/>
  <c r="D59" i="3"/>
  <c r="I59" i="3" s="1"/>
  <c r="E59" i="3"/>
  <c r="J59" i="3" s="1"/>
  <c r="A61" i="3" l="1"/>
  <c r="E60" i="3"/>
  <c r="J60" i="3" s="1"/>
  <c r="B60" i="3"/>
  <c r="G60" i="3" s="1"/>
  <c r="C60" i="3"/>
  <c r="H60" i="3" s="1"/>
  <c r="D60" i="3"/>
  <c r="I60" i="3" s="1"/>
  <c r="A62" i="3" l="1"/>
  <c r="E61" i="3"/>
  <c r="J61" i="3" s="1"/>
  <c r="D61" i="3"/>
  <c r="I61" i="3" s="1"/>
  <c r="B61" i="3"/>
  <c r="G61" i="3" s="1"/>
  <c r="C61" i="3"/>
  <c r="H61" i="3" s="1"/>
  <c r="A63" i="3" l="1"/>
  <c r="B62" i="3"/>
  <c r="G62" i="3" s="1"/>
  <c r="C62" i="3"/>
  <c r="H62" i="3" s="1"/>
  <c r="D62" i="3"/>
  <c r="I62" i="3" s="1"/>
  <c r="E62" i="3"/>
  <c r="J62" i="3" s="1"/>
  <c r="A64" i="3" l="1"/>
  <c r="B63" i="3"/>
  <c r="G63" i="3" s="1"/>
  <c r="C63" i="3"/>
  <c r="H63" i="3" s="1"/>
  <c r="D63" i="3"/>
  <c r="I63" i="3" s="1"/>
  <c r="E63" i="3"/>
  <c r="J63" i="3" s="1"/>
  <c r="A65" i="3" l="1"/>
  <c r="E64" i="3"/>
  <c r="J64" i="3" s="1"/>
  <c r="D64" i="3"/>
  <c r="I64" i="3" s="1"/>
  <c r="B64" i="3"/>
  <c r="G64" i="3" s="1"/>
  <c r="C64" i="3"/>
  <c r="H64" i="3" s="1"/>
  <c r="A66" i="3" l="1"/>
  <c r="B65" i="3"/>
  <c r="G65" i="3" s="1"/>
  <c r="C65" i="3"/>
  <c r="H65" i="3" s="1"/>
  <c r="D65" i="3"/>
  <c r="I65" i="3" s="1"/>
  <c r="E65" i="3"/>
  <c r="J65" i="3" s="1"/>
  <c r="A67" i="3" l="1"/>
  <c r="E66" i="3"/>
  <c r="J66" i="3" s="1"/>
  <c r="B66" i="3"/>
  <c r="G66" i="3" s="1"/>
  <c r="C66" i="3"/>
  <c r="H66" i="3" s="1"/>
  <c r="D66" i="3"/>
  <c r="I66" i="3" s="1"/>
  <c r="A68" i="3" l="1"/>
  <c r="E67" i="3"/>
  <c r="J67" i="3" s="1"/>
  <c r="B67" i="3"/>
  <c r="G67" i="3" s="1"/>
  <c r="C67" i="3"/>
  <c r="H67" i="3" s="1"/>
  <c r="D67" i="3"/>
  <c r="I67" i="3" s="1"/>
  <c r="A69" i="3" l="1"/>
  <c r="B68" i="3"/>
  <c r="G68" i="3" s="1"/>
  <c r="C68" i="3"/>
  <c r="H68" i="3" s="1"/>
  <c r="D68" i="3"/>
  <c r="I68" i="3" s="1"/>
  <c r="E68" i="3"/>
  <c r="J68" i="3" s="1"/>
  <c r="A70" i="3" l="1"/>
  <c r="B69" i="3"/>
  <c r="G69" i="3" s="1"/>
  <c r="C69" i="3"/>
  <c r="H69" i="3" s="1"/>
  <c r="D69" i="3"/>
  <c r="I69" i="3" s="1"/>
  <c r="E69" i="3"/>
  <c r="J69" i="3" s="1"/>
  <c r="A71" i="3" l="1"/>
  <c r="E70" i="3"/>
  <c r="J70" i="3" s="1"/>
  <c r="D70" i="3"/>
  <c r="I70" i="3" s="1"/>
  <c r="B70" i="3"/>
  <c r="G70" i="3" s="1"/>
  <c r="C70" i="3"/>
  <c r="H70" i="3" s="1"/>
  <c r="A72" i="3" l="1"/>
  <c r="B71" i="3"/>
  <c r="G71" i="3" s="1"/>
  <c r="C71" i="3"/>
  <c r="H71" i="3" s="1"/>
  <c r="D71" i="3"/>
  <c r="I71" i="3" s="1"/>
  <c r="E71" i="3"/>
  <c r="J71" i="3" s="1"/>
  <c r="A73" i="3" l="1"/>
  <c r="E72" i="3"/>
  <c r="J72" i="3" s="1"/>
  <c r="B72" i="3"/>
  <c r="G72" i="3" s="1"/>
  <c r="C72" i="3"/>
  <c r="H72" i="3" s="1"/>
  <c r="D72" i="3"/>
  <c r="I72" i="3" s="1"/>
  <c r="A74" i="3" l="1"/>
  <c r="E73" i="3"/>
  <c r="J73" i="3" s="1"/>
  <c r="B73" i="3"/>
  <c r="G73" i="3" s="1"/>
  <c r="D73" i="3"/>
  <c r="I73" i="3" s="1"/>
  <c r="C73" i="3"/>
  <c r="H73" i="3" s="1"/>
  <c r="A75" i="3" l="1"/>
  <c r="B74" i="3"/>
  <c r="G74" i="3" s="1"/>
  <c r="C74" i="3"/>
  <c r="H74" i="3" s="1"/>
  <c r="D74" i="3"/>
  <c r="I74" i="3" s="1"/>
  <c r="E74" i="3"/>
  <c r="J74" i="3" s="1"/>
  <c r="A76" i="3" l="1"/>
  <c r="B75" i="3"/>
  <c r="G75" i="3" s="1"/>
  <c r="C75" i="3"/>
  <c r="H75" i="3" s="1"/>
  <c r="E75" i="3"/>
  <c r="J75" i="3" s="1"/>
  <c r="D75" i="3"/>
  <c r="I75" i="3" s="1"/>
  <c r="A77" i="3" l="1"/>
  <c r="E76" i="3"/>
  <c r="J76" i="3" s="1"/>
  <c r="D76" i="3"/>
  <c r="I76" i="3" s="1"/>
  <c r="B76" i="3"/>
  <c r="G76" i="3" s="1"/>
  <c r="C76" i="3"/>
  <c r="H76" i="3" s="1"/>
  <c r="A78" i="3" l="1"/>
  <c r="B77" i="3"/>
  <c r="G77" i="3" s="1"/>
  <c r="C77" i="3"/>
  <c r="H77" i="3" s="1"/>
  <c r="D77" i="3"/>
  <c r="I77" i="3" s="1"/>
  <c r="E77" i="3"/>
  <c r="J77" i="3" s="1"/>
  <c r="A79" i="3" l="1"/>
  <c r="E78" i="3"/>
  <c r="J78" i="3" s="1"/>
  <c r="B78" i="3"/>
  <c r="G78" i="3" s="1"/>
  <c r="C78" i="3"/>
  <c r="H78" i="3" s="1"/>
  <c r="D78" i="3"/>
  <c r="I78" i="3" s="1"/>
  <c r="A80" i="3" l="1"/>
  <c r="E79" i="3"/>
  <c r="J79" i="3" s="1"/>
  <c r="D79" i="3"/>
  <c r="I79" i="3" s="1"/>
  <c r="B79" i="3"/>
  <c r="G79" i="3" s="1"/>
  <c r="C79" i="3"/>
  <c r="H79" i="3" s="1"/>
  <c r="A81" i="3" l="1"/>
  <c r="B80" i="3"/>
  <c r="G80" i="3" s="1"/>
  <c r="C80" i="3"/>
  <c r="H80" i="3" s="1"/>
  <c r="D80" i="3"/>
  <c r="I80" i="3" s="1"/>
  <c r="E80" i="3"/>
  <c r="J80" i="3" s="1"/>
  <c r="A82" i="3" l="1"/>
  <c r="B81" i="3"/>
  <c r="G81" i="3" s="1"/>
  <c r="C81" i="3"/>
  <c r="H81" i="3" s="1"/>
  <c r="D81" i="3"/>
  <c r="I81" i="3" s="1"/>
  <c r="E81" i="3"/>
  <c r="J81" i="3" s="1"/>
  <c r="A83" i="3" l="1"/>
  <c r="E82" i="3"/>
  <c r="J82" i="3" s="1"/>
  <c r="D82" i="3"/>
  <c r="I82" i="3" s="1"/>
  <c r="B82" i="3"/>
  <c r="G82" i="3" s="1"/>
  <c r="C82" i="3"/>
  <c r="H82" i="3" s="1"/>
  <c r="A84" i="3" l="1"/>
  <c r="B83" i="3"/>
  <c r="G83" i="3" s="1"/>
  <c r="C83" i="3"/>
  <c r="H83" i="3" s="1"/>
  <c r="D83" i="3"/>
  <c r="I83" i="3" s="1"/>
  <c r="E83" i="3"/>
  <c r="J83" i="3" s="1"/>
  <c r="A85" i="3" l="1"/>
  <c r="E84" i="3"/>
  <c r="J84" i="3" s="1"/>
  <c r="B84" i="3"/>
  <c r="G84" i="3" s="1"/>
  <c r="C84" i="3"/>
  <c r="H84" i="3" s="1"/>
  <c r="D84" i="3"/>
  <c r="I84" i="3" s="1"/>
  <c r="A86" i="3" l="1"/>
  <c r="E85" i="3"/>
  <c r="J85" i="3" s="1"/>
  <c r="C85" i="3"/>
  <c r="H85" i="3" s="1"/>
  <c r="D85" i="3"/>
  <c r="I85" i="3" s="1"/>
  <c r="B85" i="3"/>
  <c r="G85" i="3" s="1"/>
  <c r="A87" i="3" l="1"/>
  <c r="B86" i="3"/>
  <c r="G86" i="3" s="1"/>
  <c r="C86" i="3"/>
  <c r="H86" i="3" s="1"/>
  <c r="D86" i="3"/>
  <c r="I86" i="3" s="1"/>
  <c r="E86" i="3"/>
  <c r="J86" i="3" s="1"/>
  <c r="A88" i="3" l="1"/>
  <c r="E87" i="3"/>
  <c r="J87" i="3" s="1"/>
  <c r="B87" i="3"/>
  <c r="G87" i="3" s="1"/>
  <c r="C87" i="3"/>
  <c r="H87" i="3" s="1"/>
  <c r="D87" i="3"/>
  <c r="I87" i="3" s="1"/>
  <c r="A89" i="3" l="1"/>
  <c r="E88" i="3"/>
  <c r="J88" i="3" s="1"/>
  <c r="C88" i="3"/>
  <c r="H88" i="3" s="1"/>
  <c r="D88" i="3"/>
  <c r="I88" i="3" s="1"/>
  <c r="B88" i="3"/>
  <c r="G88" i="3" s="1"/>
  <c r="A90" i="3" l="1"/>
  <c r="B89" i="3"/>
  <c r="G89" i="3" s="1"/>
  <c r="C89" i="3"/>
  <c r="H89" i="3" s="1"/>
  <c r="D89" i="3"/>
  <c r="I89" i="3" s="1"/>
  <c r="E89" i="3"/>
  <c r="J89" i="3" s="1"/>
  <c r="A91" i="3" l="1"/>
  <c r="B90" i="3"/>
  <c r="G90" i="3" s="1"/>
  <c r="C90" i="3"/>
  <c r="H90" i="3" s="1"/>
  <c r="D90" i="3"/>
  <c r="I90" i="3" s="1"/>
  <c r="E90" i="3"/>
  <c r="J90" i="3" s="1"/>
  <c r="A92" i="3" l="1"/>
  <c r="E91" i="3"/>
  <c r="J91" i="3" s="1"/>
  <c r="C91" i="3"/>
  <c r="H91" i="3" s="1"/>
  <c r="B91" i="3"/>
  <c r="G91" i="3" s="1"/>
  <c r="D91" i="3"/>
  <c r="I91" i="3" s="1"/>
  <c r="A93" i="3" l="1"/>
  <c r="B92" i="3"/>
  <c r="G92" i="3" s="1"/>
  <c r="C92" i="3"/>
  <c r="H92" i="3" s="1"/>
  <c r="D92" i="3"/>
  <c r="I92" i="3" s="1"/>
  <c r="E92" i="3"/>
  <c r="J92" i="3" s="1"/>
  <c r="A94" i="3" l="1"/>
  <c r="E93" i="3"/>
  <c r="J93" i="3" s="1"/>
  <c r="D93" i="3"/>
  <c r="I93" i="3" s="1"/>
  <c r="B93" i="3"/>
  <c r="G93" i="3" s="1"/>
  <c r="C93" i="3"/>
  <c r="H93" i="3" s="1"/>
  <c r="A95" i="3" l="1"/>
  <c r="E94" i="3"/>
  <c r="J94" i="3" s="1"/>
  <c r="B94" i="3"/>
  <c r="G94" i="3" s="1"/>
  <c r="D94" i="3"/>
  <c r="I94" i="3" s="1"/>
  <c r="C94" i="3"/>
  <c r="H94" i="3" s="1"/>
  <c r="A96" i="3" l="1"/>
  <c r="B95" i="3"/>
  <c r="G95" i="3" s="1"/>
  <c r="C95" i="3"/>
  <c r="H95" i="3" s="1"/>
  <c r="D95" i="3"/>
  <c r="I95" i="3" s="1"/>
  <c r="E95" i="3"/>
  <c r="J95" i="3" s="1"/>
  <c r="A97" i="3" l="1"/>
  <c r="D96" i="3"/>
  <c r="B96" i="3"/>
  <c r="C96" i="3"/>
  <c r="E96" i="3"/>
  <c r="O96" i="3" l="1"/>
  <c r="J96" i="3"/>
  <c r="M96" i="3"/>
  <c r="H96" i="3"/>
  <c r="N96" i="3"/>
  <c r="I96" i="3"/>
  <c r="G96" i="3"/>
  <c r="L96" i="3"/>
  <c r="A98" i="3"/>
  <c r="E97" i="3"/>
  <c r="B97" i="3"/>
  <c r="D97" i="3"/>
  <c r="C97" i="3"/>
  <c r="O97" i="3" l="1"/>
  <c r="J97" i="3"/>
  <c r="G97" i="3"/>
  <c r="L97" i="3"/>
  <c r="N97" i="3"/>
  <c r="I97" i="3"/>
  <c r="A99" i="3"/>
  <c r="B98" i="3"/>
  <c r="C98" i="3"/>
  <c r="D98" i="3"/>
  <c r="E98" i="3"/>
  <c r="M97" i="3"/>
  <c r="H97" i="3"/>
  <c r="J98" i="3" l="1"/>
  <c r="O98" i="3"/>
  <c r="I98" i="3"/>
  <c r="N98" i="3"/>
  <c r="L98" i="3"/>
  <c r="G98" i="3"/>
  <c r="H98" i="3"/>
  <c r="A100" i="3"/>
  <c r="E99" i="3"/>
  <c r="B99" i="3"/>
  <c r="C99" i="3"/>
  <c r="D99" i="3"/>
  <c r="L99" i="3" l="1"/>
  <c r="G99" i="3"/>
  <c r="J99" i="3"/>
  <c r="O99" i="3"/>
  <c r="M99" i="3"/>
  <c r="H99" i="3"/>
  <c r="A101" i="3"/>
  <c r="E100" i="3"/>
  <c r="B100" i="3"/>
  <c r="D100" i="3"/>
  <c r="C100" i="3"/>
  <c r="N99" i="3"/>
  <c r="I99" i="3"/>
  <c r="N100" i="3" l="1"/>
  <c r="I100" i="3"/>
  <c r="M100" i="3"/>
  <c r="H100" i="3"/>
  <c r="A102" i="3"/>
  <c r="B101" i="3"/>
  <c r="C101" i="3"/>
  <c r="D101" i="3"/>
  <c r="E101" i="3"/>
  <c r="G100" i="3"/>
  <c r="L100" i="3"/>
  <c r="O100" i="3"/>
  <c r="J100" i="3"/>
  <c r="I101" i="3" l="1"/>
  <c r="N101" i="3"/>
  <c r="O101" i="3"/>
  <c r="J101" i="3"/>
  <c r="L101" i="3"/>
  <c r="G101" i="3"/>
  <c r="A103" i="3"/>
  <c r="D102" i="3"/>
  <c r="B102" i="3"/>
  <c r="C102" i="3"/>
  <c r="E102" i="3"/>
  <c r="M101" i="3"/>
  <c r="H101" i="3"/>
  <c r="J102" i="3" l="1"/>
  <c r="O102" i="3"/>
  <c r="L102" i="3"/>
  <c r="G102" i="3"/>
  <c r="N102" i="3"/>
  <c r="I102" i="3"/>
  <c r="H102" i="3"/>
  <c r="M102" i="3"/>
  <c r="A104" i="3"/>
  <c r="E103" i="3"/>
  <c r="B103" i="3"/>
  <c r="C103" i="3"/>
  <c r="D103" i="3"/>
  <c r="L103" i="3" l="1"/>
  <c r="G103" i="3"/>
  <c r="J103" i="3"/>
  <c r="O103" i="3"/>
  <c r="H103" i="3"/>
  <c r="M103" i="3"/>
  <c r="A105" i="3"/>
  <c r="B104" i="3"/>
  <c r="C104" i="3"/>
  <c r="D104" i="3"/>
  <c r="E104" i="3"/>
  <c r="I103" i="3"/>
  <c r="N103" i="3"/>
  <c r="O104" i="3" l="1"/>
  <c r="J104" i="3"/>
  <c r="N104" i="3"/>
  <c r="I104" i="3"/>
  <c r="L104" i="3"/>
  <c r="G104" i="3"/>
  <c r="H104" i="3"/>
  <c r="M104" i="3"/>
  <c r="A106" i="3"/>
  <c r="D105" i="3"/>
  <c r="E105" i="3"/>
  <c r="C105" i="3"/>
  <c r="B105" i="3"/>
  <c r="M105" i="3" l="1"/>
  <c r="H105" i="3"/>
  <c r="I105" i="3"/>
  <c r="N105" i="3"/>
  <c r="O105" i="3"/>
  <c r="J105" i="3"/>
  <c r="A107" i="3"/>
  <c r="E106" i="3"/>
  <c r="D106" i="3"/>
  <c r="B106" i="3"/>
  <c r="C106" i="3"/>
  <c r="L105" i="3"/>
  <c r="G105" i="3"/>
  <c r="H106" i="3" l="1"/>
  <c r="M106" i="3"/>
  <c r="G106" i="3"/>
  <c r="L106" i="3"/>
  <c r="J106" i="3"/>
  <c r="O106" i="3"/>
  <c r="N106" i="3"/>
  <c r="I106" i="3"/>
  <c r="A108" i="3"/>
  <c r="B107" i="3"/>
  <c r="C107" i="3"/>
  <c r="D107" i="3"/>
  <c r="E107" i="3"/>
  <c r="I107" i="3" l="1"/>
  <c r="N107" i="3"/>
  <c r="G107" i="3"/>
  <c r="L107" i="3"/>
  <c r="M107" i="3"/>
  <c r="H107" i="3"/>
  <c r="A109" i="3"/>
  <c r="C108" i="3"/>
  <c r="E108" i="3"/>
  <c r="B108" i="3"/>
  <c r="D108" i="3"/>
  <c r="O107" i="3"/>
  <c r="J107" i="3"/>
  <c r="N108" i="3" l="1"/>
  <c r="I108" i="3"/>
  <c r="L108" i="3"/>
  <c r="G108" i="3"/>
  <c r="H108" i="3"/>
  <c r="M108" i="3"/>
  <c r="O108" i="3"/>
  <c r="J108" i="3"/>
  <c r="A110" i="3"/>
  <c r="E109" i="3"/>
  <c r="D109" i="3"/>
  <c r="B109" i="3"/>
  <c r="C109" i="3"/>
  <c r="N109" i="3" l="1"/>
  <c r="I109" i="3"/>
  <c r="L109" i="3"/>
  <c r="G109" i="3"/>
  <c r="O109" i="3"/>
  <c r="J109" i="3"/>
  <c r="A111" i="3"/>
  <c r="B110" i="3"/>
  <c r="C110" i="3"/>
  <c r="D110" i="3"/>
  <c r="E110" i="3"/>
  <c r="H109" i="3"/>
  <c r="M109" i="3"/>
  <c r="J110" i="3" l="1"/>
  <c r="O110" i="3"/>
  <c r="H110" i="3"/>
  <c r="M110" i="3"/>
  <c r="G110" i="3"/>
  <c r="L110" i="3"/>
  <c r="I110" i="3"/>
  <c r="N110" i="3"/>
  <c r="A112" i="3"/>
  <c r="B111" i="3"/>
  <c r="C111" i="3"/>
  <c r="D111" i="3"/>
  <c r="E111" i="3"/>
  <c r="M111" i="3" l="1"/>
  <c r="H111" i="3"/>
  <c r="L111" i="3"/>
  <c r="G111" i="3"/>
  <c r="N111" i="3"/>
  <c r="I111" i="3"/>
  <c r="A113" i="3"/>
  <c r="E112" i="3"/>
  <c r="C112" i="3"/>
  <c r="B112" i="3"/>
  <c r="D112" i="3"/>
  <c r="O111" i="3"/>
  <c r="J111" i="3"/>
  <c r="N112" i="3" l="1"/>
  <c r="I112" i="3"/>
  <c r="M112" i="3"/>
  <c r="H112" i="3"/>
  <c r="J112" i="3"/>
  <c r="O112" i="3"/>
  <c r="G112" i="3"/>
  <c r="L112" i="3"/>
  <c r="A114" i="3"/>
  <c r="B113" i="3"/>
  <c r="C113" i="3"/>
  <c r="D113" i="3"/>
  <c r="E113" i="3"/>
  <c r="M113" i="3" l="1"/>
  <c r="H113" i="3"/>
  <c r="L113" i="3"/>
  <c r="G113" i="3"/>
  <c r="N113" i="3"/>
  <c r="I113" i="3"/>
  <c r="A115" i="3"/>
  <c r="C114" i="3"/>
  <c r="E114" i="3"/>
  <c r="D114" i="3"/>
  <c r="B114" i="3"/>
  <c r="J113" i="3"/>
  <c r="O113" i="3"/>
  <c r="L114" i="3" l="1"/>
  <c r="G114" i="3"/>
  <c r="O114" i="3"/>
  <c r="J114" i="3"/>
  <c r="N114" i="3"/>
  <c r="I114" i="3"/>
  <c r="A116" i="3"/>
  <c r="E115" i="3"/>
  <c r="D115" i="3"/>
  <c r="B115" i="3"/>
  <c r="C115" i="3"/>
  <c r="H114" i="3"/>
  <c r="M114" i="3"/>
  <c r="H115" i="3" l="1"/>
  <c r="M115" i="3"/>
  <c r="I115" i="3"/>
  <c r="N115" i="3"/>
  <c r="L115" i="3"/>
  <c r="G115" i="3"/>
  <c r="A117" i="3"/>
  <c r="B116" i="3"/>
  <c r="C116" i="3"/>
  <c r="D116" i="3"/>
  <c r="E116" i="3"/>
  <c r="O115" i="3"/>
  <c r="J115" i="3"/>
  <c r="N116" i="3" l="1"/>
  <c r="I116" i="3"/>
  <c r="H116" i="3"/>
  <c r="M116" i="3"/>
  <c r="G116" i="3"/>
  <c r="L116" i="3"/>
  <c r="J116" i="3"/>
  <c r="O116" i="3"/>
  <c r="A118" i="3"/>
  <c r="D117" i="3"/>
  <c r="C117" i="3"/>
  <c r="B117" i="3"/>
  <c r="E117" i="3"/>
  <c r="L117" i="3" l="1"/>
  <c r="G117" i="3"/>
  <c r="N117" i="3"/>
  <c r="I117" i="3"/>
  <c r="A119" i="3"/>
  <c r="E118" i="3"/>
  <c r="B118" i="3"/>
  <c r="D118" i="3"/>
  <c r="C118" i="3"/>
  <c r="M117" i="3"/>
  <c r="H117" i="3"/>
  <c r="O117" i="3"/>
  <c r="J117" i="3"/>
  <c r="M118" i="3" l="1"/>
  <c r="H118" i="3"/>
  <c r="N118" i="3"/>
  <c r="I118" i="3"/>
  <c r="J118" i="3"/>
  <c r="O118" i="3"/>
  <c r="G118" i="3"/>
  <c r="L118" i="3"/>
  <c r="A120" i="3"/>
  <c r="B119" i="3"/>
  <c r="C119" i="3"/>
  <c r="D119" i="3"/>
  <c r="E119" i="3"/>
  <c r="H119" i="3" l="1"/>
  <c r="M119" i="3"/>
  <c r="L119" i="3"/>
  <c r="G119" i="3"/>
  <c r="A121" i="3"/>
  <c r="D120" i="3"/>
  <c r="E120" i="3"/>
  <c r="B120" i="3"/>
  <c r="C120" i="3"/>
  <c r="N119" i="3"/>
  <c r="I119" i="3"/>
  <c r="O119" i="3"/>
  <c r="J119" i="3"/>
  <c r="H120" i="3" l="1"/>
  <c r="M120" i="3"/>
  <c r="O120" i="3"/>
  <c r="J120" i="3"/>
  <c r="I120" i="3"/>
  <c r="N120" i="3"/>
  <c r="L120" i="3"/>
  <c r="G120" i="3"/>
  <c r="A122" i="3"/>
  <c r="E121" i="3"/>
  <c r="C121" i="3"/>
  <c r="B121" i="3"/>
  <c r="D121" i="3"/>
  <c r="M121" i="3" l="1"/>
  <c r="H121" i="3"/>
  <c r="A123" i="3"/>
  <c r="B122" i="3"/>
  <c r="C122" i="3"/>
  <c r="D122" i="3"/>
  <c r="E122" i="3"/>
  <c r="O121" i="3"/>
  <c r="J121" i="3"/>
  <c r="L121" i="3"/>
  <c r="G121" i="3"/>
  <c r="N121" i="3"/>
  <c r="I121" i="3"/>
  <c r="O122" i="3" l="1"/>
  <c r="J122" i="3"/>
  <c r="N122" i="3"/>
  <c r="I122" i="3"/>
  <c r="L122" i="3"/>
  <c r="G122" i="3"/>
  <c r="M122" i="3"/>
  <c r="H122" i="3"/>
  <c r="A124" i="3"/>
  <c r="C123" i="3"/>
  <c r="D123" i="3"/>
  <c r="E123" i="3"/>
  <c r="B123" i="3"/>
  <c r="I123" i="3" l="1"/>
  <c r="N123" i="3"/>
  <c r="H123" i="3"/>
  <c r="M123" i="3"/>
  <c r="O123" i="3"/>
  <c r="J123" i="3"/>
  <c r="A125" i="3"/>
  <c r="E124" i="3"/>
  <c r="B124" i="3"/>
  <c r="C124" i="3"/>
  <c r="D124" i="3"/>
  <c r="G123" i="3"/>
  <c r="L123" i="3"/>
  <c r="H124" i="3" l="1"/>
  <c r="M124" i="3"/>
  <c r="G124" i="3"/>
  <c r="L124" i="3"/>
  <c r="N124" i="3"/>
  <c r="I124" i="3"/>
  <c r="B125" i="3"/>
  <c r="C125" i="3"/>
  <c r="D125" i="3"/>
  <c r="E125" i="3"/>
  <c r="A126" i="3"/>
  <c r="O124" i="3"/>
  <c r="J124" i="3"/>
  <c r="C126" i="3" l="1"/>
  <c r="E126" i="3"/>
  <c r="B126" i="3"/>
  <c r="D126" i="3"/>
  <c r="A127" i="3"/>
  <c r="J125" i="3"/>
  <c r="O125" i="3"/>
  <c r="N125" i="3"/>
  <c r="I125" i="3"/>
  <c r="H125" i="3"/>
  <c r="M125" i="3"/>
  <c r="L125" i="3"/>
  <c r="G125" i="3"/>
  <c r="E127" i="3" l="1"/>
  <c r="B127" i="3"/>
  <c r="D127" i="3"/>
  <c r="C127" i="3"/>
  <c r="A128" i="3"/>
  <c r="I126" i="3"/>
  <c r="N126" i="3"/>
  <c r="L126" i="3"/>
  <c r="G126" i="3"/>
  <c r="O126" i="3"/>
  <c r="J126" i="3"/>
  <c r="M126" i="3"/>
  <c r="H126" i="3"/>
  <c r="M127" i="3" l="1"/>
  <c r="H127" i="3"/>
  <c r="N127" i="3"/>
  <c r="I127" i="3"/>
  <c r="G127" i="3"/>
  <c r="L127" i="3"/>
  <c r="B128" i="3"/>
  <c r="C128" i="3"/>
  <c r="D128" i="3"/>
  <c r="E128" i="3"/>
  <c r="A129" i="3"/>
  <c r="O127" i="3"/>
  <c r="J127" i="3"/>
  <c r="D129" i="3" l="1"/>
  <c r="B129" i="3"/>
  <c r="C129" i="3"/>
  <c r="E129" i="3"/>
  <c r="A130" i="3"/>
  <c r="O128" i="3"/>
  <c r="J128" i="3"/>
  <c r="N128" i="3"/>
  <c r="I128" i="3"/>
  <c r="H128" i="3"/>
  <c r="M128" i="3"/>
  <c r="G128" i="3"/>
  <c r="L128" i="3"/>
  <c r="E130" i="3" l="1"/>
  <c r="B130" i="3"/>
  <c r="D130" i="3"/>
  <c r="C130" i="3"/>
  <c r="A131" i="3"/>
  <c r="J129" i="3"/>
  <c r="O129" i="3"/>
  <c r="M129" i="3"/>
  <c r="H129" i="3"/>
  <c r="L129" i="3"/>
  <c r="G129" i="3"/>
  <c r="I129" i="3"/>
  <c r="N129" i="3"/>
  <c r="B131" i="3" l="1"/>
  <c r="C131" i="3"/>
  <c r="D131" i="3"/>
  <c r="E131" i="3"/>
  <c r="A132" i="3"/>
  <c r="H130" i="3"/>
  <c r="M130" i="3"/>
  <c r="I130" i="3"/>
  <c r="N130" i="3"/>
  <c r="G130" i="3"/>
  <c r="L130" i="3"/>
  <c r="O130" i="3"/>
  <c r="J130" i="3"/>
  <c r="C132" i="3" l="1"/>
  <c r="B132" i="3"/>
  <c r="D132" i="3"/>
  <c r="E132" i="3"/>
  <c r="A133" i="3"/>
  <c r="E133" i="3" l="1"/>
  <c r="B133" i="3"/>
  <c r="C133" i="3"/>
  <c r="D133" i="3"/>
  <c r="A134" i="3"/>
  <c r="B134" i="3" l="1"/>
  <c r="C134" i="3"/>
  <c r="D134" i="3"/>
  <c r="E134" i="3"/>
</calcChain>
</file>

<file path=xl/sharedStrings.xml><?xml version="1.0" encoding="utf-8"?>
<sst xmlns="http://schemas.openxmlformats.org/spreadsheetml/2006/main" count="4888" uniqueCount="1257">
  <si>
    <t>id</t>
  </si>
  <si>
    <t>year</t>
  </si>
  <si>
    <t>date</t>
  </si>
  <si>
    <t>value</t>
  </si>
  <si>
    <t>measure</t>
  </si>
  <si>
    <t>measurenum</t>
  </si>
  <si>
    <t>metric</t>
  </si>
  <si>
    <t>metricnum</t>
  </si>
  <si>
    <t>notes</t>
  </si>
  <si>
    <t>table</t>
  </si>
  <si>
    <t>source</t>
  </si>
  <si>
    <t>TET_4.10_12_2021_1_1</t>
  </si>
  <si>
    <t>Transportation, warehousing, and utilities hires</t>
  </si>
  <si>
    <t>Thousands, seasonally adjusted</t>
  </si>
  <si>
    <t>U.S. Department of Labor, Bureau of Labor Statistics, Job Openings and Labor Turnover Survey (JOLTS), JTS480099000000000HIL available at https://www.bls.gov/jlt/data.htm</t>
  </si>
  <si>
    <t>TET_4.10_11_2021_1_1</t>
  </si>
  <si>
    <t>TET_4.10_10_2021_1_1</t>
  </si>
  <si>
    <t>TET_4.10_9_2021_1_1</t>
  </si>
  <si>
    <t>TET_4.10_8_2021_1_1</t>
  </si>
  <si>
    <t>TET_4.10_7_2021_1_1</t>
  </si>
  <si>
    <t>TET_4.10_6_2021_1_1</t>
  </si>
  <si>
    <t>TET_4.10_5_2021_1_1</t>
  </si>
  <si>
    <t>TET_4.10_4_2021_1_1</t>
  </si>
  <si>
    <t>TET_4.10_3_2021_1_1</t>
  </si>
  <si>
    <t>TET_4.10_2_2021_1_1</t>
  </si>
  <si>
    <t>TET_4.10_1_2021_1_1</t>
  </si>
  <si>
    <t>TET_4.10_12_2020_1_1</t>
  </si>
  <si>
    <t>TET_4.10_11_2020_1_1</t>
  </si>
  <si>
    <t>TET_4.10_10_2020_1_1</t>
  </si>
  <si>
    <t>TET_4.10_9_2020_1_1</t>
  </si>
  <si>
    <t>TET_4.10_8_2020_1_1</t>
  </si>
  <si>
    <t>TET_4.10_7_2020_1_1</t>
  </si>
  <si>
    <t>TET_4.10_6_2020_1_1</t>
  </si>
  <si>
    <t>TET_4.10_5_2020_1_1</t>
  </si>
  <si>
    <t>TET_4.10_4_2020_1_1</t>
  </si>
  <si>
    <t>TET_4.10_3_2020_1_1</t>
  </si>
  <si>
    <t>TET_4.10_2_2020_1_1</t>
  </si>
  <si>
    <t>TET_4.10_1_2020_1_1</t>
  </si>
  <si>
    <t>TET_4.10_12_2019_1_1</t>
  </si>
  <si>
    <t>TET_4.10_11_2019_1_1</t>
  </si>
  <si>
    <t>TET_4.10_10_2019_1_1</t>
  </si>
  <si>
    <t>TET_4.10_9_2019_1_1</t>
  </si>
  <si>
    <t>TET_4.10_8_2019_1_1</t>
  </si>
  <si>
    <t>TET_4.10_7_2019_1_1</t>
  </si>
  <si>
    <t>TET_4.10_6_2019_1_1</t>
  </si>
  <si>
    <t>TET_4.10_5_2019_1_1</t>
  </si>
  <si>
    <t>TET_4.10_4_2019_1_1</t>
  </si>
  <si>
    <t>TET_4.10_3_2019_1_1</t>
  </si>
  <si>
    <t>TET_4.10_2_2019_1_1</t>
  </si>
  <si>
    <t>TET_4.10_1_2019_1_1</t>
  </si>
  <si>
    <t>TET_4.10_12_2018_1_1</t>
  </si>
  <si>
    <t>TET_4.10_11_2018_1_1</t>
  </si>
  <si>
    <t>TET_4.10_10_2018_1_1</t>
  </si>
  <si>
    <t>TET_4.10_9_2018_1_1</t>
  </si>
  <si>
    <t>TET_4.10_8_2018_1_1</t>
  </si>
  <si>
    <t>TET_4.10_7_2018_1_1</t>
  </si>
  <si>
    <t>TET_4.10_6_2018_1_1</t>
  </si>
  <si>
    <t>TET_4.10_5_2018_1_1</t>
  </si>
  <si>
    <t>TET_4.10_4_2018_1_1</t>
  </si>
  <si>
    <t>TET_4.10_3_2018_1_1</t>
  </si>
  <si>
    <t>TET_4.10_2_2018_1_1</t>
  </si>
  <si>
    <t>TET_4.10_1_2018_1_1</t>
  </si>
  <si>
    <t>TET_4.10_12_2017_1_1</t>
  </si>
  <si>
    <t>TET_4.10_11_2017_1_1</t>
  </si>
  <si>
    <t>TET_4.10_10_2017_1_1</t>
  </si>
  <si>
    <t>TET_4.10_9_2017_1_1</t>
  </si>
  <si>
    <t>TET_4.10_8_2017_1_1</t>
  </si>
  <si>
    <t>TET_4.10_7_2017_1_1</t>
  </si>
  <si>
    <t>TET_4.10_6_2017_1_1</t>
  </si>
  <si>
    <t>TET_4.10_5_2017_1_1</t>
  </si>
  <si>
    <t>TET_4.10_4_2017_1_1</t>
  </si>
  <si>
    <t>TET_4.10_3_2017_1_1</t>
  </si>
  <si>
    <t>TET_4.10_2_2017_1_1</t>
  </si>
  <si>
    <t>TET_4.10_1_2017_1_1</t>
  </si>
  <si>
    <t>TET_4.10_12_2016_1_1</t>
  </si>
  <si>
    <t>TET_4.10_11_2016_1_1</t>
  </si>
  <si>
    <t>TET_4.10_10_2016_1_1</t>
  </si>
  <si>
    <t>TET_4.10_9_2016_1_1</t>
  </si>
  <si>
    <t>TET_4.10_8_2016_1_1</t>
  </si>
  <si>
    <t>TET_4.10_7_2016_1_1</t>
  </si>
  <si>
    <t>TET_4.10_6_2016_1_1</t>
  </si>
  <si>
    <t>TET_4.10_5_2016_1_1</t>
  </si>
  <si>
    <t>TET_4.10_4_2016_1_1</t>
  </si>
  <si>
    <t>TET_4.10_3_2016_1_1</t>
  </si>
  <si>
    <t>TET_4.10_2_2016_1_1</t>
  </si>
  <si>
    <t>TET_4.10_1_2016_1_1</t>
  </si>
  <si>
    <t>TET_4.10_12_2015_1_1</t>
  </si>
  <si>
    <t>TET_4.10_11_2015_1_1</t>
  </si>
  <si>
    <t>TET_4.10_10_2015_1_1</t>
  </si>
  <si>
    <t>TET_4.10_9_2015_1_1</t>
  </si>
  <si>
    <t>TET_4.10_8_2015_1_1</t>
  </si>
  <si>
    <t>TET_4.10_7_2015_1_1</t>
  </si>
  <si>
    <t>TET_4.10_6_2015_1_1</t>
  </si>
  <si>
    <t>TET_4.10_5_2015_1_1</t>
  </si>
  <si>
    <t>TET_4.10_4_2015_1_1</t>
  </si>
  <si>
    <t>TET_4.10_3_2015_1_1</t>
  </si>
  <si>
    <t>TET_4.10_2_2015_1_1</t>
  </si>
  <si>
    <t>TET_4.10_1_2015_1_1</t>
  </si>
  <si>
    <t>TET_4.10_12_2014_1_1</t>
  </si>
  <si>
    <t>TET_4.10_11_2014_1_1</t>
  </si>
  <si>
    <t>TET_4.10_10_2014_1_1</t>
  </si>
  <si>
    <t>TET_4.10_9_2014_1_1</t>
  </si>
  <si>
    <t>TET_4.10_8_2014_1_1</t>
  </si>
  <si>
    <t>TET_4.10_7_2014_1_1</t>
  </si>
  <si>
    <t>TET_4.10_6_2014_1_1</t>
  </si>
  <si>
    <t>TET_4.10_5_2014_1_1</t>
  </si>
  <si>
    <t>TET_4.10_4_2014_1_1</t>
  </si>
  <si>
    <t>TET_4.10_3_2014_1_1</t>
  </si>
  <si>
    <t>TET_4.10_2_2014_1_1</t>
  </si>
  <si>
    <t>TET_4.10_1_2014_1_1</t>
  </si>
  <si>
    <t>TET_4.10_12_2013_1_1</t>
  </si>
  <si>
    <t>TET_4.10_11_2013_1_1</t>
  </si>
  <si>
    <t>TET_4.10_10_2013_1_1</t>
  </si>
  <si>
    <t>TET_4.10_9_2013_1_1</t>
  </si>
  <si>
    <t>TET_4.10_8_2013_1_1</t>
  </si>
  <si>
    <t>TET_4.10_7_2013_1_1</t>
  </si>
  <si>
    <t>TET_4.10_6_2013_1_1</t>
  </si>
  <si>
    <t>TET_4.10_5_2013_1_1</t>
  </si>
  <si>
    <t>TET_4.10_4_2013_1_1</t>
  </si>
  <si>
    <t>TET_4.10_3_2013_1_1</t>
  </si>
  <si>
    <t>TET_4.10_2_2013_1_1</t>
  </si>
  <si>
    <t>TET_4.10_1_2013_1_1</t>
  </si>
  <si>
    <t>TET_4.10_12_2012_1_1</t>
  </si>
  <si>
    <t>TET_4.10_11_2012_1_1</t>
  </si>
  <si>
    <t>TET_4.10_10_2012_1_1</t>
  </si>
  <si>
    <t>TET_4.10_9_2012_1_1</t>
  </si>
  <si>
    <t>TET_4.10_8_2012_1_1</t>
  </si>
  <si>
    <t>TET_4.10_7_2012_1_1</t>
  </si>
  <si>
    <t>TET_4.10_6_2012_1_1</t>
  </si>
  <si>
    <t>TET_4.10_5_2012_1_1</t>
  </si>
  <si>
    <t>TET_4.10_4_2012_1_1</t>
  </si>
  <si>
    <t>TET_4.10_3_2012_1_1</t>
  </si>
  <si>
    <t>TET_4.10_2_2012_1_1</t>
  </si>
  <si>
    <t>TET_4.10_1_2012_1_1</t>
  </si>
  <si>
    <t>TET_4.10_12_2021_1_2</t>
  </si>
  <si>
    <t>Transportation, warehousing, and utilities job openings</t>
  </si>
  <si>
    <t>U.S. Department of Labor, Bureau of Labor Statistics, Job Openings and Labor Turnover Survey (JOLTS), JTS480099000000000JOL available at https://www.bls.gov/jlt/data.htm</t>
  </si>
  <si>
    <t>TET_4.10_11_2021_1_2</t>
  </si>
  <si>
    <t>TET_4.10_10_2021_1_2</t>
  </si>
  <si>
    <t>TET_4.10_9_2021_1_2</t>
  </si>
  <si>
    <t>TET_4.10_8_2021_1_2</t>
  </si>
  <si>
    <t>TET_4.10_7_2021_1_2</t>
  </si>
  <si>
    <t>TET_4.10_6_2021_1_2</t>
  </si>
  <si>
    <t>TET_4.10_5_2021_1_2</t>
  </si>
  <si>
    <t>TET_4.10_4_2021_1_2</t>
  </si>
  <si>
    <t>TET_4.10_3_2021_1_2</t>
  </si>
  <si>
    <t>TET_4.10_2_2021_1_2</t>
  </si>
  <si>
    <t>TET_4.10_1_2021_1_2</t>
  </si>
  <si>
    <t>TET_4.10_12_2020_1_2</t>
  </si>
  <si>
    <t>TET_4.10_11_2020_1_2</t>
  </si>
  <si>
    <t>TET_4.10_10_2020_1_2</t>
  </si>
  <si>
    <t>TET_4.10_9_2020_1_2</t>
  </si>
  <si>
    <t>TET_4.10_8_2020_1_2</t>
  </si>
  <si>
    <t>TET_4.10_7_2020_1_2</t>
  </si>
  <si>
    <t>TET_4.10_6_2020_1_2</t>
  </si>
  <si>
    <t>TET_4.10_5_2020_1_2</t>
  </si>
  <si>
    <t>TET_4.10_4_2020_1_2</t>
  </si>
  <si>
    <t>TET_4.10_3_2020_1_2</t>
  </si>
  <si>
    <t>TET_4.10_2_2020_1_2</t>
  </si>
  <si>
    <t>TET_4.10_1_2020_1_2</t>
  </si>
  <si>
    <t>TET_4.10_12_2019_1_2</t>
  </si>
  <si>
    <t>TET_4.10_11_2019_1_2</t>
  </si>
  <si>
    <t>TET_4.10_10_2019_1_2</t>
  </si>
  <si>
    <t>TET_4.10_9_2019_1_2</t>
  </si>
  <si>
    <t>TET_4.10_8_2019_1_2</t>
  </si>
  <si>
    <t>TET_4.10_7_2019_1_2</t>
  </si>
  <si>
    <t>TET_4.10_6_2019_1_2</t>
  </si>
  <si>
    <t>TET_4.10_5_2019_1_2</t>
  </si>
  <si>
    <t>TET_4.10_4_2019_1_2</t>
  </si>
  <si>
    <t>TET_4.10_3_2019_1_2</t>
  </si>
  <si>
    <t>TET_4.10_2_2019_1_2</t>
  </si>
  <si>
    <t>TET_4.10_1_2019_1_2</t>
  </si>
  <si>
    <t>TET_4.10_12_2018_1_2</t>
  </si>
  <si>
    <t>TET_4.10_11_2018_1_2</t>
  </si>
  <si>
    <t>TET_4.10_10_2018_1_2</t>
  </si>
  <si>
    <t>TET_4.10_9_2018_1_2</t>
  </si>
  <si>
    <t>TET_4.10_8_2018_1_2</t>
  </si>
  <si>
    <t>TET_4.10_7_2018_1_2</t>
  </si>
  <si>
    <t>TET_4.10_6_2018_1_2</t>
  </si>
  <si>
    <t>TET_4.10_5_2018_1_2</t>
  </si>
  <si>
    <t>TET_4.10_4_2018_1_2</t>
  </si>
  <si>
    <t>TET_4.10_3_2018_1_2</t>
  </si>
  <si>
    <t>TET_4.10_2_2018_1_2</t>
  </si>
  <si>
    <t>TET_4.10_1_2018_1_2</t>
  </si>
  <si>
    <t>TET_4.10_12_2017_1_2</t>
  </si>
  <si>
    <t>TET_4.10_11_2017_1_2</t>
  </si>
  <si>
    <t>TET_4.10_10_2017_1_2</t>
  </si>
  <si>
    <t>TET_4.10_9_2017_1_2</t>
  </si>
  <si>
    <t>TET_4.10_8_2017_1_2</t>
  </si>
  <si>
    <t>TET_4.10_7_2017_1_2</t>
  </si>
  <si>
    <t>TET_4.10_6_2017_1_2</t>
  </si>
  <si>
    <t>TET_4.10_5_2017_1_2</t>
  </si>
  <si>
    <t>TET_4.10_4_2017_1_2</t>
  </si>
  <si>
    <t>TET_4.10_3_2017_1_2</t>
  </si>
  <si>
    <t>TET_4.10_2_2017_1_2</t>
  </si>
  <si>
    <t>TET_4.10_1_2017_1_2</t>
  </si>
  <si>
    <t>TET_4.10_12_2016_1_2</t>
  </si>
  <si>
    <t>TET_4.10_11_2016_1_2</t>
  </si>
  <si>
    <t>TET_4.10_10_2016_1_2</t>
  </si>
  <si>
    <t>TET_4.10_9_2016_1_2</t>
  </si>
  <si>
    <t>TET_4.10_8_2016_1_2</t>
  </si>
  <si>
    <t>TET_4.10_7_2016_1_2</t>
  </si>
  <si>
    <t>TET_4.10_6_2016_1_2</t>
  </si>
  <si>
    <t>TET_4.10_5_2016_1_2</t>
  </si>
  <si>
    <t>TET_4.10_4_2016_1_2</t>
  </si>
  <si>
    <t>TET_4.10_3_2016_1_2</t>
  </si>
  <si>
    <t>TET_4.10_2_2016_1_2</t>
  </si>
  <si>
    <t>TET_4.10_1_2016_1_2</t>
  </si>
  <si>
    <t>TET_4.10_12_2015_1_2</t>
  </si>
  <si>
    <t>TET_4.10_11_2015_1_2</t>
  </si>
  <si>
    <t>TET_4.10_10_2015_1_2</t>
  </si>
  <si>
    <t>TET_4.10_9_2015_1_2</t>
  </si>
  <si>
    <t>TET_4.10_8_2015_1_2</t>
  </si>
  <si>
    <t>TET_4.10_7_2015_1_2</t>
  </si>
  <si>
    <t>TET_4.10_6_2015_1_2</t>
  </si>
  <si>
    <t>TET_4.10_5_2015_1_2</t>
  </si>
  <si>
    <t>TET_4.10_4_2015_1_2</t>
  </si>
  <si>
    <t>TET_4.10_3_2015_1_2</t>
  </si>
  <si>
    <t>TET_4.10_2_2015_1_2</t>
  </si>
  <si>
    <t>TET_4.10_1_2015_1_2</t>
  </si>
  <si>
    <t>TET_4.10_12_2014_1_2</t>
  </si>
  <si>
    <t>TET_4.10_11_2014_1_2</t>
  </si>
  <si>
    <t>TET_4.10_10_2014_1_2</t>
  </si>
  <si>
    <t>TET_4.10_9_2014_1_2</t>
  </si>
  <si>
    <t>TET_4.10_8_2014_1_2</t>
  </si>
  <si>
    <t>TET_4.10_7_2014_1_2</t>
  </si>
  <si>
    <t>TET_4.10_6_2014_1_2</t>
  </si>
  <si>
    <t>TET_4.10_5_2014_1_2</t>
  </si>
  <si>
    <t>TET_4.10_4_2014_1_2</t>
  </si>
  <si>
    <t>TET_4.10_3_2014_1_2</t>
  </si>
  <si>
    <t>TET_4.10_2_2014_1_2</t>
  </si>
  <si>
    <t>TET_4.10_1_2014_1_2</t>
  </si>
  <si>
    <t>TET_4.10_12_2013_1_2</t>
  </si>
  <si>
    <t>TET_4.10_11_2013_1_2</t>
  </si>
  <si>
    <t>TET_4.10_10_2013_1_2</t>
  </si>
  <si>
    <t>TET_4.10_9_2013_1_2</t>
  </si>
  <si>
    <t>TET_4.10_8_2013_1_2</t>
  </si>
  <si>
    <t>TET_4.10_7_2013_1_2</t>
  </si>
  <si>
    <t>TET_4.10_6_2013_1_2</t>
  </si>
  <si>
    <t>TET_4.10_5_2013_1_2</t>
  </si>
  <si>
    <t>TET_4.10_4_2013_1_2</t>
  </si>
  <si>
    <t>TET_4.10_3_2013_1_2</t>
  </si>
  <si>
    <t>TET_4.10_2_2013_1_2</t>
  </si>
  <si>
    <t>TET_4.10_1_2013_1_2</t>
  </si>
  <si>
    <t>TET_4.10_12_2012_1_2</t>
  </si>
  <si>
    <t>TET_4.10_11_2012_1_2</t>
  </si>
  <si>
    <t>TET_4.10_10_2012_1_2</t>
  </si>
  <si>
    <t>TET_4.10_9_2012_1_2</t>
  </si>
  <si>
    <t>TET_4.10_8_2012_1_2</t>
  </si>
  <si>
    <t>TET_4.10_7_2012_1_2</t>
  </si>
  <si>
    <t>TET_4.10_6_2012_1_2</t>
  </si>
  <si>
    <t>TET_4.10_5_2012_1_2</t>
  </si>
  <si>
    <t>TET_4.10_4_2012_1_2</t>
  </si>
  <si>
    <t>TET_4.10_3_2012_1_2</t>
  </si>
  <si>
    <t>TET_4.10_2_2012_1_2</t>
  </si>
  <si>
    <t>TET_4.10_1_2012_1_2</t>
  </si>
  <si>
    <t>TET_4.10_12_2021_1_3</t>
  </si>
  <si>
    <t>Transportation, warehousing, and utilities layoffs and discharges</t>
  </si>
  <si>
    <t>U.S. Department of Labor, Bureau of Labor Statistics, Job Openings and Labor Turnover Survey (JOLTS), JTS480099000000000LDL available at https://www.bls.gov/jlt/data.htm</t>
  </si>
  <si>
    <t>TET_4.10_11_2021_1_3</t>
  </si>
  <si>
    <t>TET_4.10_10_2021_1_3</t>
  </si>
  <si>
    <t>TET_4.10_9_2021_1_3</t>
  </si>
  <si>
    <t>TET_4.10_8_2021_1_3</t>
  </si>
  <si>
    <t>TET_4.10_7_2021_1_3</t>
  </si>
  <si>
    <t>TET_4.10_6_2021_1_3</t>
  </si>
  <si>
    <t>TET_4.10_5_2021_1_3</t>
  </si>
  <si>
    <t>TET_4.10_4_2021_1_3</t>
  </si>
  <si>
    <t>TET_4.10_3_2021_1_3</t>
  </si>
  <si>
    <t>TET_4.10_2_2021_1_3</t>
  </si>
  <si>
    <t>TET_4.10_1_2021_1_3</t>
  </si>
  <si>
    <t>TET_4.10_12_2020_1_3</t>
  </si>
  <si>
    <t>TET_4.10_11_2020_1_3</t>
  </si>
  <si>
    <t>TET_4.10_10_2020_1_3</t>
  </si>
  <si>
    <t>TET_4.10_9_2020_1_3</t>
  </si>
  <si>
    <t>TET_4.10_8_2020_1_3</t>
  </si>
  <si>
    <t>TET_4.10_7_2020_1_3</t>
  </si>
  <si>
    <t>TET_4.10_6_2020_1_3</t>
  </si>
  <si>
    <t>TET_4.10_5_2020_1_3</t>
  </si>
  <si>
    <t>TET_4.10_4_2020_1_3</t>
  </si>
  <si>
    <t>TET_4.10_3_2020_1_3</t>
  </si>
  <si>
    <t>TET_4.10_2_2020_1_3</t>
  </si>
  <si>
    <t>TET_4.10_1_2020_1_3</t>
  </si>
  <si>
    <t>TET_4.10_12_2019_1_3</t>
  </si>
  <si>
    <t>TET_4.10_11_2019_1_3</t>
  </si>
  <si>
    <t>TET_4.10_10_2019_1_3</t>
  </si>
  <si>
    <t>TET_4.10_9_2019_1_3</t>
  </si>
  <si>
    <t>TET_4.10_8_2019_1_3</t>
  </si>
  <si>
    <t>TET_4.10_7_2019_1_3</t>
  </si>
  <si>
    <t>TET_4.10_6_2019_1_3</t>
  </si>
  <si>
    <t>TET_4.10_5_2019_1_3</t>
  </si>
  <si>
    <t>TET_4.10_4_2019_1_3</t>
  </si>
  <si>
    <t>TET_4.10_3_2019_1_3</t>
  </si>
  <si>
    <t>TET_4.10_2_2019_1_3</t>
  </si>
  <si>
    <t>TET_4.10_1_2019_1_3</t>
  </si>
  <si>
    <t>TET_4.10_12_2018_1_3</t>
  </si>
  <si>
    <t>TET_4.10_11_2018_1_3</t>
  </si>
  <si>
    <t>TET_4.10_10_2018_1_3</t>
  </si>
  <si>
    <t>TET_4.10_9_2018_1_3</t>
  </si>
  <si>
    <t>TET_4.10_8_2018_1_3</t>
  </si>
  <si>
    <t>TET_4.10_7_2018_1_3</t>
  </si>
  <si>
    <t>TET_4.10_6_2018_1_3</t>
  </si>
  <si>
    <t>TET_4.10_5_2018_1_3</t>
  </si>
  <si>
    <t>TET_4.10_4_2018_1_3</t>
  </si>
  <si>
    <t>TET_4.10_3_2018_1_3</t>
  </si>
  <si>
    <t>TET_4.10_2_2018_1_3</t>
  </si>
  <si>
    <t>TET_4.10_1_2018_1_3</t>
  </si>
  <si>
    <t>TET_4.10_12_2017_1_3</t>
  </si>
  <si>
    <t>TET_4.10_11_2017_1_3</t>
  </si>
  <si>
    <t>TET_4.10_10_2017_1_3</t>
  </si>
  <si>
    <t>TET_4.10_9_2017_1_3</t>
  </si>
  <si>
    <t>TET_4.10_8_2017_1_3</t>
  </si>
  <si>
    <t>TET_4.10_7_2017_1_3</t>
  </si>
  <si>
    <t>TET_4.10_6_2017_1_3</t>
  </si>
  <si>
    <t>TET_4.10_5_2017_1_3</t>
  </si>
  <si>
    <t>TET_4.10_4_2017_1_3</t>
  </si>
  <si>
    <t>TET_4.10_3_2017_1_3</t>
  </si>
  <si>
    <t>TET_4.10_2_2017_1_3</t>
  </si>
  <si>
    <t>TET_4.10_1_2017_1_3</t>
  </si>
  <si>
    <t>TET_4.10_12_2016_1_3</t>
  </si>
  <si>
    <t>TET_4.10_11_2016_1_3</t>
  </si>
  <si>
    <t>TET_4.10_10_2016_1_3</t>
  </si>
  <si>
    <t>TET_4.10_9_2016_1_3</t>
  </si>
  <si>
    <t>TET_4.10_8_2016_1_3</t>
  </si>
  <si>
    <t>TET_4.10_7_2016_1_3</t>
  </si>
  <si>
    <t>TET_4.10_6_2016_1_3</t>
  </si>
  <si>
    <t>TET_4.10_5_2016_1_3</t>
  </si>
  <si>
    <t>TET_4.10_4_2016_1_3</t>
  </si>
  <si>
    <t>TET_4.10_3_2016_1_3</t>
  </si>
  <si>
    <t>TET_4.10_2_2016_1_3</t>
  </si>
  <si>
    <t>TET_4.10_1_2016_1_3</t>
  </si>
  <si>
    <t>TET_4.10_12_2015_1_3</t>
  </si>
  <si>
    <t>TET_4.10_11_2015_1_3</t>
  </si>
  <si>
    <t>TET_4.10_10_2015_1_3</t>
  </si>
  <si>
    <t>TET_4.10_9_2015_1_3</t>
  </si>
  <si>
    <t>TET_4.10_8_2015_1_3</t>
  </si>
  <si>
    <t>TET_4.10_7_2015_1_3</t>
  </si>
  <si>
    <t>TET_4.10_6_2015_1_3</t>
  </si>
  <si>
    <t>TET_4.10_5_2015_1_3</t>
  </si>
  <si>
    <t>TET_4.10_4_2015_1_3</t>
  </si>
  <si>
    <t>TET_4.10_3_2015_1_3</t>
  </si>
  <si>
    <t>TET_4.10_2_2015_1_3</t>
  </si>
  <si>
    <t>TET_4.10_1_2015_1_3</t>
  </si>
  <si>
    <t>TET_4.10_12_2014_1_3</t>
  </si>
  <si>
    <t>TET_4.10_11_2014_1_3</t>
  </si>
  <si>
    <t>TET_4.10_10_2014_1_3</t>
  </si>
  <si>
    <t>TET_4.10_9_2014_1_3</t>
  </si>
  <si>
    <t>TET_4.10_8_2014_1_3</t>
  </si>
  <si>
    <t>TET_4.10_7_2014_1_3</t>
  </si>
  <si>
    <t>TET_4.10_6_2014_1_3</t>
  </si>
  <si>
    <t>TET_4.10_5_2014_1_3</t>
  </si>
  <si>
    <t>TET_4.10_4_2014_1_3</t>
  </si>
  <si>
    <t>TET_4.10_3_2014_1_3</t>
  </si>
  <si>
    <t>TET_4.10_2_2014_1_3</t>
  </si>
  <si>
    <t>TET_4.10_1_2014_1_3</t>
  </si>
  <si>
    <t>TET_4.10_12_2013_1_3</t>
  </si>
  <si>
    <t>TET_4.10_11_2013_1_3</t>
  </si>
  <si>
    <t>TET_4.10_10_2013_1_3</t>
  </si>
  <si>
    <t>TET_4.10_9_2013_1_3</t>
  </si>
  <si>
    <t>TET_4.10_8_2013_1_3</t>
  </si>
  <si>
    <t>TET_4.10_7_2013_1_3</t>
  </si>
  <si>
    <t>TET_4.10_6_2013_1_3</t>
  </si>
  <si>
    <t>TET_4.10_5_2013_1_3</t>
  </si>
  <si>
    <t>TET_4.10_4_2013_1_3</t>
  </si>
  <si>
    <t>TET_4.10_3_2013_1_3</t>
  </si>
  <si>
    <t>TET_4.10_2_2013_1_3</t>
  </si>
  <si>
    <t>TET_4.10_1_2013_1_3</t>
  </si>
  <si>
    <t>TET_4.10_12_2012_1_3</t>
  </si>
  <si>
    <t>TET_4.10_11_2012_1_3</t>
  </si>
  <si>
    <t>TET_4.10_10_2012_1_3</t>
  </si>
  <si>
    <t>TET_4.10_9_2012_1_3</t>
  </si>
  <si>
    <t>TET_4.10_8_2012_1_3</t>
  </si>
  <si>
    <t>TET_4.10_7_2012_1_3</t>
  </si>
  <si>
    <t>TET_4.10_6_2012_1_3</t>
  </si>
  <si>
    <t>TET_4.10_5_2012_1_3</t>
  </si>
  <si>
    <t>TET_4.10_4_2012_1_3</t>
  </si>
  <si>
    <t>TET_4.10_3_2012_1_3</t>
  </si>
  <si>
    <t>TET_4.10_2_2012_1_3</t>
  </si>
  <si>
    <t>TET_4.10_1_2012_1_3</t>
  </si>
  <si>
    <t>TET_4.10_12_2021_1_4</t>
  </si>
  <si>
    <t>Transportation, warehousing, and utilities quits</t>
  </si>
  <si>
    <t>U.S. Department of Labor, Bureau of Labor Statistics, Job Openings and Labor Turnover Survey (JOLTS), JTS480099000000000QUL available at https://www.bls.gov/jlt/data.htm</t>
  </si>
  <si>
    <t>TET_4.10_11_2021_1_4</t>
  </si>
  <si>
    <t>TET_4.10_10_2021_1_4</t>
  </si>
  <si>
    <t>TET_4.10_9_2021_1_4</t>
  </si>
  <si>
    <t>TET_4.10_8_2021_1_4</t>
  </si>
  <si>
    <t>TET_4.10_7_2021_1_4</t>
  </si>
  <si>
    <t>TET_4.10_6_2021_1_4</t>
  </si>
  <si>
    <t>TET_4.10_5_2021_1_4</t>
  </si>
  <si>
    <t>TET_4.10_4_2021_1_4</t>
  </si>
  <si>
    <t>TET_4.10_3_2021_1_4</t>
  </si>
  <si>
    <t>TET_4.10_2_2021_1_4</t>
  </si>
  <si>
    <t>TET_4.10_1_2021_1_4</t>
  </si>
  <si>
    <t>TET_4.10_12_2020_1_4</t>
  </si>
  <si>
    <t>TET_4.10_11_2020_1_4</t>
  </si>
  <si>
    <t>TET_4.10_10_2020_1_4</t>
  </si>
  <si>
    <t>TET_4.10_9_2020_1_4</t>
  </si>
  <si>
    <t>TET_4.10_8_2020_1_4</t>
  </si>
  <si>
    <t>TET_4.10_7_2020_1_4</t>
  </si>
  <si>
    <t>TET_4.10_6_2020_1_4</t>
  </si>
  <si>
    <t>TET_4.10_5_2020_1_4</t>
  </si>
  <si>
    <t>TET_4.10_4_2020_1_4</t>
  </si>
  <si>
    <t>TET_4.10_3_2020_1_4</t>
  </si>
  <si>
    <t>TET_4.10_2_2020_1_4</t>
  </si>
  <si>
    <t>TET_4.10_1_2020_1_4</t>
  </si>
  <si>
    <t>TET_4.10_12_2019_1_4</t>
  </si>
  <si>
    <t>TET_4.10_11_2019_1_4</t>
  </si>
  <si>
    <t>TET_4.10_10_2019_1_4</t>
  </si>
  <si>
    <t>TET_4.10_9_2019_1_4</t>
  </si>
  <si>
    <t>TET_4.10_8_2019_1_4</t>
  </si>
  <si>
    <t>TET_4.10_7_2019_1_4</t>
  </si>
  <si>
    <t>TET_4.10_6_2019_1_4</t>
  </si>
  <si>
    <t>TET_4.10_5_2019_1_4</t>
  </si>
  <si>
    <t>TET_4.10_4_2019_1_4</t>
  </si>
  <si>
    <t>TET_4.10_3_2019_1_4</t>
  </si>
  <si>
    <t>TET_4.10_2_2019_1_4</t>
  </si>
  <si>
    <t>TET_4.10_1_2019_1_4</t>
  </si>
  <si>
    <t>TET_4.10_12_2018_1_4</t>
  </si>
  <si>
    <t>TET_4.10_11_2018_1_4</t>
  </si>
  <si>
    <t>TET_4.10_10_2018_1_4</t>
  </si>
  <si>
    <t>TET_4.10_9_2018_1_4</t>
  </si>
  <si>
    <t>TET_4.10_8_2018_1_4</t>
  </si>
  <si>
    <t>TET_4.10_7_2018_1_4</t>
  </si>
  <si>
    <t>TET_4.10_6_2018_1_4</t>
  </si>
  <si>
    <t>TET_4.10_5_2018_1_4</t>
  </si>
  <si>
    <t>TET_4.10_4_2018_1_4</t>
  </si>
  <si>
    <t>TET_4.10_3_2018_1_4</t>
  </si>
  <si>
    <t>TET_4.10_2_2018_1_4</t>
  </si>
  <si>
    <t>TET_4.10_1_2018_1_4</t>
  </si>
  <si>
    <t>TET_4.10_12_2017_1_4</t>
  </si>
  <si>
    <t>TET_4.10_11_2017_1_4</t>
  </si>
  <si>
    <t>TET_4.10_10_2017_1_4</t>
  </si>
  <si>
    <t>TET_4.10_9_2017_1_4</t>
  </si>
  <si>
    <t>TET_4.10_8_2017_1_4</t>
  </si>
  <si>
    <t>TET_4.10_7_2017_1_4</t>
  </si>
  <si>
    <t>TET_4.10_6_2017_1_4</t>
  </si>
  <si>
    <t>TET_4.10_5_2017_1_4</t>
  </si>
  <si>
    <t>TET_4.10_4_2017_1_4</t>
  </si>
  <si>
    <t>TET_4.10_3_2017_1_4</t>
  </si>
  <si>
    <t>TET_4.10_2_2017_1_4</t>
  </si>
  <si>
    <t>TET_4.10_1_2017_1_4</t>
  </si>
  <si>
    <t>TET_4.10_12_2016_1_4</t>
  </si>
  <si>
    <t>TET_4.10_11_2016_1_4</t>
  </si>
  <si>
    <t>TET_4.10_10_2016_1_4</t>
  </si>
  <si>
    <t>TET_4.10_9_2016_1_4</t>
  </si>
  <si>
    <t>TET_4.10_8_2016_1_4</t>
  </si>
  <si>
    <t>TET_4.10_7_2016_1_4</t>
  </si>
  <si>
    <t>TET_4.10_6_2016_1_4</t>
  </si>
  <si>
    <t>TET_4.10_5_2016_1_4</t>
  </si>
  <si>
    <t>TET_4.10_4_2016_1_4</t>
  </si>
  <si>
    <t>TET_4.10_3_2016_1_4</t>
  </si>
  <si>
    <t>TET_4.10_2_2016_1_4</t>
  </si>
  <si>
    <t>TET_4.10_1_2016_1_4</t>
  </si>
  <si>
    <t>TET_4.10_12_2015_1_4</t>
  </si>
  <si>
    <t>TET_4.10_11_2015_1_4</t>
  </si>
  <si>
    <t>TET_4.10_10_2015_1_4</t>
  </si>
  <si>
    <t>TET_4.10_9_2015_1_4</t>
  </si>
  <si>
    <t>TET_4.10_8_2015_1_4</t>
  </si>
  <si>
    <t>TET_4.10_7_2015_1_4</t>
  </si>
  <si>
    <t>TET_4.10_6_2015_1_4</t>
  </si>
  <si>
    <t>TET_4.10_5_2015_1_4</t>
  </si>
  <si>
    <t>TET_4.10_4_2015_1_4</t>
  </si>
  <si>
    <t>TET_4.10_3_2015_1_4</t>
  </si>
  <si>
    <t>TET_4.10_2_2015_1_4</t>
  </si>
  <si>
    <t>TET_4.10_1_2015_1_4</t>
  </si>
  <si>
    <t>TET_4.10_12_2014_1_4</t>
  </si>
  <si>
    <t>TET_4.10_11_2014_1_4</t>
  </si>
  <si>
    <t>TET_4.10_10_2014_1_4</t>
  </si>
  <si>
    <t>TET_4.10_9_2014_1_4</t>
  </si>
  <si>
    <t>TET_4.10_8_2014_1_4</t>
  </si>
  <si>
    <t>TET_4.10_7_2014_1_4</t>
  </si>
  <si>
    <t>TET_4.10_6_2014_1_4</t>
  </si>
  <si>
    <t>TET_4.10_5_2014_1_4</t>
  </si>
  <si>
    <t>TET_4.10_4_2014_1_4</t>
  </si>
  <si>
    <t>TET_4.10_3_2014_1_4</t>
  </si>
  <si>
    <t>TET_4.10_2_2014_1_4</t>
  </si>
  <si>
    <t>TET_4.10_1_2014_1_4</t>
  </si>
  <si>
    <t>TET_4.10_12_2013_1_4</t>
  </si>
  <si>
    <t>TET_4.10_11_2013_1_4</t>
  </si>
  <si>
    <t>TET_4.10_10_2013_1_4</t>
  </si>
  <si>
    <t>TET_4.10_9_2013_1_4</t>
  </si>
  <si>
    <t>TET_4.10_8_2013_1_4</t>
  </si>
  <si>
    <t>TET_4.10_7_2013_1_4</t>
  </si>
  <si>
    <t>TET_4.10_6_2013_1_4</t>
  </si>
  <si>
    <t>TET_4.10_5_2013_1_4</t>
  </si>
  <si>
    <t>TET_4.10_4_2013_1_4</t>
  </si>
  <si>
    <t>TET_4.10_3_2013_1_4</t>
  </si>
  <si>
    <t>TET_4.10_2_2013_1_4</t>
  </si>
  <si>
    <t>TET_4.10_1_2013_1_4</t>
  </si>
  <si>
    <t>TET_4.10_12_2012_1_4</t>
  </si>
  <si>
    <t>TET_4.10_11_2012_1_4</t>
  </si>
  <si>
    <t>TET_4.10_10_2012_1_4</t>
  </si>
  <si>
    <t>TET_4.10_9_2012_1_4</t>
  </si>
  <si>
    <t>TET_4.10_8_2012_1_4</t>
  </si>
  <si>
    <t>TET_4.10_7_2012_1_4</t>
  </si>
  <si>
    <t>TET_4.10_6_2012_1_4</t>
  </si>
  <si>
    <t>TET_4.10_5_2012_1_4</t>
  </si>
  <si>
    <t>TET_4.10_4_2012_1_4</t>
  </si>
  <si>
    <t>TET_4.10_3_2012_1_4</t>
  </si>
  <si>
    <t>TET_4.10_2_2012_1_4</t>
  </si>
  <si>
    <t>TET_4.10_1_2012_1_4</t>
  </si>
  <si>
    <t>TET_4.10_12_2021_2_1</t>
  </si>
  <si>
    <t>Rate, seasonally adjusted</t>
  </si>
  <si>
    <t>U.S. Department of Labor, Bureau of Labor Statistics, Job Openings and Labor Turnover Survey (JOLTS), JTS480099000000000HIR available at https://www.bls.gov/jlt/data.htm</t>
  </si>
  <si>
    <t>TET_4.10_11_2021_2_1</t>
  </si>
  <si>
    <t>TET_4.10_10_2021_2_1</t>
  </si>
  <si>
    <t>TET_4.10_9_2021_2_1</t>
  </si>
  <si>
    <t>TET_4.10_8_2021_2_1</t>
  </si>
  <si>
    <t>TET_4.10_7_2021_2_1</t>
  </si>
  <si>
    <t>TET_4.10_6_2021_2_1</t>
  </si>
  <si>
    <t>TET_4.10_5_2021_2_1</t>
  </si>
  <si>
    <t>TET_4.10_4_2021_2_1</t>
  </si>
  <si>
    <t>TET_4.10_3_2021_2_1</t>
  </si>
  <si>
    <t>TET_4.10_2_2021_2_1</t>
  </si>
  <si>
    <t>TET_4.10_1_2021_2_1</t>
  </si>
  <si>
    <t>TET_4.10_12_2020_2_1</t>
  </si>
  <si>
    <t>TET_4.10_11_2020_2_1</t>
  </si>
  <si>
    <t>TET_4.10_10_2020_2_1</t>
  </si>
  <si>
    <t>TET_4.10_9_2020_2_1</t>
  </si>
  <si>
    <t>TET_4.10_8_2020_2_1</t>
  </si>
  <si>
    <t>TET_4.10_7_2020_2_1</t>
  </si>
  <si>
    <t>TET_4.10_6_2020_2_1</t>
  </si>
  <si>
    <t>TET_4.10_5_2020_2_1</t>
  </si>
  <si>
    <t>TET_4.10_4_2020_2_1</t>
  </si>
  <si>
    <t>TET_4.10_3_2020_2_1</t>
  </si>
  <si>
    <t>TET_4.10_2_2020_2_1</t>
  </si>
  <si>
    <t>TET_4.10_1_2020_2_1</t>
  </si>
  <si>
    <t>TET_4.10_12_2019_2_1</t>
  </si>
  <si>
    <t>TET_4.10_11_2019_2_1</t>
  </si>
  <si>
    <t>TET_4.10_10_2019_2_1</t>
  </si>
  <si>
    <t>TET_4.10_9_2019_2_1</t>
  </si>
  <si>
    <t>TET_4.10_8_2019_2_1</t>
  </si>
  <si>
    <t>TET_4.10_7_2019_2_1</t>
  </si>
  <si>
    <t>TET_4.10_6_2019_2_1</t>
  </si>
  <si>
    <t>TET_4.10_5_2019_2_1</t>
  </si>
  <si>
    <t>TET_4.10_4_2019_2_1</t>
  </si>
  <si>
    <t>TET_4.10_3_2019_2_1</t>
  </si>
  <si>
    <t>TET_4.10_2_2019_2_1</t>
  </si>
  <si>
    <t>TET_4.10_1_2019_2_1</t>
  </si>
  <si>
    <t>TET_4.10_12_2018_2_1</t>
  </si>
  <si>
    <t>TET_4.10_11_2018_2_1</t>
  </si>
  <si>
    <t>TET_4.10_10_2018_2_1</t>
  </si>
  <si>
    <t>TET_4.10_9_2018_2_1</t>
  </si>
  <si>
    <t>TET_4.10_8_2018_2_1</t>
  </si>
  <si>
    <t>TET_4.10_7_2018_2_1</t>
  </si>
  <si>
    <t>TET_4.10_6_2018_2_1</t>
  </si>
  <si>
    <t>TET_4.10_5_2018_2_1</t>
  </si>
  <si>
    <t>TET_4.10_4_2018_2_1</t>
  </si>
  <si>
    <t>TET_4.10_3_2018_2_1</t>
  </si>
  <si>
    <t>TET_4.10_2_2018_2_1</t>
  </si>
  <si>
    <t>TET_4.10_1_2018_2_1</t>
  </si>
  <si>
    <t>TET_4.10_12_2017_2_1</t>
  </si>
  <si>
    <t>TET_4.10_11_2017_2_1</t>
  </si>
  <si>
    <t>TET_4.10_10_2017_2_1</t>
  </si>
  <si>
    <t>TET_4.10_9_2017_2_1</t>
  </si>
  <si>
    <t>TET_4.10_8_2017_2_1</t>
  </si>
  <si>
    <t>TET_4.10_7_2017_2_1</t>
  </si>
  <si>
    <t>TET_4.10_6_2017_2_1</t>
  </si>
  <si>
    <t>TET_4.10_5_2017_2_1</t>
  </si>
  <si>
    <t>TET_4.10_4_2017_2_1</t>
  </si>
  <si>
    <t>TET_4.10_3_2017_2_1</t>
  </si>
  <si>
    <t>TET_4.10_2_2017_2_1</t>
  </si>
  <si>
    <t>TET_4.10_1_2017_2_1</t>
  </si>
  <si>
    <t>TET_4.10_12_2016_2_1</t>
  </si>
  <si>
    <t>TET_4.10_11_2016_2_1</t>
  </si>
  <si>
    <t>TET_4.10_10_2016_2_1</t>
  </si>
  <si>
    <t>TET_4.10_9_2016_2_1</t>
  </si>
  <si>
    <t>TET_4.10_8_2016_2_1</t>
  </si>
  <si>
    <t>TET_4.10_7_2016_2_1</t>
  </si>
  <si>
    <t>TET_4.10_6_2016_2_1</t>
  </si>
  <si>
    <t>TET_4.10_5_2016_2_1</t>
  </si>
  <si>
    <t>TET_4.10_4_2016_2_1</t>
  </si>
  <si>
    <t>TET_4.10_3_2016_2_1</t>
  </si>
  <si>
    <t>TET_4.10_2_2016_2_1</t>
  </si>
  <si>
    <t>TET_4.10_1_2016_2_1</t>
  </si>
  <si>
    <t>TET_4.10_12_2015_2_1</t>
  </si>
  <si>
    <t>TET_4.10_11_2015_2_1</t>
  </si>
  <si>
    <t>TET_4.10_10_2015_2_1</t>
  </si>
  <si>
    <t>TET_4.10_9_2015_2_1</t>
  </si>
  <si>
    <t>TET_4.10_8_2015_2_1</t>
  </si>
  <si>
    <t>TET_4.10_7_2015_2_1</t>
  </si>
  <si>
    <t>TET_4.10_6_2015_2_1</t>
  </si>
  <si>
    <t>TET_4.10_5_2015_2_1</t>
  </si>
  <si>
    <t>TET_4.10_4_2015_2_1</t>
  </si>
  <si>
    <t>TET_4.10_3_2015_2_1</t>
  </si>
  <si>
    <t>TET_4.10_2_2015_2_1</t>
  </si>
  <si>
    <t>TET_4.10_1_2015_2_1</t>
  </si>
  <si>
    <t>TET_4.10_12_2014_2_1</t>
  </si>
  <si>
    <t>TET_4.10_11_2014_2_1</t>
  </si>
  <si>
    <t>TET_4.10_10_2014_2_1</t>
  </si>
  <si>
    <t>TET_4.10_9_2014_2_1</t>
  </si>
  <si>
    <t>TET_4.10_8_2014_2_1</t>
  </si>
  <si>
    <t>TET_4.10_7_2014_2_1</t>
  </si>
  <si>
    <t>TET_4.10_6_2014_2_1</t>
  </si>
  <si>
    <t>TET_4.10_5_2014_2_1</t>
  </si>
  <si>
    <t>TET_4.10_4_2014_2_1</t>
  </si>
  <si>
    <t>TET_4.10_3_2014_2_1</t>
  </si>
  <si>
    <t>TET_4.10_2_2014_2_1</t>
  </si>
  <si>
    <t>TET_4.10_1_2014_2_1</t>
  </si>
  <si>
    <t>TET_4.10_12_2013_2_1</t>
  </si>
  <si>
    <t>TET_4.10_11_2013_2_1</t>
  </si>
  <si>
    <t>TET_4.10_10_2013_2_1</t>
  </si>
  <si>
    <t>TET_4.10_9_2013_2_1</t>
  </si>
  <si>
    <t>TET_4.10_8_2013_2_1</t>
  </si>
  <si>
    <t>TET_4.10_7_2013_2_1</t>
  </si>
  <si>
    <t>TET_4.10_6_2013_2_1</t>
  </si>
  <si>
    <t>TET_4.10_5_2013_2_1</t>
  </si>
  <si>
    <t>TET_4.10_4_2013_2_1</t>
  </si>
  <si>
    <t>TET_4.10_3_2013_2_1</t>
  </si>
  <si>
    <t>TET_4.10_2_2013_2_1</t>
  </si>
  <si>
    <t>TET_4.10_1_2013_2_1</t>
  </si>
  <si>
    <t>TET_4.10_12_2012_2_1</t>
  </si>
  <si>
    <t>TET_4.10_11_2012_2_1</t>
  </si>
  <si>
    <t>TET_4.10_10_2012_2_1</t>
  </si>
  <si>
    <t>TET_4.10_9_2012_2_1</t>
  </si>
  <si>
    <t>TET_4.10_8_2012_2_1</t>
  </si>
  <si>
    <t>TET_4.10_7_2012_2_1</t>
  </si>
  <si>
    <t>TET_4.10_6_2012_2_1</t>
  </si>
  <si>
    <t>TET_4.10_5_2012_2_1</t>
  </si>
  <si>
    <t>TET_4.10_4_2012_2_1</t>
  </si>
  <si>
    <t>TET_4.10_3_2012_2_1</t>
  </si>
  <si>
    <t>TET_4.10_2_2012_2_1</t>
  </si>
  <si>
    <t>TET_4.10_1_2012_2_1</t>
  </si>
  <si>
    <t>TET_4.10_12_2021_2_2</t>
  </si>
  <si>
    <t>U.S. Department of Labor, Bureau of Labor Statistics, Job Openings and Labor Turnover Survey (JOLTS), JTS480099000000000JOR available at https://www.bls.gov/jlt/data.htm</t>
  </si>
  <si>
    <t>TET_4.10_11_2021_2_2</t>
  </si>
  <si>
    <t>TET_4.10_10_2021_2_2</t>
  </si>
  <si>
    <t>TET_4.10_9_2021_2_2</t>
  </si>
  <si>
    <t>TET_4.10_8_2021_2_2</t>
  </si>
  <si>
    <t>TET_4.10_7_2021_2_2</t>
  </si>
  <si>
    <t>TET_4.10_6_2021_2_2</t>
  </si>
  <si>
    <t>TET_4.10_5_2021_2_2</t>
  </si>
  <si>
    <t>TET_4.10_4_2021_2_2</t>
  </si>
  <si>
    <t>TET_4.10_3_2021_2_2</t>
  </si>
  <si>
    <t>TET_4.10_2_2021_2_2</t>
  </si>
  <si>
    <t>TET_4.10_1_2021_2_2</t>
  </si>
  <si>
    <t>TET_4.10_12_2020_2_2</t>
  </si>
  <si>
    <t>TET_4.10_11_2020_2_2</t>
  </si>
  <si>
    <t>TET_4.10_10_2020_2_2</t>
  </si>
  <si>
    <t>TET_4.10_9_2020_2_2</t>
  </si>
  <si>
    <t>TET_4.10_8_2020_2_2</t>
  </si>
  <si>
    <t>TET_4.10_7_2020_2_2</t>
  </si>
  <si>
    <t>TET_4.10_6_2020_2_2</t>
  </si>
  <si>
    <t>TET_4.10_5_2020_2_2</t>
  </si>
  <si>
    <t>TET_4.10_4_2020_2_2</t>
  </si>
  <si>
    <t>TET_4.10_3_2020_2_2</t>
  </si>
  <si>
    <t>TET_4.10_2_2020_2_2</t>
  </si>
  <si>
    <t>TET_4.10_1_2020_2_2</t>
  </si>
  <si>
    <t>TET_4.10_12_2019_2_2</t>
  </si>
  <si>
    <t>TET_4.10_11_2019_2_2</t>
  </si>
  <si>
    <t>TET_4.10_10_2019_2_2</t>
  </si>
  <si>
    <t>TET_4.10_9_2019_2_2</t>
  </si>
  <si>
    <t>TET_4.10_8_2019_2_2</t>
  </si>
  <si>
    <t>TET_4.10_7_2019_2_2</t>
  </si>
  <si>
    <t>TET_4.10_6_2019_2_2</t>
  </si>
  <si>
    <t>TET_4.10_5_2019_2_2</t>
  </si>
  <si>
    <t>TET_4.10_4_2019_2_2</t>
  </si>
  <si>
    <t>TET_4.10_3_2019_2_2</t>
  </si>
  <si>
    <t>TET_4.10_2_2019_2_2</t>
  </si>
  <si>
    <t>TET_4.10_1_2019_2_2</t>
  </si>
  <si>
    <t>TET_4.10_12_2018_2_2</t>
  </si>
  <si>
    <t>TET_4.10_11_2018_2_2</t>
  </si>
  <si>
    <t>TET_4.10_10_2018_2_2</t>
  </si>
  <si>
    <t>TET_4.10_9_2018_2_2</t>
  </si>
  <si>
    <t>TET_4.10_8_2018_2_2</t>
  </si>
  <si>
    <t>TET_4.10_7_2018_2_2</t>
  </si>
  <si>
    <t>TET_4.10_6_2018_2_2</t>
  </si>
  <si>
    <t>TET_4.10_5_2018_2_2</t>
  </si>
  <si>
    <t>TET_4.10_4_2018_2_2</t>
  </si>
  <si>
    <t>TET_4.10_3_2018_2_2</t>
  </si>
  <si>
    <t>TET_4.10_2_2018_2_2</t>
  </si>
  <si>
    <t>TET_4.10_1_2018_2_2</t>
  </si>
  <si>
    <t>TET_4.10_12_2017_2_2</t>
  </si>
  <si>
    <t>TET_4.10_11_2017_2_2</t>
  </si>
  <si>
    <t>TET_4.10_10_2017_2_2</t>
  </si>
  <si>
    <t>TET_4.10_9_2017_2_2</t>
  </si>
  <si>
    <t>TET_4.10_8_2017_2_2</t>
  </si>
  <si>
    <t>TET_4.10_7_2017_2_2</t>
  </si>
  <si>
    <t>TET_4.10_6_2017_2_2</t>
  </si>
  <si>
    <t>TET_4.10_5_2017_2_2</t>
  </si>
  <si>
    <t>TET_4.10_4_2017_2_2</t>
  </si>
  <si>
    <t>TET_4.10_3_2017_2_2</t>
  </si>
  <si>
    <t>TET_4.10_2_2017_2_2</t>
  </si>
  <si>
    <t>TET_4.10_1_2017_2_2</t>
  </si>
  <si>
    <t>TET_4.10_12_2016_2_2</t>
  </si>
  <si>
    <t>TET_4.10_11_2016_2_2</t>
  </si>
  <si>
    <t>TET_4.10_10_2016_2_2</t>
  </si>
  <si>
    <t>TET_4.10_9_2016_2_2</t>
  </si>
  <si>
    <t>TET_4.10_8_2016_2_2</t>
  </si>
  <si>
    <t>TET_4.10_7_2016_2_2</t>
  </si>
  <si>
    <t>TET_4.10_6_2016_2_2</t>
  </si>
  <si>
    <t>TET_4.10_5_2016_2_2</t>
  </si>
  <si>
    <t>TET_4.10_4_2016_2_2</t>
  </si>
  <si>
    <t>TET_4.10_3_2016_2_2</t>
  </si>
  <si>
    <t>TET_4.10_2_2016_2_2</t>
  </si>
  <si>
    <t>TET_4.10_1_2016_2_2</t>
  </si>
  <si>
    <t>TET_4.10_12_2015_2_2</t>
  </si>
  <si>
    <t>TET_4.10_11_2015_2_2</t>
  </si>
  <si>
    <t>TET_4.10_10_2015_2_2</t>
  </si>
  <si>
    <t>TET_4.10_9_2015_2_2</t>
  </si>
  <si>
    <t>TET_4.10_8_2015_2_2</t>
  </si>
  <si>
    <t>TET_4.10_7_2015_2_2</t>
  </si>
  <si>
    <t>TET_4.10_6_2015_2_2</t>
  </si>
  <si>
    <t>TET_4.10_5_2015_2_2</t>
  </si>
  <si>
    <t>TET_4.10_4_2015_2_2</t>
  </si>
  <si>
    <t>TET_4.10_3_2015_2_2</t>
  </si>
  <si>
    <t>TET_4.10_2_2015_2_2</t>
  </si>
  <si>
    <t>TET_4.10_1_2015_2_2</t>
  </si>
  <si>
    <t>TET_4.10_12_2014_2_2</t>
  </si>
  <si>
    <t>TET_4.10_11_2014_2_2</t>
  </si>
  <si>
    <t>TET_4.10_10_2014_2_2</t>
  </si>
  <si>
    <t>TET_4.10_9_2014_2_2</t>
  </si>
  <si>
    <t>TET_4.10_8_2014_2_2</t>
  </si>
  <si>
    <t>TET_4.10_7_2014_2_2</t>
  </si>
  <si>
    <t>TET_4.10_6_2014_2_2</t>
  </si>
  <si>
    <t>TET_4.10_5_2014_2_2</t>
  </si>
  <si>
    <t>TET_4.10_4_2014_2_2</t>
  </si>
  <si>
    <t>TET_4.10_3_2014_2_2</t>
  </si>
  <si>
    <t>TET_4.10_2_2014_2_2</t>
  </si>
  <si>
    <t>TET_4.10_1_2014_2_2</t>
  </si>
  <si>
    <t>TET_4.10_12_2013_2_2</t>
  </si>
  <si>
    <t>TET_4.10_11_2013_2_2</t>
  </si>
  <si>
    <t>TET_4.10_10_2013_2_2</t>
  </si>
  <si>
    <t>TET_4.10_9_2013_2_2</t>
  </si>
  <si>
    <t>TET_4.10_8_2013_2_2</t>
  </si>
  <si>
    <t>TET_4.10_7_2013_2_2</t>
  </si>
  <si>
    <t>TET_4.10_6_2013_2_2</t>
  </si>
  <si>
    <t>TET_4.10_5_2013_2_2</t>
  </si>
  <si>
    <t>TET_4.10_4_2013_2_2</t>
  </si>
  <si>
    <t>TET_4.10_3_2013_2_2</t>
  </si>
  <si>
    <t>TET_4.10_2_2013_2_2</t>
  </si>
  <si>
    <t>TET_4.10_1_2013_2_2</t>
  </si>
  <si>
    <t>TET_4.10_12_2012_2_2</t>
  </si>
  <si>
    <t>TET_4.10_11_2012_2_2</t>
  </si>
  <si>
    <t>TET_4.10_10_2012_2_2</t>
  </si>
  <si>
    <t>TET_4.10_9_2012_2_2</t>
  </si>
  <si>
    <t>TET_4.10_8_2012_2_2</t>
  </si>
  <si>
    <t>TET_4.10_7_2012_2_2</t>
  </si>
  <si>
    <t>TET_4.10_6_2012_2_2</t>
  </si>
  <si>
    <t>TET_4.10_5_2012_2_2</t>
  </si>
  <si>
    <t>TET_4.10_4_2012_2_2</t>
  </si>
  <si>
    <t>TET_4.10_3_2012_2_2</t>
  </si>
  <si>
    <t>TET_4.10_2_2012_2_2</t>
  </si>
  <si>
    <t>TET_4.10_1_2012_2_2</t>
  </si>
  <si>
    <t>TET_4.10_12_2021_2_3</t>
  </si>
  <si>
    <t>U.S. Department of Labor, Bureau of Labor Statistics, Job Openings and Labor Turnover Survey (JOLTS), JTS480099000000000LDR available at https://www.bls.gov/jlt/data.htm</t>
  </si>
  <si>
    <t>TET_4.10_11_2021_2_3</t>
  </si>
  <si>
    <t>TET_4.10_10_2021_2_3</t>
  </si>
  <si>
    <t>TET_4.10_9_2021_2_3</t>
  </si>
  <si>
    <t>TET_4.10_8_2021_2_3</t>
  </si>
  <si>
    <t>TET_4.10_7_2021_2_3</t>
  </si>
  <si>
    <t>TET_4.10_6_2021_2_3</t>
  </si>
  <si>
    <t>TET_4.10_5_2021_2_3</t>
  </si>
  <si>
    <t>TET_4.10_4_2021_2_3</t>
  </si>
  <si>
    <t>TET_4.10_3_2021_2_3</t>
  </si>
  <si>
    <t>TET_4.10_2_2021_2_3</t>
  </si>
  <si>
    <t>TET_4.10_1_2021_2_3</t>
  </si>
  <si>
    <t>TET_4.10_12_2020_2_3</t>
  </si>
  <si>
    <t>TET_4.10_11_2020_2_3</t>
  </si>
  <si>
    <t>TET_4.10_10_2020_2_3</t>
  </si>
  <si>
    <t>TET_4.10_9_2020_2_3</t>
  </si>
  <si>
    <t>TET_4.10_8_2020_2_3</t>
  </si>
  <si>
    <t>TET_4.10_7_2020_2_3</t>
  </si>
  <si>
    <t>TET_4.10_6_2020_2_3</t>
  </si>
  <si>
    <t>TET_4.10_5_2020_2_3</t>
  </si>
  <si>
    <t>TET_4.10_4_2020_2_3</t>
  </si>
  <si>
    <t>TET_4.10_3_2020_2_3</t>
  </si>
  <si>
    <t>TET_4.10_2_2020_2_3</t>
  </si>
  <si>
    <t>TET_4.10_1_2020_2_3</t>
  </si>
  <si>
    <t>TET_4.10_12_2019_2_3</t>
  </si>
  <si>
    <t>TET_4.10_11_2019_2_3</t>
  </si>
  <si>
    <t>TET_4.10_10_2019_2_3</t>
  </si>
  <si>
    <t>TET_4.10_9_2019_2_3</t>
  </si>
  <si>
    <t>TET_4.10_8_2019_2_3</t>
  </si>
  <si>
    <t>TET_4.10_7_2019_2_3</t>
  </si>
  <si>
    <t>TET_4.10_6_2019_2_3</t>
  </si>
  <si>
    <t>TET_4.10_5_2019_2_3</t>
  </si>
  <si>
    <t>TET_4.10_4_2019_2_3</t>
  </si>
  <si>
    <t>TET_4.10_3_2019_2_3</t>
  </si>
  <si>
    <t>TET_4.10_2_2019_2_3</t>
  </si>
  <si>
    <t>TET_4.10_1_2019_2_3</t>
  </si>
  <si>
    <t>TET_4.10_12_2018_2_3</t>
  </si>
  <si>
    <t>TET_4.10_11_2018_2_3</t>
  </si>
  <si>
    <t>TET_4.10_10_2018_2_3</t>
  </si>
  <si>
    <t>TET_4.10_9_2018_2_3</t>
  </si>
  <si>
    <t>TET_4.10_8_2018_2_3</t>
  </si>
  <si>
    <t>TET_4.10_7_2018_2_3</t>
  </si>
  <si>
    <t>TET_4.10_6_2018_2_3</t>
  </si>
  <si>
    <t>TET_4.10_5_2018_2_3</t>
  </si>
  <si>
    <t>TET_4.10_4_2018_2_3</t>
  </si>
  <si>
    <t>TET_4.10_3_2018_2_3</t>
  </si>
  <si>
    <t>TET_4.10_2_2018_2_3</t>
  </si>
  <si>
    <t>TET_4.10_1_2018_2_3</t>
  </si>
  <si>
    <t>TET_4.10_12_2017_2_3</t>
  </si>
  <si>
    <t>TET_4.10_11_2017_2_3</t>
  </si>
  <si>
    <t>TET_4.10_10_2017_2_3</t>
  </si>
  <si>
    <t>TET_4.10_9_2017_2_3</t>
  </si>
  <si>
    <t>TET_4.10_8_2017_2_3</t>
  </si>
  <si>
    <t>TET_4.10_7_2017_2_3</t>
  </si>
  <si>
    <t>TET_4.10_6_2017_2_3</t>
  </si>
  <si>
    <t>TET_4.10_5_2017_2_3</t>
  </si>
  <si>
    <t>TET_4.10_4_2017_2_3</t>
  </si>
  <si>
    <t>TET_4.10_3_2017_2_3</t>
  </si>
  <si>
    <t>TET_4.10_2_2017_2_3</t>
  </si>
  <si>
    <t>TET_4.10_1_2017_2_3</t>
  </si>
  <si>
    <t>TET_4.10_12_2016_2_3</t>
  </si>
  <si>
    <t>TET_4.10_11_2016_2_3</t>
  </si>
  <si>
    <t>TET_4.10_10_2016_2_3</t>
  </si>
  <si>
    <t>TET_4.10_9_2016_2_3</t>
  </si>
  <si>
    <t>TET_4.10_8_2016_2_3</t>
  </si>
  <si>
    <t>TET_4.10_7_2016_2_3</t>
  </si>
  <si>
    <t>TET_4.10_6_2016_2_3</t>
  </si>
  <si>
    <t>TET_4.10_5_2016_2_3</t>
  </si>
  <si>
    <t>TET_4.10_4_2016_2_3</t>
  </si>
  <si>
    <t>TET_4.10_3_2016_2_3</t>
  </si>
  <si>
    <t>TET_4.10_2_2016_2_3</t>
  </si>
  <si>
    <t>TET_4.10_1_2016_2_3</t>
  </si>
  <si>
    <t>TET_4.10_12_2015_2_3</t>
  </si>
  <si>
    <t>TET_4.10_11_2015_2_3</t>
  </si>
  <si>
    <t>TET_4.10_10_2015_2_3</t>
  </si>
  <si>
    <t>TET_4.10_9_2015_2_3</t>
  </si>
  <si>
    <t>TET_4.10_8_2015_2_3</t>
  </si>
  <si>
    <t>TET_4.10_7_2015_2_3</t>
  </si>
  <si>
    <t>TET_4.10_6_2015_2_3</t>
  </si>
  <si>
    <t>TET_4.10_5_2015_2_3</t>
  </si>
  <si>
    <t>TET_4.10_4_2015_2_3</t>
  </si>
  <si>
    <t>TET_4.10_3_2015_2_3</t>
  </si>
  <si>
    <t>TET_4.10_2_2015_2_3</t>
  </si>
  <si>
    <t>TET_4.10_1_2015_2_3</t>
  </si>
  <si>
    <t>TET_4.10_12_2014_2_3</t>
  </si>
  <si>
    <t>TET_4.10_11_2014_2_3</t>
  </si>
  <si>
    <t>TET_4.10_10_2014_2_3</t>
  </si>
  <si>
    <t>TET_4.10_9_2014_2_3</t>
  </si>
  <si>
    <t>TET_4.10_8_2014_2_3</t>
  </si>
  <si>
    <t>TET_4.10_7_2014_2_3</t>
  </si>
  <si>
    <t>TET_4.10_6_2014_2_3</t>
  </si>
  <si>
    <t>TET_4.10_5_2014_2_3</t>
  </si>
  <si>
    <t>TET_4.10_4_2014_2_3</t>
  </si>
  <si>
    <t>TET_4.10_3_2014_2_3</t>
  </si>
  <si>
    <t>TET_4.10_2_2014_2_3</t>
  </si>
  <si>
    <t>TET_4.10_1_2014_2_3</t>
  </si>
  <si>
    <t>TET_4.10_12_2013_2_3</t>
  </si>
  <si>
    <t>TET_4.10_11_2013_2_3</t>
  </si>
  <si>
    <t>TET_4.10_10_2013_2_3</t>
  </si>
  <si>
    <t>TET_4.10_9_2013_2_3</t>
  </si>
  <si>
    <t>TET_4.10_8_2013_2_3</t>
  </si>
  <si>
    <t>TET_4.10_7_2013_2_3</t>
  </si>
  <si>
    <t>TET_4.10_6_2013_2_3</t>
  </si>
  <si>
    <t>TET_4.10_5_2013_2_3</t>
  </si>
  <si>
    <t>TET_4.10_4_2013_2_3</t>
  </si>
  <si>
    <t>TET_4.10_3_2013_2_3</t>
  </si>
  <si>
    <t>TET_4.10_2_2013_2_3</t>
  </si>
  <si>
    <t>TET_4.10_1_2013_2_3</t>
  </si>
  <si>
    <t>TET_4.10_12_2012_2_3</t>
  </si>
  <si>
    <t>TET_4.10_11_2012_2_3</t>
  </si>
  <si>
    <t>TET_4.10_10_2012_2_3</t>
  </si>
  <si>
    <t>TET_4.10_9_2012_2_3</t>
  </si>
  <si>
    <t>TET_4.10_8_2012_2_3</t>
  </si>
  <si>
    <t>TET_4.10_7_2012_2_3</t>
  </si>
  <si>
    <t>TET_4.10_6_2012_2_3</t>
  </si>
  <si>
    <t>TET_4.10_5_2012_2_3</t>
  </si>
  <si>
    <t>TET_4.10_4_2012_2_3</t>
  </si>
  <si>
    <t>TET_4.10_3_2012_2_3</t>
  </si>
  <si>
    <t>TET_4.10_2_2012_2_3</t>
  </si>
  <si>
    <t>TET_4.10_1_2012_2_3</t>
  </si>
  <si>
    <t>TET_4.10_12_2021_2_4</t>
  </si>
  <si>
    <t>U.S. Department of Labor, Bureau of Labor Statistics, Job Openings and Labor Turnover Survey (JOLTS), JTS480099000000000QUR available at https://www.bls.gov/jlt/data.htm</t>
  </si>
  <si>
    <t>TET_4.10_11_2021_2_4</t>
  </si>
  <si>
    <t>TET_4.10_10_2021_2_4</t>
  </si>
  <si>
    <t>TET_4.10_9_2021_2_4</t>
  </si>
  <si>
    <t>TET_4.10_8_2021_2_4</t>
  </si>
  <si>
    <t>TET_4.10_7_2021_2_4</t>
  </si>
  <si>
    <t>TET_4.10_6_2021_2_4</t>
  </si>
  <si>
    <t>TET_4.10_5_2021_2_4</t>
  </si>
  <si>
    <t>TET_4.10_4_2021_2_4</t>
  </si>
  <si>
    <t>TET_4.10_3_2021_2_4</t>
  </si>
  <si>
    <t>TET_4.10_2_2021_2_4</t>
  </si>
  <si>
    <t>TET_4.10_1_2021_2_4</t>
  </si>
  <si>
    <t>TET_4.10_12_2020_2_4</t>
  </si>
  <si>
    <t>TET_4.10_11_2020_2_4</t>
  </si>
  <si>
    <t>TET_4.10_10_2020_2_4</t>
  </si>
  <si>
    <t>TET_4.10_9_2020_2_4</t>
  </si>
  <si>
    <t>TET_4.10_8_2020_2_4</t>
  </si>
  <si>
    <t>TET_4.10_7_2020_2_4</t>
  </si>
  <si>
    <t>TET_4.10_6_2020_2_4</t>
  </si>
  <si>
    <t>TET_4.10_5_2020_2_4</t>
  </si>
  <si>
    <t>TET_4.10_4_2020_2_4</t>
  </si>
  <si>
    <t>TET_4.10_3_2020_2_4</t>
  </si>
  <si>
    <t>TET_4.10_2_2020_2_4</t>
  </si>
  <si>
    <t>TET_4.10_1_2020_2_4</t>
  </si>
  <si>
    <t>TET_4.10_12_2019_2_4</t>
  </si>
  <si>
    <t>TET_4.10_11_2019_2_4</t>
  </si>
  <si>
    <t>TET_4.10_10_2019_2_4</t>
  </si>
  <si>
    <t>TET_4.10_9_2019_2_4</t>
  </si>
  <si>
    <t>TET_4.10_8_2019_2_4</t>
  </si>
  <si>
    <t>TET_4.10_7_2019_2_4</t>
  </si>
  <si>
    <t>TET_4.10_6_2019_2_4</t>
  </si>
  <si>
    <t>TET_4.10_5_2019_2_4</t>
  </si>
  <si>
    <t>TET_4.10_4_2019_2_4</t>
  </si>
  <si>
    <t>TET_4.10_3_2019_2_4</t>
  </si>
  <si>
    <t>TET_4.10_2_2019_2_4</t>
  </si>
  <si>
    <t>TET_4.10_1_2019_2_4</t>
  </si>
  <si>
    <t>TET_4.10_12_2018_2_4</t>
  </si>
  <si>
    <t>TET_4.10_11_2018_2_4</t>
  </si>
  <si>
    <t>TET_4.10_10_2018_2_4</t>
  </si>
  <si>
    <t>TET_4.10_9_2018_2_4</t>
  </si>
  <si>
    <t>TET_4.10_8_2018_2_4</t>
  </si>
  <si>
    <t>TET_4.10_7_2018_2_4</t>
  </si>
  <si>
    <t>TET_4.10_6_2018_2_4</t>
  </si>
  <si>
    <t>TET_4.10_5_2018_2_4</t>
  </si>
  <si>
    <t>TET_4.10_4_2018_2_4</t>
  </si>
  <si>
    <t>TET_4.10_3_2018_2_4</t>
  </si>
  <si>
    <t>TET_4.10_2_2018_2_4</t>
  </si>
  <si>
    <t>TET_4.10_1_2018_2_4</t>
  </si>
  <si>
    <t>TET_4.10_12_2017_2_4</t>
  </si>
  <si>
    <t>TET_4.10_11_2017_2_4</t>
  </si>
  <si>
    <t>TET_4.10_10_2017_2_4</t>
  </si>
  <si>
    <t>TET_4.10_9_2017_2_4</t>
  </si>
  <si>
    <t>TET_4.10_8_2017_2_4</t>
  </si>
  <si>
    <t>TET_4.10_7_2017_2_4</t>
  </si>
  <si>
    <t>TET_4.10_6_2017_2_4</t>
  </si>
  <si>
    <t>TET_4.10_5_2017_2_4</t>
  </si>
  <si>
    <t>TET_4.10_4_2017_2_4</t>
  </si>
  <si>
    <t>TET_4.10_3_2017_2_4</t>
  </si>
  <si>
    <t>TET_4.10_2_2017_2_4</t>
  </si>
  <si>
    <t>TET_4.10_1_2017_2_4</t>
  </si>
  <si>
    <t>TET_4.10_12_2016_2_4</t>
  </si>
  <si>
    <t>TET_4.10_11_2016_2_4</t>
  </si>
  <si>
    <t>TET_4.10_10_2016_2_4</t>
  </si>
  <si>
    <t>TET_4.10_9_2016_2_4</t>
  </si>
  <si>
    <t>TET_4.10_8_2016_2_4</t>
  </si>
  <si>
    <t>TET_4.10_7_2016_2_4</t>
  </si>
  <si>
    <t>TET_4.10_6_2016_2_4</t>
  </si>
  <si>
    <t>TET_4.10_5_2016_2_4</t>
  </si>
  <si>
    <t>TET_4.10_4_2016_2_4</t>
  </si>
  <si>
    <t>TET_4.10_3_2016_2_4</t>
  </si>
  <si>
    <t>TET_4.10_2_2016_2_4</t>
  </si>
  <si>
    <t>TET_4.10_1_2016_2_4</t>
  </si>
  <si>
    <t>TET_4.10_12_2015_2_4</t>
  </si>
  <si>
    <t>TET_4.10_11_2015_2_4</t>
  </si>
  <si>
    <t>TET_4.10_10_2015_2_4</t>
  </si>
  <si>
    <t>TET_4.10_9_2015_2_4</t>
  </si>
  <si>
    <t>TET_4.10_8_2015_2_4</t>
  </si>
  <si>
    <t>TET_4.10_7_2015_2_4</t>
  </si>
  <si>
    <t>TET_4.10_6_2015_2_4</t>
  </si>
  <si>
    <t>TET_4.10_5_2015_2_4</t>
  </si>
  <si>
    <t>TET_4.10_4_2015_2_4</t>
  </si>
  <si>
    <t>TET_4.10_3_2015_2_4</t>
  </si>
  <si>
    <t>TET_4.10_2_2015_2_4</t>
  </si>
  <si>
    <t>TET_4.10_1_2015_2_4</t>
  </si>
  <si>
    <t>TET_4.10_12_2014_2_4</t>
  </si>
  <si>
    <t>TET_4.10_11_2014_2_4</t>
  </si>
  <si>
    <t>TET_4.10_10_2014_2_4</t>
  </si>
  <si>
    <t>TET_4.10_9_2014_2_4</t>
  </si>
  <si>
    <t>TET_4.10_8_2014_2_4</t>
  </si>
  <si>
    <t>TET_4.10_7_2014_2_4</t>
  </si>
  <si>
    <t>TET_4.10_6_2014_2_4</t>
  </si>
  <si>
    <t>TET_4.10_5_2014_2_4</t>
  </si>
  <si>
    <t>TET_4.10_4_2014_2_4</t>
  </si>
  <si>
    <t>TET_4.10_3_2014_2_4</t>
  </si>
  <si>
    <t>TET_4.10_2_2014_2_4</t>
  </si>
  <si>
    <t>TET_4.10_1_2014_2_4</t>
  </si>
  <si>
    <t>TET_4.10_12_2013_2_4</t>
  </si>
  <si>
    <t>TET_4.10_11_2013_2_4</t>
  </si>
  <si>
    <t>TET_4.10_10_2013_2_4</t>
  </si>
  <si>
    <t>TET_4.10_9_2013_2_4</t>
  </si>
  <si>
    <t>TET_4.10_8_2013_2_4</t>
  </si>
  <si>
    <t>TET_4.10_7_2013_2_4</t>
  </si>
  <si>
    <t>TET_4.10_6_2013_2_4</t>
  </si>
  <si>
    <t>TET_4.10_5_2013_2_4</t>
  </si>
  <si>
    <t>TET_4.10_4_2013_2_4</t>
  </si>
  <si>
    <t>TET_4.10_3_2013_2_4</t>
  </si>
  <si>
    <t>TET_4.10_2_2013_2_4</t>
  </si>
  <si>
    <t>TET_4.10_1_2013_2_4</t>
  </si>
  <si>
    <t>TET_4.10_12_2012_2_4</t>
  </si>
  <si>
    <t>TET_4.10_11_2012_2_4</t>
  </si>
  <si>
    <t>TET_4.10_10_2012_2_4</t>
  </si>
  <si>
    <t>TET_4.10_9_2012_2_4</t>
  </si>
  <si>
    <t>TET_4.10_8_2012_2_4</t>
  </si>
  <si>
    <t>TET_4.10_7_2012_2_4</t>
  </si>
  <si>
    <t>TET_4.10_6_2012_2_4</t>
  </si>
  <si>
    <t>TET_4.10_5_2012_2_4</t>
  </si>
  <si>
    <t>TET_4.10_4_2012_2_4</t>
  </si>
  <si>
    <t>TET_4.10_3_2012_2_4</t>
  </si>
  <si>
    <t>TET_4.10_2_2012_2_4</t>
  </si>
  <si>
    <t>TET_4.10_1_2012_2_4</t>
  </si>
  <si>
    <t>TET_4.10_10_2022_1_1</t>
  </si>
  <si>
    <t>TET_4.10_9_2022_1_1</t>
  </si>
  <si>
    <t>TET_4.10_8_2022_1_1</t>
  </si>
  <si>
    <t>TET_4.10_7_2022_1_1</t>
  </si>
  <si>
    <t>TET_4.10_6_2022_1_1</t>
  </si>
  <si>
    <t>TET_4.10_5_2022_1_1</t>
  </si>
  <si>
    <t>TET_4.10_4_2022_1_1</t>
  </si>
  <si>
    <t>TET_4.10_3_2022_1_1</t>
  </si>
  <si>
    <t>TET_4.10_2_2022_1_1</t>
  </si>
  <si>
    <t>TET_4.10_1_2022_1_1</t>
  </si>
  <si>
    <t>TET_4.10_10_2022_1_2</t>
  </si>
  <si>
    <t>TET_4.10_9_2022_1_2</t>
  </si>
  <si>
    <t>TET_4.10_8_2022_1_2</t>
  </si>
  <si>
    <t>TET_4.10_7_2022_1_2</t>
  </si>
  <si>
    <t>TET_4.10_6_2022_1_2</t>
  </si>
  <si>
    <t>TET_4.10_5_2022_1_2</t>
  </si>
  <si>
    <t>TET_4.10_4_2022_1_2</t>
  </si>
  <si>
    <t>TET_4.10_3_2022_1_2</t>
  </si>
  <si>
    <t>TET_4.10_2_2022_1_2</t>
  </si>
  <si>
    <t>TET_4.10_1_2022_1_2</t>
  </si>
  <si>
    <t>TET_4.10_10_2022_1_3</t>
  </si>
  <si>
    <t>TET_4.10_9_2022_1_3</t>
  </si>
  <si>
    <t>TET_4.10_8_2022_1_3</t>
  </si>
  <si>
    <t>TET_4.10_7_2022_1_3</t>
  </si>
  <si>
    <t>TET_4.10_6_2022_1_3</t>
  </si>
  <si>
    <t>TET_4.10_5_2022_1_3</t>
  </si>
  <si>
    <t>TET_4.10_4_2022_1_3</t>
  </si>
  <si>
    <t>TET_4.10_3_2022_1_3</t>
  </si>
  <si>
    <t>TET_4.10_2_2022_1_3</t>
  </si>
  <si>
    <t>TET_4.10_1_2022_1_3</t>
  </si>
  <si>
    <t>TET_4.10_10_2022_1_4</t>
  </si>
  <si>
    <t>TET_4.10_9_2022_1_4</t>
  </si>
  <si>
    <t>TET_4.10_8_2022_1_4</t>
  </si>
  <si>
    <t>TET_4.10_7_2022_1_4</t>
  </si>
  <si>
    <t>TET_4.10_6_2022_1_4</t>
  </si>
  <si>
    <t>TET_4.10_5_2022_1_4</t>
  </si>
  <si>
    <t>TET_4.10_4_2022_1_4</t>
  </si>
  <si>
    <t>TET_4.10_3_2022_1_4</t>
  </si>
  <si>
    <t>TET_4.10_2_2022_1_4</t>
  </si>
  <si>
    <t>TET_4.10_1_2022_1_4</t>
  </si>
  <si>
    <t>TET_4.10_10_2022_2_1</t>
  </si>
  <si>
    <t>TET_4.10_9_2022_2_1</t>
  </si>
  <si>
    <t>TET_4.10_8_2022_2_1</t>
  </si>
  <si>
    <t>TET_4.10_7_2022_2_1</t>
  </si>
  <si>
    <t>TET_4.10_6_2022_2_1</t>
  </si>
  <si>
    <t>TET_4.10_5_2022_2_1</t>
  </si>
  <si>
    <t>TET_4.10_4_2022_2_1</t>
  </si>
  <si>
    <t>TET_4.10_3_2022_2_1</t>
  </si>
  <si>
    <t>TET_4.10_2_2022_2_1</t>
  </si>
  <si>
    <t>TET_4.10_1_2022_2_1</t>
  </si>
  <si>
    <t>TET_4.10_10_2022_2_2</t>
  </si>
  <si>
    <t>TET_4.10_9_2022_2_2</t>
  </si>
  <si>
    <t>TET_4.10_8_2022_2_2</t>
  </si>
  <si>
    <t>TET_4.10_7_2022_2_2</t>
  </si>
  <si>
    <t>TET_4.10_6_2022_2_2</t>
  </si>
  <si>
    <t>TET_4.10_5_2022_2_2</t>
  </si>
  <si>
    <t>TET_4.10_4_2022_2_2</t>
  </si>
  <si>
    <t>TET_4.10_3_2022_2_2</t>
  </si>
  <si>
    <t>TET_4.10_2_2022_2_2</t>
  </si>
  <si>
    <t>TET_4.10_1_2022_2_2</t>
  </si>
  <si>
    <t>TET_4.10_10_2022_2_3</t>
  </si>
  <si>
    <t>TET_4.10_9_2022_2_3</t>
  </si>
  <si>
    <t>TET_4.10_8_2022_2_3</t>
  </si>
  <si>
    <t>TET_4.10_7_2022_2_3</t>
  </si>
  <si>
    <t>TET_4.10_6_2022_2_3</t>
  </si>
  <si>
    <t>TET_4.10_5_2022_2_3</t>
  </si>
  <si>
    <t>TET_4.10_4_2022_2_3</t>
  </si>
  <si>
    <t>TET_4.10_3_2022_2_3</t>
  </si>
  <si>
    <t>TET_4.10_2_2022_2_3</t>
  </si>
  <si>
    <t>TET_4.10_1_2022_2_3</t>
  </si>
  <si>
    <t>TET_4.10_10_2022_2_4</t>
  </si>
  <si>
    <t>TET_4.10_9_2022_2_4</t>
  </si>
  <si>
    <t>TET_4.10_8_2022_2_4</t>
  </si>
  <si>
    <t>TET_4.10_7_2022_2_4</t>
  </si>
  <si>
    <t>TET_4.10_6_2022_2_4</t>
  </si>
  <si>
    <t>TET_4.10_5_2022_2_4</t>
  </si>
  <si>
    <t>TET_4.10_4_2022_2_4</t>
  </si>
  <si>
    <t>TET_4.10_3_2022_2_4</t>
  </si>
  <si>
    <t>TET_4.10_2_2022_2_4</t>
  </si>
  <si>
    <t>TET_4.10_1_2022_2_4</t>
  </si>
  <si>
    <t>firstDate</t>
  </si>
  <si>
    <t>lastDate</t>
  </si>
  <si>
    <t>Date</t>
  </si>
  <si>
    <t>Recession</t>
  </si>
  <si>
    <t>Recession Chart</t>
  </si>
  <si>
    <t>Y-axis max</t>
  </si>
  <si>
    <t>—</t>
  </si>
  <si>
    <t>DO NOT DELETE THIS</t>
  </si>
  <si>
    <t>TET_4.10_6_2023_1_1</t>
  </si>
  <si>
    <t>TET_4.10_5_2023_1_1</t>
  </si>
  <si>
    <t>TET_4.10_4_2023_1_1</t>
  </si>
  <si>
    <t>TET_4.10_3_2023_1_1</t>
  </si>
  <si>
    <t>TET_4.10_2_2023_1_1</t>
  </si>
  <si>
    <t>TET_4.10_1_2023_1_1</t>
  </si>
  <si>
    <t>TET_4.10_12_2022_1_1</t>
  </si>
  <si>
    <t>TET_4.10_11_2022_1_1</t>
  </si>
  <si>
    <t>TET_4.10_6_2023_1_2</t>
  </si>
  <si>
    <t>TET_4.10_5_2023_1_2</t>
  </si>
  <si>
    <t>TET_4.10_4_2023_1_2</t>
  </si>
  <si>
    <t>TET_4.10_3_2023_1_2</t>
  </si>
  <si>
    <t>TET_4.10_2_2023_1_2</t>
  </si>
  <si>
    <t>TET_4.10_1_2023_1_2</t>
  </si>
  <si>
    <t>TET_4.10_12_2022_1_2</t>
  </si>
  <si>
    <t>TET_4.10_11_2022_1_2</t>
  </si>
  <si>
    <t>TET_4.10_6_2023_1_3</t>
  </si>
  <si>
    <t>TET_4.10_5_2023_1_3</t>
  </si>
  <si>
    <t>TET_4.10_4_2023_1_3</t>
  </si>
  <si>
    <t>TET_4.10_3_2023_1_3</t>
  </si>
  <si>
    <t>TET_4.10_2_2023_1_3</t>
  </si>
  <si>
    <t>TET_4.10_1_2023_1_3</t>
  </si>
  <si>
    <t>TET_4.10_12_2022_1_3</t>
  </si>
  <si>
    <t>TET_4.10_11_2022_1_3</t>
  </si>
  <si>
    <t>TET_4.10_6_2023_1_4</t>
  </si>
  <si>
    <t>TET_4.10_5_2023_1_4</t>
  </si>
  <si>
    <t>TET_4.10_4_2023_1_4</t>
  </si>
  <si>
    <t>TET_4.10_3_2023_1_4</t>
  </si>
  <si>
    <t>TET_4.10_2_2023_1_4</t>
  </si>
  <si>
    <t>TET_4.10_1_2023_1_4</t>
  </si>
  <si>
    <t>TET_4.10_12_2022_1_4</t>
  </si>
  <si>
    <t>TET_4.10_11_2022_1_4</t>
  </si>
  <si>
    <t>TET_4.10_6_2023_2_1</t>
  </si>
  <si>
    <t>TET_4.10_5_2023_2_1</t>
  </si>
  <si>
    <t>TET_4.10_4_2023_2_1</t>
  </si>
  <si>
    <t>TET_4.10_3_2023_2_1</t>
  </si>
  <si>
    <t>TET_4.10_2_2023_2_1</t>
  </si>
  <si>
    <t>TET_4.10_1_2023_2_1</t>
  </si>
  <si>
    <t>TET_4.10_12_2022_2_1</t>
  </si>
  <si>
    <t>TET_4.10_11_2022_2_1</t>
  </si>
  <si>
    <t>TET_4.10_6_2023_2_2</t>
  </si>
  <si>
    <t>TET_4.10_5_2023_2_2</t>
  </si>
  <si>
    <t>TET_4.10_4_2023_2_2</t>
  </si>
  <si>
    <t>TET_4.10_3_2023_2_2</t>
  </si>
  <si>
    <t>TET_4.10_2_2023_2_2</t>
  </si>
  <si>
    <t>TET_4.10_1_2023_2_2</t>
  </si>
  <si>
    <t>TET_4.10_12_2022_2_2</t>
  </si>
  <si>
    <t>TET_4.10_11_2022_2_2</t>
  </si>
  <si>
    <t>TET_4.10_6_2023_2_3</t>
  </si>
  <si>
    <t>TET_4.10_5_2023_2_3</t>
  </si>
  <si>
    <t>TET_4.10_4_2023_2_3</t>
  </si>
  <si>
    <t>TET_4.10_3_2023_2_3</t>
  </si>
  <si>
    <t>TET_4.10_2_2023_2_3</t>
  </si>
  <si>
    <t>TET_4.10_1_2023_2_3</t>
  </si>
  <si>
    <t>TET_4.10_12_2022_2_3</t>
  </si>
  <si>
    <t>TET_4.10_11_2022_2_3</t>
  </si>
  <si>
    <t>TET_4.10_6_2023_2_4</t>
  </si>
  <si>
    <t>TET_4.10_5_2023_2_4</t>
  </si>
  <si>
    <t>TET_4.10_4_2023_2_4</t>
  </si>
  <si>
    <t>TET_4.10_3_2023_2_4</t>
  </si>
  <si>
    <t>TET_4.10_2_2023_2_4</t>
  </si>
  <si>
    <t>TET_4.10_1_2023_2_4</t>
  </si>
  <si>
    <t>TET_4.10_12_2022_2_4</t>
  </si>
  <si>
    <t>TET_4.10_11_2022_2_4</t>
  </si>
  <si>
    <t>today:</t>
  </si>
  <si>
    <t xml:space="preserve">SOURCE: U.S. Department of Labor, Bureau of Labor Statistics, Job Openings and Labor Turnover, available at https://www.bls.gov/jlt/ as of </t>
  </si>
  <si>
    <t>JTS480099000000000JOL</t>
  </si>
  <si>
    <t>JTS480099000000000QUL</t>
  </si>
  <si>
    <t>JTS480099000000000TSL</t>
  </si>
  <si>
    <t>JTS480099000000000LDL</t>
  </si>
  <si>
    <t>JTS480099000000000HIL</t>
  </si>
  <si>
    <t>Hires</t>
  </si>
  <si>
    <t>Openings</t>
  </si>
  <si>
    <t>Layoffs</t>
  </si>
  <si>
    <t>Quits</t>
  </si>
  <si>
    <t>Month-over-month</t>
  </si>
  <si>
    <t>Year-over-year</t>
  </si>
  <si>
    <t>TET_4.10_8_2023_1_1</t>
  </si>
  <si>
    <t>TET_4.10_7_2023_1_1</t>
  </si>
  <si>
    <t>TET_4.10_8_2023_1_2</t>
  </si>
  <si>
    <t>TET_4.10_7_2023_1_2</t>
  </si>
  <si>
    <t>TET_4.10_8_2023_1_3</t>
  </si>
  <si>
    <t>TET_4.10_7_2023_1_3</t>
  </si>
  <si>
    <t>TET_4.10_8_2023_1_4</t>
  </si>
  <si>
    <t>TET_4.10_7_2023_1_4</t>
  </si>
  <si>
    <t>TET_4.10_8_2023_2_1</t>
  </si>
  <si>
    <t>TET_4.10_7_2023_2_1</t>
  </si>
  <si>
    <t>TET_4.10_8_2023_2_2</t>
  </si>
  <si>
    <t>TET_4.10_7_2023_2_2</t>
  </si>
  <si>
    <t>TET_4.10_8_2023_2_3</t>
  </si>
  <si>
    <t>TET_4.10_7_2023_2_3</t>
  </si>
  <si>
    <t>TET_4.10_8_2023_2_4</t>
  </si>
  <si>
    <t>TET_4.10_7_2023_2_4</t>
  </si>
  <si>
    <t>Run: P:\TET\TET Online\data_inputs\Python_TET\JOLTS\dist</t>
  </si>
  <si>
    <t>Results: P:\TET\TET Online\data_inputs\Python_TET\JOLTS\data\Output</t>
  </si>
  <si>
    <t>TET_4.10_6_2024_1_1</t>
  </si>
  <si>
    <t>TET_4.10_5_2024_1_1</t>
  </si>
  <si>
    <t>TET_4.10_4_2024_1_1</t>
  </si>
  <si>
    <t>TET_4.10_3_2024_1_1</t>
  </si>
  <si>
    <t>TET_4.10_2_2024_1_1</t>
  </si>
  <si>
    <t>TET_4.10_1_2024_1_1</t>
  </si>
  <si>
    <t>TET_4.10_12_2023_1_1</t>
  </si>
  <si>
    <t>TET_4.10_11_2023_1_1</t>
  </si>
  <si>
    <t>TET_4.10_10_2023_1_1</t>
  </si>
  <si>
    <t>TET_4.10_9_2023_1_1</t>
  </si>
  <si>
    <t>TET_4.10_6_2024_1_2</t>
  </si>
  <si>
    <t>TET_4.10_5_2024_1_2</t>
  </si>
  <si>
    <t>TET_4.10_4_2024_1_2</t>
  </si>
  <si>
    <t>TET_4.10_3_2024_1_2</t>
  </si>
  <si>
    <t>TET_4.10_2_2024_1_2</t>
  </si>
  <si>
    <t>TET_4.10_1_2024_1_2</t>
  </si>
  <si>
    <t>TET_4.10_12_2023_1_2</t>
  </si>
  <si>
    <t>TET_4.10_11_2023_1_2</t>
  </si>
  <si>
    <t>TET_4.10_10_2023_1_2</t>
  </si>
  <si>
    <t>TET_4.10_9_2023_1_2</t>
  </si>
  <si>
    <t>TET_4.10_6_2024_1_3</t>
  </si>
  <si>
    <t>TET_4.10_5_2024_1_3</t>
  </si>
  <si>
    <t>TET_4.10_4_2024_1_3</t>
  </si>
  <si>
    <t>TET_4.10_3_2024_1_3</t>
  </si>
  <si>
    <t>TET_4.10_2_2024_1_3</t>
  </si>
  <si>
    <t>TET_4.10_1_2024_1_3</t>
  </si>
  <si>
    <t>TET_4.10_12_2023_1_3</t>
  </si>
  <si>
    <t>TET_4.10_11_2023_1_3</t>
  </si>
  <si>
    <t>TET_4.10_10_2023_1_3</t>
  </si>
  <si>
    <t>TET_4.10_9_2023_1_3</t>
  </si>
  <si>
    <t>TET_4.10_6_2024_1_4</t>
  </si>
  <si>
    <t>TET_4.10_5_2024_1_4</t>
  </si>
  <si>
    <t>TET_4.10_4_2024_1_4</t>
  </si>
  <si>
    <t>TET_4.10_3_2024_1_4</t>
  </si>
  <si>
    <t>TET_4.10_2_2024_1_4</t>
  </si>
  <si>
    <t>TET_4.10_1_2024_1_4</t>
  </si>
  <si>
    <t>TET_4.10_12_2023_1_4</t>
  </si>
  <si>
    <t>TET_4.10_11_2023_1_4</t>
  </si>
  <si>
    <t>TET_4.10_10_2023_1_4</t>
  </si>
  <si>
    <t>TET_4.10_9_2023_1_4</t>
  </si>
  <si>
    <t>TET_4.10_6_2024_2_1</t>
  </si>
  <si>
    <t>TET_4.10_5_2024_2_1</t>
  </si>
  <si>
    <t>TET_4.10_4_2024_2_1</t>
  </si>
  <si>
    <t>TET_4.10_3_2024_2_1</t>
  </si>
  <si>
    <t>TET_4.10_2_2024_2_1</t>
  </si>
  <si>
    <t>TET_4.10_1_2024_2_1</t>
  </si>
  <si>
    <t>TET_4.10_12_2023_2_1</t>
  </si>
  <si>
    <t>TET_4.10_11_2023_2_1</t>
  </si>
  <si>
    <t>TET_4.10_10_2023_2_1</t>
  </si>
  <si>
    <t>TET_4.10_9_2023_2_1</t>
  </si>
  <si>
    <t>TET_4.10_6_2024_2_2</t>
  </si>
  <si>
    <t>TET_4.10_5_2024_2_2</t>
  </si>
  <si>
    <t>TET_4.10_4_2024_2_2</t>
  </si>
  <si>
    <t>TET_4.10_3_2024_2_2</t>
  </si>
  <si>
    <t>TET_4.10_2_2024_2_2</t>
  </si>
  <si>
    <t>TET_4.10_1_2024_2_2</t>
  </si>
  <si>
    <t>TET_4.10_12_2023_2_2</t>
  </si>
  <si>
    <t>TET_4.10_11_2023_2_2</t>
  </si>
  <si>
    <t>TET_4.10_10_2023_2_2</t>
  </si>
  <si>
    <t>TET_4.10_9_2023_2_2</t>
  </si>
  <si>
    <t>TET_4.10_6_2024_2_3</t>
  </si>
  <si>
    <t>TET_4.10_5_2024_2_3</t>
  </si>
  <si>
    <t>TET_4.10_4_2024_2_3</t>
  </si>
  <si>
    <t>TET_4.10_3_2024_2_3</t>
  </si>
  <si>
    <t>TET_4.10_2_2024_2_3</t>
  </si>
  <si>
    <t>TET_4.10_1_2024_2_3</t>
  </si>
  <si>
    <t>TET_4.10_12_2023_2_3</t>
  </si>
  <si>
    <t>TET_4.10_11_2023_2_3</t>
  </si>
  <si>
    <t>TET_4.10_10_2023_2_3</t>
  </si>
  <si>
    <t>TET_4.10_9_2023_2_3</t>
  </si>
  <si>
    <t>TET_4.10_6_2024_2_4</t>
  </si>
  <si>
    <t>TET_4.10_5_2024_2_4</t>
  </si>
  <si>
    <t>TET_4.10_4_2024_2_4</t>
  </si>
  <si>
    <t>TET_4.10_3_2024_2_4</t>
  </si>
  <si>
    <t>TET_4.10_2_2024_2_4</t>
  </si>
  <si>
    <t>TET_4.10_1_2024_2_4</t>
  </si>
  <si>
    <t>TET_4.10_12_2023_2_4</t>
  </si>
  <si>
    <t>TET_4.10_11_2023_2_4</t>
  </si>
  <si>
    <t>TET_4.10_10_2023_2_4</t>
  </si>
  <si>
    <t>TET_4.10_9_2023_2_4</t>
  </si>
  <si>
    <t>TET_4.10_7_2024_1_1</t>
  </si>
  <si>
    <t>TET_4.10_7_2024_1_2</t>
  </si>
  <si>
    <t>TET_4.10_7_2024_1_3</t>
  </si>
  <si>
    <t>TET_4.10_7_2024_1_4</t>
  </si>
  <si>
    <t>TET_4.10_7_2024_2_1</t>
  </si>
  <si>
    <t>TET_4.10_7_2024_2_2</t>
  </si>
  <si>
    <t>TET_4.10_7_2024_2_3</t>
  </si>
  <si>
    <t>TET_4.10_7_2024_2_4</t>
  </si>
  <si>
    <t>From Jan-2021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</si>
</sst>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  <xf numFmtId="0" fontId="16" fillId="0" borderId="0" xfId="0" applyFont="1"/>
    <xf numFmtId="165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1" fontId="1" fillId="0" borderId="0" xfId="0" applyNumberFormat="1" applyFont="1"/>
    <xf numFmtId="166" fontId="0" fillId="0" borderId="0" xfId="1" applyNumberFormat="1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16" fontId="0" fillId="0" borderId="0" xfId="0" applyNumberFormat="1"/>
    <xf numFmtId="43" fontId="0" fillId="0" borderId="0" xfId="43" applyFont="1"/>
    <xf numFmtId="0" fontId="0" fillId="0" borderId="0" xfId="0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v>recession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'Recession dates'!$F$2:$F$131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42-4071-A1FB-0EB3DBBD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90250799"/>
        <c:axId val="1190244975"/>
      </c:barChart>
      <c:lineChart>
        <c:grouping val="standard"/>
        <c:varyColors val="0"/>
        <c:ser>
          <c:idx val="0"/>
          <c:order val="0"/>
          <c:tx>
            <c:v>Hires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data_forFigure!$B$3:$B$134</c:f>
              <c:numCache>
                <c:formatCode>General</c:formatCode>
                <c:ptCount val="132"/>
                <c:pt idx="0">
                  <c:v>202</c:v>
                </c:pt>
                <c:pt idx="1">
                  <c:v>171</c:v>
                </c:pt>
                <c:pt idx="2">
                  <c:v>196</c:v>
                </c:pt>
                <c:pt idx="3">
                  <c:v>174</c:v>
                </c:pt>
                <c:pt idx="4">
                  <c:v>179</c:v>
                </c:pt>
                <c:pt idx="5">
                  <c:v>181</c:v>
                </c:pt>
                <c:pt idx="6">
                  <c:v>190</c:v>
                </c:pt>
                <c:pt idx="7">
                  <c:v>173</c:v>
                </c:pt>
                <c:pt idx="8">
                  <c:v>184</c:v>
                </c:pt>
                <c:pt idx="9">
                  <c:v>207</c:v>
                </c:pt>
                <c:pt idx="10">
                  <c:v>181</c:v>
                </c:pt>
                <c:pt idx="11">
                  <c:v>178</c:v>
                </c:pt>
                <c:pt idx="12">
                  <c:v>187</c:v>
                </c:pt>
                <c:pt idx="13">
                  <c:v>181</c:v>
                </c:pt>
                <c:pt idx="14">
                  <c:v>195</c:v>
                </c:pt>
                <c:pt idx="15">
                  <c:v>195</c:v>
                </c:pt>
                <c:pt idx="16">
                  <c:v>200</c:v>
                </c:pt>
                <c:pt idx="17">
                  <c:v>191</c:v>
                </c:pt>
                <c:pt idx="18">
                  <c:v>207</c:v>
                </c:pt>
                <c:pt idx="19">
                  <c:v>191</c:v>
                </c:pt>
                <c:pt idx="20">
                  <c:v>198</c:v>
                </c:pt>
                <c:pt idx="21">
                  <c:v>195</c:v>
                </c:pt>
                <c:pt idx="22">
                  <c:v>182</c:v>
                </c:pt>
                <c:pt idx="23">
                  <c:v>198</c:v>
                </c:pt>
                <c:pt idx="24">
                  <c:v>163</c:v>
                </c:pt>
                <c:pt idx="25">
                  <c:v>193</c:v>
                </c:pt>
                <c:pt idx="26">
                  <c:v>185</c:v>
                </c:pt>
                <c:pt idx="27">
                  <c:v>197</c:v>
                </c:pt>
                <c:pt idx="28">
                  <c:v>187</c:v>
                </c:pt>
                <c:pt idx="29">
                  <c:v>200</c:v>
                </c:pt>
                <c:pt idx="30">
                  <c:v>203</c:v>
                </c:pt>
                <c:pt idx="31">
                  <c:v>211</c:v>
                </c:pt>
                <c:pt idx="32">
                  <c:v>211</c:v>
                </c:pt>
                <c:pt idx="33">
                  <c:v>221</c:v>
                </c:pt>
                <c:pt idx="34">
                  <c:v>230</c:v>
                </c:pt>
                <c:pt idx="35">
                  <c:v>212</c:v>
                </c:pt>
                <c:pt idx="36">
                  <c:v>201</c:v>
                </c:pt>
                <c:pt idx="37">
                  <c:v>202</c:v>
                </c:pt>
                <c:pt idx="38">
                  <c:v>206</c:v>
                </c:pt>
                <c:pt idx="39">
                  <c:v>192</c:v>
                </c:pt>
                <c:pt idx="40">
                  <c:v>204</c:v>
                </c:pt>
                <c:pt idx="41">
                  <c:v>209</c:v>
                </c:pt>
                <c:pt idx="42">
                  <c:v>194</c:v>
                </c:pt>
                <c:pt idx="43">
                  <c:v>200</c:v>
                </c:pt>
                <c:pt idx="44">
                  <c:v>223</c:v>
                </c:pt>
                <c:pt idx="45">
                  <c:v>200</c:v>
                </c:pt>
                <c:pt idx="46">
                  <c:v>220</c:v>
                </c:pt>
                <c:pt idx="47">
                  <c:v>247</c:v>
                </c:pt>
                <c:pt idx="48">
                  <c:v>220</c:v>
                </c:pt>
                <c:pt idx="49">
                  <c:v>231</c:v>
                </c:pt>
                <c:pt idx="50">
                  <c:v>233</c:v>
                </c:pt>
                <c:pt idx="51">
                  <c:v>237</c:v>
                </c:pt>
                <c:pt idx="52">
                  <c:v>253</c:v>
                </c:pt>
                <c:pt idx="53">
                  <c:v>246</c:v>
                </c:pt>
                <c:pt idx="54">
                  <c:v>214</c:v>
                </c:pt>
                <c:pt idx="55">
                  <c:v>257</c:v>
                </c:pt>
                <c:pt idx="56">
                  <c:v>224</c:v>
                </c:pt>
                <c:pt idx="57">
                  <c:v>287</c:v>
                </c:pt>
                <c:pt idx="58">
                  <c:v>259</c:v>
                </c:pt>
                <c:pt idx="59">
                  <c:v>211</c:v>
                </c:pt>
                <c:pt idx="60">
                  <c:v>270</c:v>
                </c:pt>
                <c:pt idx="61">
                  <c:v>246</c:v>
                </c:pt>
                <c:pt idx="62">
                  <c:v>232</c:v>
                </c:pt>
                <c:pt idx="63">
                  <c:v>245</c:v>
                </c:pt>
                <c:pt idx="64">
                  <c:v>254</c:v>
                </c:pt>
                <c:pt idx="65">
                  <c:v>251</c:v>
                </c:pt>
                <c:pt idx="66">
                  <c:v>266</c:v>
                </c:pt>
                <c:pt idx="67">
                  <c:v>268</c:v>
                </c:pt>
                <c:pt idx="68">
                  <c:v>255</c:v>
                </c:pt>
                <c:pt idx="69">
                  <c:v>272</c:v>
                </c:pt>
                <c:pt idx="70">
                  <c:v>257</c:v>
                </c:pt>
                <c:pt idx="71">
                  <c:v>269</c:v>
                </c:pt>
                <c:pt idx="72">
                  <c:v>281</c:v>
                </c:pt>
                <c:pt idx="73">
                  <c:v>272</c:v>
                </c:pt>
                <c:pt idx="74">
                  <c:v>277</c:v>
                </c:pt>
                <c:pt idx="75">
                  <c:v>243</c:v>
                </c:pt>
                <c:pt idx="76">
                  <c:v>350</c:v>
                </c:pt>
                <c:pt idx="77">
                  <c:v>347</c:v>
                </c:pt>
                <c:pt idx="78">
                  <c:v>391</c:v>
                </c:pt>
                <c:pt idx="79">
                  <c:v>261</c:v>
                </c:pt>
                <c:pt idx="80">
                  <c:v>358</c:v>
                </c:pt>
                <c:pt idx="81">
                  <c:v>413</c:v>
                </c:pt>
                <c:pt idx="82">
                  <c:v>334</c:v>
                </c:pt>
                <c:pt idx="83">
                  <c:v>245</c:v>
                </c:pt>
                <c:pt idx="84">
                  <c:v>315</c:v>
                </c:pt>
                <c:pt idx="85">
                  <c:v>292</c:v>
                </c:pt>
                <c:pt idx="86">
                  <c:v>330</c:v>
                </c:pt>
                <c:pt idx="87">
                  <c:v>288</c:v>
                </c:pt>
                <c:pt idx="88">
                  <c:v>319</c:v>
                </c:pt>
                <c:pt idx="89">
                  <c:v>340</c:v>
                </c:pt>
                <c:pt idx="90">
                  <c:v>314</c:v>
                </c:pt>
                <c:pt idx="91">
                  <c:v>299</c:v>
                </c:pt>
                <c:pt idx="92">
                  <c:v>328</c:v>
                </c:pt>
                <c:pt idx="93">
                  <c:v>345</c:v>
                </c:pt>
                <c:pt idx="94">
                  <c:v>324</c:v>
                </c:pt>
                <c:pt idx="95">
                  <c:v>311</c:v>
                </c:pt>
                <c:pt idx="96">
                  <c:v>322</c:v>
                </c:pt>
                <c:pt idx="97">
                  <c:v>370</c:v>
                </c:pt>
                <c:pt idx="98">
                  <c:v>308</c:v>
                </c:pt>
                <c:pt idx="99">
                  <c:v>355</c:v>
                </c:pt>
                <c:pt idx="100">
                  <c:v>332</c:v>
                </c:pt>
                <c:pt idx="101">
                  <c:v>342</c:v>
                </c:pt>
                <c:pt idx="102">
                  <c:v>354</c:v>
                </c:pt>
                <c:pt idx="103">
                  <c:v>357</c:v>
                </c:pt>
                <c:pt idx="104">
                  <c:v>336</c:v>
                </c:pt>
                <c:pt idx="105">
                  <c:v>309</c:v>
                </c:pt>
                <c:pt idx="106">
                  <c:v>352</c:v>
                </c:pt>
                <c:pt idx="107">
                  <c:v>341</c:v>
                </c:pt>
                <c:pt idx="108">
                  <c:v>388</c:v>
                </c:pt>
                <c:pt idx="109">
                  <c:v>325</c:v>
                </c:pt>
                <c:pt idx="110">
                  <c:v>325</c:v>
                </c:pt>
                <c:pt idx="111">
                  <c:v>322</c:v>
                </c:pt>
                <c:pt idx="112">
                  <c:v>325</c:v>
                </c:pt>
                <c:pt idx="113">
                  <c:v>290</c:v>
                </c:pt>
                <c:pt idx="114">
                  <c:v>279</c:v>
                </c:pt>
                <c:pt idx="115">
                  <c:v>310</c:v>
                </c:pt>
                <c:pt idx="116">
                  <c:v>283</c:v>
                </c:pt>
                <c:pt idx="117">
                  <c:v>308</c:v>
                </c:pt>
                <c:pt idx="118">
                  <c:v>300</c:v>
                </c:pt>
                <c:pt idx="119">
                  <c:v>302</c:v>
                </c:pt>
                <c:pt idx="120">
                  <c:v>247</c:v>
                </c:pt>
                <c:pt idx="121">
                  <c:v>292</c:v>
                </c:pt>
                <c:pt idx="122">
                  <c:v>244</c:v>
                </c:pt>
                <c:pt idx="123">
                  <c:v>286</c:v>
                </c:pt>
                <c:pt idx="124">
                  <c:v>279</c:v>
                </c:pt>
                <c:pt idx="125">
                  <c:v>300</c:v>
                </c:pt>
                <c:pt idx="126">
                  <c:v>315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2-4071-A1FB-0EB3DBBD45BF}"/>
            </c:ext>
          </c:extLst>
        </c:ser>
        <c:ser>
          <c:idx val="1"/>
          <c:order val="1"/>
          <c:tx>
            <c:v>Job openings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data_forFigure!$C$3:$C$134</c:f>
              <c:numCache>
                <c:formatCode>General</c:formatCode>
                <c:ptCount val="132"/>
                <c:pt idx="0">
                  <c:v>161</c:v>
                </c:pt>
                <c:pt idx="1">
                  <c:v>117</c:v>
                </c:pt>
                <c:pt idx="2">
                  <c:v>145</c:v>
                </c:pt>
                <c:pt idx="3">
                  <c:v>152</c:v>
                </c:pt>
                <c:pt idx="4">
                  <c:v>155</c:v>
                </c:pt>
                <c:pt idx="5">
                  <c:v>160</c:v>
                </c:pt>
                <c:pt idx="6">
                  <c:v>181</c:v>
                </c:pt>
                <c:pt idx="7">
                  <c:v>186</c:v>
                </c:pt>
                <c:pt idx="8">
                  <c:v>191</c:v>
                </c:pt>
                <c:pt idx="9">
                  <c:v>198</c:v>
                </c:pt>
                <c:pt idx="10">
                  <c:v>203</c:v>
                </c:pt>
                <c:pt idx="11">
                  <c:v>205</c:v>
                </c:pt>
                <c:pt idx="12">
                  <c:v>205</c:v>
                </c:pt>
                <c:pt idx="13">
                  <c:v>210</c:v>
                </c:pt>
                <c:pt idx="14">
                  <c:v>233</c:v>
                </c:pt>
                <c:pt idx="15">
                  <c:v>240</c:v>
                </c:pt>
                <c:pt idx="16">
                  <c:v>299</c:v>
                </c:pt>
                <c:pt idx="17">
                  <c:v>235</c:v>
                </c:pt>
                <c:pt idx="18">
                  <c:v>249</c:v>
                </c:pt>
                <c:pt idx="19">
                  <c:v>210</c:v>
                </c:pt>
                <c:pt idx="20">
                  <c:v>203</c:v>
                </c:pt>
                <c:pt idx="21">
                  <c:v>244</c:v>
                </c:pt>
                <c:pt idx="22">
                  <c:v>306</c:v>
                </c:pt>
                <c:pt idx="23">
                  <c:v>250</c:v>
                </c:pt>
                <c:pt idx="24">
                  <c:v>156</c:v>
                </c:pt>
                <c:pt idx="25">
                  <c:v>161</c:v>
                </c:pt>
                <c:pt idx="26">
                  <c:v>166</c:v>
                </c:pt>
                <c:pt idx="27">
                  <c:v>187</c:v>
                </c:pt>
                <c:pt idx="28">
                  <c:v>194</c:v>
                </c:pt>
                <c:pt idx="29">
                  <c:v>195</c:v>
                </c:pt>
                <c:pt idx="30">
                  <c:v>218</c:v>
                </c:pt>
                <c:pt idx="31">
                  <c:v>204</c:v>
                </c:pt>
                <c:pt idx="32">
                  <c:v>163</c:v>
                </c:pt>
                <c:pt idx="33">
                  <c:v>164</c:v>
                </c:pt>
                <c:pt idx="34">
                  <c:v>159</c:v>
                </c:pt>
                <c:pt idx="35">
                  <c:v>198</c:v>
                </c:pt>
                <c:pt idx="36">
                  <c:v>171</c:v>
                </c:pt>
                <c:pt idx="37">
                  <c:v>211</c:v>
                </c:pt>
                <c:pt idx="38">
                  <c:v>196</c:v>
                </c:pt>
                <c:pt idx="39">
                  <c:v>190</c:v>
                </c:pt>
                <c:pt idx="40">
                  <c:v>167</c:v>
                </c:pt>
                <c:pt idx="41">
                  <c:v>216</c:v>
                </c:pt>
                <c:pt idx="42">
                  <c:v>251</c:v>
                </c:pt>
                <c:pt idx="43">
                  <c:v>269</c:v>
                </c:pt>
                <c:pt idx="44">
                  <c:v>271</c:v>
                </c:pt>
                <c:pt idx="45">
                  <c:v>260</c:v>
                </c:pt>
                <c:pt idx="46">
                  <c:v>170</c:v>
                </c:pt>
                <c:pt idx="47">
                  <c:v>244</c:v>
                </c:pt>
                <c:pt idx="48">
                  <c:v>279</c:v>
                </c:pt>
                <c:pt idx="49">
                  <c:v>284</c:v>
                </c:pt>
                <c:pt idx="50">
                  <c:v>306</c:v>
                </c:pt>
                <c:pt idx="51">
                  <c:v>296</c:v>
                </c:pt>
                <c:pt idx="52">
                  <c:v>310</c:v>
                </c:pt>
                <c:pt idx="53">
                  <c:v>298</c:v>
                </c:pt>
                <c:pt idx="54">
                  <c:v>283</c:v>
                </c:pt>
                <c:pt idx="55">
                  <c:v>256</c:v>
                </c:pt>
                <c:pt idx="56">
                  <c:v>338</c:v>
                </c:pt>
                <c:pt idx="57">
                  <c:v>256</c:v>
                </c:pt>
                <c:pt idx="58">
                  <c:v>327</c:v>
                </c:pt>
                <c:pt idx="59">
                  <c:v>333</c:v>
                </c:pt>
                <c:pt idx="60">
                  <c:v>349</c:v>
                </c:pt>
                <c:pt idx="61">
                  <c:v>258</c:v>
                </c:pt>
                <c:pt idx="62">
                  <c:v>324</c:v>
                </c:pt>
                <c:pt idx="63">
                  <c:v>340</c:v>
                </c:pt>
                <c:pt idx="64">
                  <c:v>348</c:v>
                </c:pt>
                <c:pt idx="65">
                  <c:v>341</c:v>
                </c:pt>
                <c:pt idx="66">
                  <c:v>269</c:v>
                </c:pt>
                <c:pt idx="67">
                  <c:v>321</c:v>
                </c:pt>
                <c:pt idx="68">
                  <c:v>343</c:v>
                </c:pt>
                <c:pt idx="69">
                  <c:v>344</c:v>
                </c:pt>
                <c:pt idx="70">
                  <c:v>336</c:v>
                </c:pt>
                <c:pt idx="71">
                  <c:v>290</c:v>
                </c:pt>
                <c:pt idx="72">
                  <c:v>308</c:v>
                </c:pt>
                <c:pt idx="73">
                  <c:v>290</c:v>
                </c:pt>
                <c:pt idx="74">
                  <c:v>344</c:v>
                </c:pt>
                <c:pt idx="75">
                  <c:v>269</c:v>
                </c:pt>
                <c:pt idx="76">
                  <c:v>277</c:v>
                </c:pt>
                <c:pt idx="77">
                  <c:v>323</c:v>
                </c:pt>
                <c:pt idx="78">
                  <c:v>311</c:v>
                </c:pt>
                <c:pt idx="79">
                  <c:v>305</c:v>
                </c:pt>
                <c:pt idx="80">
                  <c:v>293</c:v>
                </c:pt>
                <c:pt idx="81">
                  <c:v>335</c:v>
                </c:pt>
                <c:pt idx="82">
                  <c:v>319</c:v>
                </c:pt>
                <c:pt idx="83">
                  <c:v>305</c:v>
                </c:pt>
                <c:pt idx="84">
                  <c:v>368</c:v>
                </c:pt>
                <c:pt idx="85">
                  <c:v>387</c:v>
                </c:pt>
                <c:pt idx="86">
                  <c:v>481</c:v>
                </c:pt>
                <c:pt idx="87">
                  <c:v>488</c:v>
                </c:pt>
                <c:pt idx="88">
                  <c:v>466</c:v>
                </c:pt>
                <c:pt idx="89">
                  <c:v>521</c:v>
                </c:pt>
                <c:pt idx="90">
                  <c:v>519</c:v>
                </c:pt>
                <c:pt idx="91">
                  <c:v>612</c:v>
                </c:pt>
                <c:pt idx="92">
                  <c:v>588</c:v>
                </c:pt>
                <c:pt idx="93">
                  <c:v>579</c:v>
                </c:pt>
                <c:pt idx="94">
                  <c:v>609</c:v>
                </c:pt>
                <c:pt idx="95">
                  <c:v>655</c:v>
                </c:pt>
                <c:pt idx="96">
                  <c:v>543</c:v>
                </c:pt>
                <c:pt idx="97">
                  <c:v>563</c:v>
                </c:pt>
                <c:pt idx="98">
                  <c:v>486</c:v>
                </c:pt>
                <c:pt idx="99">
                  <c:v>514</c:v>
                </c:pt>
                <c:pt idx="100">
                  <c:v>498</c:v>
                </c:pt>
                <c:pt idx="101">
                  <c:v>494</c:v>
                </c:pt>
                <c:pt idx="102">
                  <c:v>554</c:v>
                </c:pt>
                <c:pt idx="103">
                  <c:v>453</c:v>
                </c:pt>
                <c:pt idx="104">
                  <c:v>545</c:v>
                </c:pt>
                <c:pt idx="105">
                  <c:v>473</c:v>
                </c:pt>
                <c:pt idx="106">
                  <c:v>480</c:v>
                </c:pt>
                <c:pt idx="107">
                  <c:v>633</c:v>
                </c:pt>
                <c:pt idx="108">
                  <c:v>615</c:v>
                </c:pt>
                <c:pt idx="109">
                  <c:v>572</c:v>
                </c:pt>
                <c:pt idx="110">
                  <c:v>385</c:v>
                </c:pt>
                <c:pt idx="111">
                  <c:v>534</c:v>
                </c:pt>
                <c:pt idx="112">
                  <c:v>517</c:v>
                </c:pt>
                <c:pt idx="113">
                  <c:v>437</c:v>
                </c:pt>
                <c:pt idx="114">
                  <c:v>464</c:v>
                </c:pt>
                <c:pt idx="115">
                  <c:v>428</c:v>
                </c:pt>
                <c:pt idx="116">
                  <c:v>416</c:v>
                </c:pt>
                <c:pt idx="117">
                  <c:v>520</c:v>
                </c:pt>
                <c:pt idx="118">
                  <c:v>443</c:v>
                </c:pt>
                <c:pt idx="119">
                  <c:v>378</c:v>
                </c:pt>
                <c:pt idx="120">
                  <c:v>293</c:v>
                </c:pt>
                <c:pt idx="121">
                  <c:v>301</c:v>
                </c:pt>
                <c:pt idx="122">
                  <c:v>335</c:v>
                </c:pt>
                <c:pt idx="123">
                  <c:v>334</c:v>
                </c:pt>
                <c:pt idx="124">
                  <c:v>344</c:v>
                </c:pt>
                <c:pt idx="125">
                  <c:v>392</c:v>
                </c:pt>
                <c:pt idx="126">
                  <c:v>304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2-4071-A1FB-0EB3DBBD45BF}"/>
            </c:ext>
          </c:extLst>
        </c:ser>
        <c:ser>
          <c:idx val="2"/>
          <c:order val="2"/>
          <c:tx>
            <c:v>Layoffs and discharges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data_forFigure!$D$3:$D$134</c:f>
              <c:numCache>
                <c:formatCode>General</c:formatCode>
                <c:ptCount val="132"/>
                <c:pt idx="0">
                  <c:v>81</c:v>
                </c:pt>
                <c:pt idx="1">
                  <c:v>73</c:v>
                </c:pt>
                <c:pt idx="2">
                  <c:v>75</c:v>
                </c:pt>
                <c:pt idx="3">
                  <c:v>65</c:v>
                </c:pt>
                <c:pt idx="4">
                  <c:v>62</c:v>
                </c:pt>
                <c:pt idx="5">
                  <c:v>58</c:v>
                </c:pt>
                <c:pt idx="6">
                  <c:v>67</c:v>
                </c:pt>
                <c:pt idx="7">
                  <c:v>58</c:v>
                </c:pt>
                <c:pt idx="8">
                  <c:v>68</c:v>
                </c:pt>
                <c:pt idx="9">
                  <c:v>80</c:v>
                </c:pt>
                <c:pt idx="10">
                  <c:v>67</c:v>
                </c:pt>
                <c:pt idx="11">
                  <c:v>61</c:v>
                </c:pt>
                <c:pt idx="12">
                  <c:v>72</c:v>
                </c:pt>
                <c:pt idx="13">
                  <c:v>68</c:v>
                </c:pt>
                <c:pt idx="14">
                  <c:v>87</c:v>
                </c:pt>
                <c:pt idx="15">
                  <c:v>78</c:v>
                </c:pt>
                <c:pt idx="16">
                  <c:v>82</c:v>
                </c:pt>
                <c:pt idx="17">
                  <c:v>64</c:v>
                </c:pt>
                <c:pt idx="18">
                  <c:v>70</c:v>
                </c:pt>
                <c:pt idx="19">
                  <c:v>64</c:v>
                </c:pt>
                <c:pt idx="20">
                  <c:v>91</c:v>
                </c:pt>
                <c:pt idx="21">
                  <c:v>65</c:v>
                </c:pt>
                <c:pt idx="22">
                  <c:v>76</c:v>
                </c:pt>
                <c:pt idx="23">
                  <c:v>65</c:v>
                </c:pt>
                <c:pt idx="24">
                  <c:v>75</c:v>
                </c:pt>
                <c:pt idx="25">
                  <c:v>74</c:v>
                </c:pt>
                <c:pt idx="26">
                  <c:v>71</c:v>
                </c:pt>
                <c:pt idx="27">
                  <c:v>66</c:v>
                </c:pt>
                <c:pt idx="28">
                  <c:v>79</c:v>
                </c:pt>
                <c:pt idx="29">
                  <c:v>90</c:v>
                </c:pt>
                <c:pt idx="30">
                  <c:v>87</c:v>
                </c:pt>
                <c:pt idx="31">
                  <c:v>84</c:v>
                </c:pt>
                <c:pt idx="32">
                  <c:v>60</c:v>
                </c:pt>
                <c:pt idx="33">
                  <c:v>70</c:v>
                </c:pt>
                <c:pt idx="34">
                  <c:v>72</c:v>
                </c:pt>
                <c:pt idx="35">
                  <c:v>68</c:v>
                </c:pt>
                <c:pt idx="36">
                  <c:v>98</c:v>
                </c:pt>
                <c:pt idx="37">
                  <c:v>48</c:v>
                </c:pt>
                <c:pt idx="38">
                  <c:v>67</c:v>
                </c:pt>
                <c:pt idx="39">
                  <c:v>74</c:v>
                </c:pt>
                <c:pt idx="40">
                  <c:v>68</c:v>
                </c:pt>
                <c:pt idx="41">
                  <c:v>84</c:v>
                </c:pt>
                <c:pt idx="42">
                  <c:v>60</c:v>
                </c:pt>
                <c:pt idx="43">
                  <c:v>75</c:v>
                </c:pt>
                <c:pt idx="44">
                  <c:v>70</c:v>
                </c:pt>
                <c:pt idx="45">
                  <c:v>55</c:v>
                </c:pt>
                <c:pt idx="46">
                  <c:v>73</c:v>
                </c:pt>
                <c:pt idx="47">
                  <c:v>106</c:v>
                </c:pt>
                <c:pt idx="48">
                  <c:v>93</c:v>
                </c:pt>
                <c:pt idx="49">
                  <c:v>69</c:v>
                </c:pt>
                <c:pt idx="50">
                  <c:v>71</c:v>
                </c:pt>
                <c:pt idx="51">
                  <c:v>81</c:v>
                </c:pt>
                <c:pt idx="52">
                  <c:v>84</c:v>
                </c:pt>
                <c:pt idx="53">
                  <c:v>80</c:v>
                </c:pt>
                <c:pt idx="54">
                  <c:v>76</c:v>
                </c:pt>
                <c:pt idx="55">
                  <c:v>81</c:v>
                </c:pt>
                <c:pt idx="56">
                  <c:v>86</c:v>
                </c:pt>
                <c:pt idx="57">
                  <c:v>92</c:v>
                </c:pt>
                <c:pt idx="58">
                  <c:v>96</c:v>
                </c:pt>
                <c:pt idx="59">
                  <c:v>85</c:v>
                </c:pt>
                <c:pt idx="60">
                  <c:v>80</c:v>
                </c:pt>
                <c:pt idx="61">
                  <c:v>90</c:v>
                </c:pt>
                <c:pt idx="62">
                  <c:v>90</c:v>
                </c:pt>
                <c:pt idx="63">
                  <c:v>84</c:v>
                </c:pt>
                <c:pt idx="64">
                  <c:v>71</c:v>
                </c:pt>
                <c:pt idx="65">
                  <c:v>72</c:v>
                </c:pt>
                <c:pt idx="66">
                  <c:v>90</c:v>
                </c:pt>
                <c:pt idx="67">
                  <c:v>92</c:v>
                </c:pt>
                <c:pt idx="68">
                  <c:v>91</c:v>
                </c:pt>
                <c:pt idx="69">
                  <c:v>92</c:v>
                </c:pt>
                <c:pt idx="70">
                  <c:v>83</c:v>
                </c:pt>
                <c:pt idx="71">
                  <c:v>93</c:v>
                </c:pt>
                <c:pt idx="72">
                  <c:v>85</c:v>
                </c:pt>
                <c:pt idx="73">
                  <c:v>121</c:v>
                </c:pt>
                <c:pt idx="74">
                  <c:v>438</c:v>
                </c:pt>
                <c:pt idx="75">
                  <c:v>341</c:v>
                </c:pt>
                <c:pt idx="76">
                  <c:v>137</c:v>
                </c:pt>
                <c:pt idx="77">
                  <c:v>134</c:v>
                </c:pt>
                <c:pt idx="78">
                  <c:v>103</c:v>
                </c:pt>
                <c:pt idx="79">
                  <c:v>93</c:v>
                </c:pt>
                <c:pt idx="80">
                  <c:v>90</c:v>
                </c:pt>
                <c:pt idx="81">
                  <c:v>111</c:v>
                </c:pt>
                <c:pt idx="82">
                  <c:v>80</c:v>
                </c:pt>
                <c:pt idx="83">
                  <c:v>43</c:v>
                </c:pt>
                <c:pt idx="84">
                  <c:v>195</c:v>
                </c:pt>
                <c:pt idx="85">
                  <c:v>81</c:v>
                </c:pt>
                <c:pt idx="86">
                  <c:v>87</c:v>
                </c:pt>
                <c:pt idx="87">
                  <c:v>72</c:v>
                </c:pt>
                <c:pt idx="88">
                  <c:v>82</c:v>
                </c:pt>
                <c:pt idx="89">
                  <c:v>75</c:v>
                </c:pt>
                <c:pt idx="90">
                  <c:v>75</c:v>
                </c:pt>
                <c:pt idx="91">
                  <c:v>56</c:v>
                </c:pt>
                <c:pt idx="92">
                  <c:v>75</c:v>
                </c:pt>
                <c:pt idx="93">
                  <c:v>78</c:v>
                </c:pt>
                <c:pt idx="94">
                  <c:v>71</c:v>
                </c:pt>
                <c:pt idx="95">
                  <c:v>51</c:v>
                </c:pt>
                <c:pt idx="96">
                  <c:v>79</c:v>
                </c:pt>
                <c:pt idx="97">
                  <c:v>68</c:v>
                </c:pt>
                <c:pt idx="98">
                  <c:v>71</c:v>
                </c:pt>
                <c:pt idx="99">
                  <c:v>81</c:v>
                </c:pt>
                <c:pt idx="100">
                  <c:v>78</c:v>
                </c:pt>
                <c:pt idx="101">
                  <c:v>70</c:v>
                </c:pt>
                <c:pt idx="102">
                  <c:v>98</c:v>
                </c:pt>
                <c:pt idx="103">
                  <c:v>92</c:v>
                </c:pt>
                <c:pt idx="104">
                  <c:v>106</c:v>
                </c:pt>
                <c:pt idx="105">
                  <c:v>101</c:v>
                </c:pt>
                <c:pt idx="106">
                  <c:v>104</c:v>
                </c:pt>
                <c:pt idx="107">
                  <c:v>99</c:v>
                </c:pt>
                <c:pt idx="108">
                  <c:v>244</c:v>
                </c:pt>
                <c:pt idx="109">
                  <c:v>101</c:v>
                </c:pt>
                <c:pt idx="110">
                  <c:v>101</c:v>
                </c:pt>
                <c:pt idx="111">
                  <c:v>94</c:v>
                </c:pt>
                <c:pt idx="112">
                  <c:v>93</c:v>
                </c:pt>
                <c:pt idx="113">
                  <c:v>98</c:v>
                </c:pt>
                <c:pt idx="114">
                  <c:v>95</c:v>
                </c:pt>
                <c:pt idx="115">
                  <c:v>115</c:v>
                </c:pt>
                <c:pt idx="116">
                  <c:v>84</c:v>
                </c:pt>
                <c:pt idx="117">
                  <c:v>102</c:v>
                </c:pt>
                <c:pt idx="118">
                  <c:v>112</c:v>
                </c:pt>
                <c:pt idx="119">
                  <c:v>133</c:v>
                </c:pt>
                <c:pt idx="120">
                  <c:v>108</c:v>
                </c:pt>
                <c:pt idx="121">
                  <c:v>97</c:v>
                </c:pt>
                <c:pt idx="122">
                  <c:v>76</c:v>
                </c:pt>
                <c:pt idx="123">
                  <c:v>102</c:v>
                </c:pt>
                <c:pt idx="124">
                  <c:v>110</c:v>
                </c:pt>
                <c:pt idx="125">
                  <c:v>107</c:v>
                </c:pt>
                <c:pt idx="126">
                  <c:v>107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2-4071-A1FB-0EB3DBBD45BF}"/>
            </c:ext>
          </c:extLst>
        </c:ser>
        <c:ser>
          <c:idx val="3"/>
          <c:order val="3"/>
          <c:tx>
            <c:v>Quits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data_forFigure!$E$3:$E$134</c:f>
              <c:numCache>
                <c:formatCode>General</c:formatCode>
                <c:ptCount val="132"/>
                <c:pt idx="0">
                  <c:v>75</c:v>
                </c:pt>
                <c:pt idx="1">
                  <c:v>76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82</c:v>
                </c:pt>
                <c:pt idx="6">
                  <c:v>81</c:v>
                </c:pt>
                <c:pt idx="7">
                  <c:v>81</c:v>
                </c:pt>
                <c:pt idx="8">
                  <c:v>89</c:v>
                </c:pt>
                <c:pt idx="9">
                  <c:v>79</c:v>
                </c:pt>
                <c:pt idx="10">
                  <c:v>75</c:v>
                </c:pt>
                <c:pt idx="11">
                  <c:v>78</c:v>
                </c:pt>
                <c:pt idx="12">
                  <c:v>82</c:v>
                </c:pt>
                <c:pt idx="13">
                  <c:v>80</c:v>
                </c:pt>
                <c:pt idx="14">
                  <c:v>81</c:v>
                </c:pt>
                <c:pt idx="15">
                  <c:v>89</c:v>
                </c:pt>
                <c:pt idx="16">
                  <c:v>88</c:v>
                </c:pt>
                <c:pt idx="17">
                  <c:v>84</c:v>
                </c:pt>
                <c:pt idx="18">
                  <c:v>93</c:v>
                </c:pt>
                <c:pt idx="19">
                  <c:v>98</c:v>
                </c:pt>
                <c:pt idx="20">
                  <c:v>87</c:v>
                </c:pt>
                <c:pt idx="21">
                  <c:v>99</c:v>
                </c:pt>
                <c:pt idx="22">
                  <c:v>77</c:v>
                </c:pt>
                <c:pt idx="23">
                  <c:v>106</c:v>
                </c:pt>
                <c:pt idx="24">
                  <c:v>100</c:v>
                </c:pt>
                <c:pt idx="25">
                  <c:v>84</c:v>
                </c:pt>
                <c:pt idx="26">
                  <c:v>84</c:v>
                </c:pt>
                <c:pt idx="27">
                  <c:v>97</c:v>
                </c:pt>
                <c:pt idx="28">
                  <c:v>87</c:v>
                </c:pt>
                <c:pt idx="29">
                  <c:v>95</c:v>
                </c:pt>
                <c:pt idx="30">
                  <c:v>82</c:v>
                </c:pt>
                <c:pt idx="31">
                  <c:v>82</c:v>
                </c:pt>
                <c:pt idx="32">
                  <c:v>137</c:v>
                </c:pt>
                <c:pt idx="33">
                  <c:v>107</c:v>
                </c:pt>
                <c:pt idx="34">
                  <c:v>101</c:v>
                </c:pt>
                <c:pt idx="35">
                  <c:v>91</c:v>
                </c:pt>
                <c:pt idx="36">
                  <c:v>93</c:v>
                </c:pt>
                <c:pt idx="37">
                  <c:v>109</c:v>
                </c:pt>
                <c:pt idx="38">
                  <c:v>107</c:v>
                </c:pt>
                <c:pt idx="39">
                  <c:v>93</c:v>
                </c:pt>
                <c:pt idx="40">
                  <c:v>104</c:v>
                </c:pt>
                <c:pt idx="41">
                  <c:v>102</c:v>
                </c:pt>
                <c:pt idx="42">
                  <c:v>114</c:v>
                </c:pt>
                <c:pt idx="43">
                  <c:v>97</c:v>
                </c:pt>
                <c:pt idx="44">
                  <c:v>109</c:v>
                </c:pt>
                <c:pt idx="45">
                  <c:v>98</c:v>
                </c:pt>
                <c:pt idx="46">
                  <c:v>118</c:v>
                </c:pt>
                <c:pt idx="47">
                  <c:v>102</c:v>
                </c:pt>
                <c:pt idx="48">
                  <c:v>111</c:v>
                </c:pt>
                <c:pt idx="49">
                  <c:v>112</c:v>
                </c:pt>
                <c:pt idx="50">
                  <c:v>126</c:v>
                </c:pt>
                <c:pt idx="51">
                  <c:v>125</c:v>
                </c:pt>
                <c:pt idx="52">
                  <c:v>129</c:v>
                </c:pt>
                <c:pt idx="53">
                  <c:v>126</c:v>
                </c:pt>
                <c:pt idx="54">
                  <c:v>111</c:v>
                </c:pt>
                <c:pt idx="55">
                  <c:v>123</c:v>
                </c:pt>
                <c:pt idx="56">
                  <c:v>113</c:v>
                </c:pt>
                <c:pt idx="57">
                  <c:v>129</c:v>
                </c:pt>
                <c:pt idx="58">
                  <c:v>133</c:v>
                </c:pt>
                <c:pt idx="59">
                  <c:v>134</c:v>
                </c:pt>
                <c:pt idx="60">
                  <c:v>125</c:v>
                </c:pt>
                <c:pt idx="61">
                  <c:v>139</c:v>
                </c:pt>
                <c:pt idx="62">
                  <c:v>136</c:v>
                </c:pt>
                <c:pt idx="63">
                  <c:v>132</c:v>
                </c:pt>
                <c:pt idx="64">
                  <c:v>134</c:v>
                </c:pt>
                <c:pt idx="65">
                  <c:v>126</c:v>
                </c:pt>
                <c:pt idx="66">
                  <c:v>145</c:v>
                </c:pt>
                <c:pt idx="67">
                  <c:v>143</c:v>
                </c:pt>
                <c:pt idx="68">
                  <c:v>139</c:v>
                </c:pt>
                <c:pt idx="69">
                  <c:v>136</c:v>
                </c:pt>
                <c:pt idx="70">
                  <c:v>137</c:v>
                </c:pt>
                <c:pt idx="71">
                  <c:v>151</c:v>
                </c:pt>
                <c:pt idx="72">
                  <c:v>146</c:v>
                </c:pt>
                <c:pt idx="73">
                  <c:v>153</c:v>
                </c:pt>
                <c:pt idx="74">
                  <c:v>126</c:v>
                </c:pt>
                <c:pt idx="75">
                  <c:v>89</c:v>
                </c:pt>
                <c:pt idx="76">
                  <c:v>122</c:v>
                </c:pt>
                <c:pt idx="77">
                  <c:v>119</c:v>
                </c:pt>
                <c:pt idx="78">
                  <c:v>145</c:v>
                </c:pt>
                <c:pt idx="79">
                  <c:v>143</c:v>
                </c:pt>
                <c:pt idx="80">
                  <c:v>145</c:v>
                </c:pt>
                <c:pt idx="81">
                  <c:v>154</c:v>
                </c:pt>
                <c:pt idx="82">
                  <c:v>144</c:v>
                </c:pt>
                <c:pt idx="83">
                  <c:v>166</c:v>
                </c:pt>
                <c:pt idx="84">
                  <c:v>157</c:v>
                </c:pt>
                <c:pt idx="85">
                  <c:v>143</c:v>
                </c:pt>
                <c:pt idx="86">
                  <c:v>165</c:v>
                </c:pt>
                <c:pt idx="87">
                  <c:v>195</c:v>
                </c:pt>
                <c:pt idx="88">
                  <c:v>172</c:v>
                </c:pt>
                <c:pt idx="89">
                  <c:v>174</c:v>
                </c:pt>
                <c:pt idx="90">
                  <c:v>161</c:v>
                </c:pt>
                <c:pt idx="91">
                  <c:v>157</c:v>
                </c:pt>
                <c:pt idx="92">
                  <c:v>182</c:v>
                </c:pt>
                <c:pt idx="93">
                  <c:v>170</c:v>
                </c:pt>
                <c:pt idx="94">
                  <c:v>186</c:v>
                </c:pt>
                <c:pt idx="95">
                  <c:v>187</c:v>
                </c:pt>
                <c:pt idx="96">
                  <c:v>225</c:v>
                </c:pt>
                <c:pt idx="97">
                  <c:v>189</c:v>
                </c:pt>
                <c:pt idx="98">
                  <c:v>199</c:v>
                </c:pt>
                <c:pt idx="99">
                  <c:v>214</c:v>
                </c:pt>
                <c:pt idx="100">
                  <c:v>194</c:v>
                </c:pt>
                <c:pt idx="101">
                  <c:v>224</c:v>
                </c:pt>
                <c:pt idx="102">
                  <c:v>209</c:v>
                </c:pt>
                <c:pt idx="103">
                  <c:v>226</c:v>
                </c:pt>
                <c:pt idx="104">
                  <c:v>216</c:v>
                </c:pt>
                <c:pt idx="105">
                  <c:v>195</c:v>
                </c:pt>
                <c:pt idx="106">
                  <c:v>280</c:v>
                </c:pt>
                <c:pt idx="107">
                  <c:v>245</c:v>
                </c:pt>
                <c:pt idx="108">
                  <c:v>233</c:v>
                </c:pt>
                <c:pt idx="109">
                  <c:v>208</c:v>
                </c:pt>
                <c:pt idx="110">
                  <c:v>207</c:v>
                </c:pt>
                <c:pt idx="111">
                  <c:v>192</c:v>
                </c:pt>
                <c:pt idx="112">
                  <c:v>183</c:v>
                </c:pt>
                <c:pt idx="113">
                  <c:v>174</c:v>
                </c:pt>
                <c:pt idx="114">
                  <c:v>164</c:v>
                </c:pt>
                <c:pt idx="115">
                  <c:v>179</c:v>
                </c:pt>
                <c:pt idx="116">
                  <c:v>168</c:v>
                </c:pt>
                <c:pt idx="117">
                  <c:v>184</c:v>
                </c:pt>
                <c:pt idx="118">
                  <c:v>205</c:v>
                </c:pt>
                <c:pt idx="119">
                  <c:v>154</c:v>
                </c:pt>
                <c:pt idx="120">
                  <c:v>186</c:v>
                </c:pt>
                <c:pt idx="121">
                  <c:v>156</c:v>
                </c:pt>
                <c:pt idx="122">
                  <c:v>138</c:v>
                </c:pt>
                <c:pt idx="123">
                  <c:v>145</c:v>
                </c:pt>
                <c:pt idx="124">
                  <c:v>147</c:v>
                </c:pt>
                <c:pt idx="125">
                  <c:v>156</c:v>
                </c:pt>
                <c:pt idx="126">
                  <c:v>163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42-4071-A1FB-0EB3DBBD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51375"/>
        <c:axId val="1491049295"/>
      </c:lineChart>
      <c:dateAx>
        <c:axId val="1491051375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1049295"/>
        <c:crosses val="autoZero"/>
        <c:auto val="1"/>
        <c:lblOffset val="100"/>
        <c:baseTimeUnit val="months"/>
      </c:dateAx>
      <c:valAx>
        <c:axId val="149104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/>
                  <a:t>Number (thousands)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1051375"/>
        <c:crosses val="autoZero"/>
        <c:crossBetween val="between"/>
      </c:valAx>
      <c:valAx>
        <c:axId val="1190244975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190250799"/>
        <c:crosses val="max"/>
        <c:crossBetween val="between"/>
      </c:valAx>
      <c:catAx>
        <c:axId val="1190250799"/>
        <c:scaling>
          <c:orientation val="minMax"/>
        </c:scaling>
        <c:delete val="1"/>
        <c:axPos val="b"/>
        <c:majorTickMark val="out"/>
        <c:minorTickMark val="none"/>
        <c:tickLblPos val="nextTo"/>
        <c:crossAx val="11902449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8</xdr:col>
      <xdr:colOff>601980</xdr:colOff>
      <xdr:row>16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ADAAB-5272-4896-A020-58137D6EC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0.04955</cdr:x>
      <cdr:y>0.06389</cdr:y>
    </cdr:from>
    <cdr:to>
      <cdr:x>0.70456</cdr:x>
      <cdr:y>0.20833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21D6F6-010A-4F3C-AA55-9CADB988FE12}"/>
            </a:ext>
          </a:extLst>
        </cdr:cNvPr>
        <cdr:cNvSpPr txBox="1"/>
      </cdr:nvSpPr>
      <cdr:spPr>
        <a:xfrm xmlns:a="http://schemas.openxmlformats.org/drawingml/2006/main">
          <a:off x="268097" y="175251"/>
          <a:ext cx="3543699" cy="39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latin typeface="Gill Sans MT" panose="020B0502020104020203" pitchFamily="34" charset="0"/>
            </a:rPr>
            <a:t>Economic recession (February</a:t>
          </a:r>
          <a:r>
            <a:rPr lang="en-US" sz="900" baseline="0">
              <a:latin typeface="Gill Sans MT" panose="020B0502020104020203" pitchFamily="34" charset="0"/>
            </a:rPr>
            <a:t> to April 2020) and </a:t>
          </a:r>
        </a:p>
        <a:p xmlns:a="http://schemas.openxmlformats.org/drawingml/2006/main">
          <a:pPr algn="ctr"/>
          <a:r>
            <a:rPr lang="en-US" sz="900" baseline="0">
              <a:latin typeface="Gill Sans MT" panose="020B0502020104020203" pitchFamily="34" charset="0"/>
            </a:rPr>
            <a:t>COVID-19 national declaration of emergency (March 2020)</a:t>
          </a:r>
          <a:endParaRPr lang="en-US" sz="9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0.54789</cdr:x>
      <cdr:y>0.17222</cdr:y>
    </cdr:from>
    <cdr:to>
      <cdr:x>0.59155</cdr:x>
      <cdr:y>0.20556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BDADFA53-4525-4E53-80B8-561D54061BAD}"/>
            </a:ext>
          </a:extLst>
        </cdr:cNvPr>
        <cdr:cNvCxnSpPr/>
      </cdr:nvCxnSpPr>
      <cdr:spPr>
        <a:xfrm xmlns:a="http://schemas.openxmlformats.org/drawingml/2006/main">
          <a:off x="2964180" y="472440"/>
          <a:ext cx="236220" cy="9144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tabSelected="1" zoomScale="157" workbookViewId="0">
      <selection activeCell="D24" sqref="D24"/>
    </sheetView>
  </sheetViews>
  <sheetFormatPr baseColWidth="10" defaultColWidth="8.83203125" defaultRowHeight="15" x14ac:dyDescent="0.2"/>
  <sheetData>
    <row r="1" spans="1:1" ht="19" x14ac:dyDescent="0.25">
      <c r="A1" s="13" t="str">
        <f>parameters!A1</f>
        <v>FIGURE 4-10    Job Openings and Labor Turnover: Transportation, Warehousing, and Utilities Sector (seasonally adjusted): January 2014—July 2024</v>
      </c>
    </row>
    <row r="18" spans="1:1" x14ac:dyDescent="0.2">
      <c r="A18" t="str">
        <f ca="1">_xlfn.CONCAT(parameters!A14, TEXT(parameters!B13, "mmmm_yyyy"))</f>
        <v>SOURCE: U.S. Department of Labor, Bureau of Labor Statistics, Job Openings and Labor Turnover, available at https://www.bls.gov/jlt/ as of December 2024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7"/>
  <sheetViews>
    <sheetView zoomScale="80" zoomScaleNormal="80" workbookViewId="0">
      <pane xSplit="1" ySplit="2" topLeftCell="B115" activePane="bottomRight" state="frozen"/>
      <selection pane="topRight" activeCell="B1" sqref="B1"/>
      <selection pane="bottomLeft" activeCell="A3" sqref="A3"/>
      <selection pane="bottomRight" activeCell="Q131" sqref="Q131"/>
    </sheetView>
  </sheetViews>
  <sheetFormatPr baseColWidth="10" defaultColWidth="8.83203125" defaultRowHeight="15" x14ac:dyDescent="0.2"/>
  <cols>
    <col min="1" max="1" width="9.5" bestFit="1" customWidth="1"/>
    <col min="2" max="2" width="13.83203125" customWidth="1"/>
    <col min="3" max="3" width="15.1640625" customWidth="1"/>
    <col min="4" max="4" width="13.6640625" customWidth="1"/>
    <col min="5" max="5" width="12.5" customWidth="1"/>
    <col min="6" max="6" width="1" customWidth="1"/>
    <col min="11" max="11" width="0.6640625" customWidth="1"/>
  </cols>
  <sheetData>
    <row r="1" spans="1:20" x14ac:dyDescent="0.2">
      <c r="A1" t="str">
        <f>parameters!A1</f>
        <v>FIGURE 4-10    Job Openings and Labor Turnover: Transportation, Warehousing, and Utilities Sector (seasonally adjusted): January 2014—July 2024</v>
      </c>
      <c r="G1" s="16" t="s">
        <v>1148</v>
      </c>
      <c r="H1" s="16"/>
      <c r="I1" s="16"/>
      <c r="J1" s="16"/>
      <c r="L1" s="16" t="s">
        <v>1149</v>
      </c>
      <c r="M1" s="16"/>
      <c r="N1" s="16"/>
      <c r="O1" s="16"/>
      <c r="Q1" t="s">
        <v>385</v>
      </c>
    </row>
    <row r="2" spans="1:20" ht="80" x14ac:dyDescent="0.2">
      <c r="A2" t="s">
        <v>2</v>
      </c>
      <c r="B2" s="4" t="s">
        <v>12</v>
      </c>
      <c r="C2" s="4" t="s">
        <v>135</v>
      </c>
      <c r="D2" s="4" t="s">
        <v>257</v>
      </c>
      <c r="E2" s="4" t="s">
        <v>379</v>
      </c>
      <c r="F2" s="2"/>
      <c r="G2" s="4" t="s">
        <v>1144</v>
      </c>
      <c r="H2" s="4" t="s">
        <v>1145</v>
      </c>
      <c r="I2" s="4" t="s">
        <v>1146</v>
      </c>
      <c r="J2" s="4" t="s">
        <v>1147</v>
      </c>
      <c r="L2" s="4" t="s">
        <v>1144</v>
      </c>
      <c r="M2" s="4" t="s">
        <v>1145</v>
      </c>
      <c r="N2" s="4" t="s">
        <v>1146</v>
      </c>
      <c r="O2" s="4" t="s">
        <v>1147</v>
      </c>
      <c r="Q2" s="4" t="s">
        <v>1144</v>
      </c>
      <c r="R2" s="4" t="s">
        <v>1145</v>
      </c>
      <c r="S2" s="4" t="s">
        <v>1146</v>
      </c>
      <c r="T2" s="4" t="s">
        <v>1147</v>
      </c>
    </row>
    <row r="3" spans="1:20" x14ac:dyDescent="0.2">
      <c r="A3" s="3">
        <f>parameters!B$2</f>
        <v>41640</v>
      </c>
      <c r="B3">
        <f>VLOOKUP( _xlfn.CONCAT("TET_4.10_",MONTH(A3),"_",YEAR(A3),"_1_1"), JOLTS_fromPython!A:D, 4, FALSE)</f>
        <v>202</v>
      </c>
      <c r="C3">
        <f>VLOOKUP(_xlfn.CONCAT("TET_4.10_",MONTH(A3),"_",YEAR(A3),"_1_2"), JOLTS_fromPython!A:D, 4, FALSE)</f>
        <v>161</v>
      </c>
      <c r="D3">
        <f>VLOOKUP(_xlfn.CONCAT("TET_4.10_",MONTH(A3),"_",YEAR(A3),"_1_3"), JOLTS_fromPython!A:D, 4, FALSE)</f>
        <v>81</v>
      </c>
      <c r="E3">
        <f>VLOOKUP(_xlfn.CONCAT("TET_4.10_",MONTH(A3),"_",YEAR(A3),"_1_4"), JOLTS_fromPython!A:D, 4, FALSE)</f>
        <v>75</v>
      </c>
      <c r="F3" s="10"/>
    </row>
    <row r="4" spans="1:20" x14ac:dyDescent="0.2">
      <c r="A4" s="3">
        <f>EDATE(A3,1)</f>
        <v>41671</v>
      </c>
      <c r="B4">
        <f>VLOOKUP( _xlfn.CONCAT("TET_4.10_",MONTH(A4),"_",YEAR(A4),"_1_1"), JOLTS_fromPython!A:D, 4, FALSE)</f>
        <v>171</v>
      </c>
      <c r="C4">
        <f>VLOOKUP(_xlfn.CONCAT("TET_4.10_",MONTH(A4),"_",YEAR(A4),"_1_2"), JOLTS_fromPython!A:D, 4, FALSE)</f>
        <v>117</v>
      </c>
      <c r="D4">
        <f>VLOOKUP(_xlfn.CONCAT("TET_4.10_",MONTH(A4),"_",YEAR(A4),"_1_3"), JOLTS_fromPython!A:D, 4, FALSE)</f>
        <v>73</v>
      </c>
      <c r="E4">
        <f>VLOOKUP(_xlfn.CONCAT("TET_4.10_",MONTH(A4),"_",YEAR(A4),"_1_4"), JOLTS_fromPython!A:D, 4, FALSE)</f>
        <v>76</v>
      </c>
      <c r="F4" s="10"/>
      <c r="G4" s="10">
        <f>(B4-B3)/B3</f>
        <v>-0.15346534653465346</v>
      </c>
      <c r="H4" s="10">
        <f t="shared" ref="H4:J4" si="0">(C4-C3)/C3</f>
        <v>-0.27329192546583853</v>
      </c>
      <c r="I4" s="10">
        <f t="shared" si="0"/>
        <v>-9.8765432098765427E-2</v>
      </c>
      <c r="J4" s="10">
        <f t="shared" si="0"/>
        <v>1.3333333333333334E-2</v>
      </c>
    </row>
    <row r="5" spans="1:20" x14ac:dyDescent="0.2">
      <c r="A5" s="3">
        <f t="shared" ref="A5:A68" si="1">EDATE(A4,1)</f>
        <v>41699</v>
      </c>
      <c r="B5">
        <f>VLOOKUP( _xlfn.CONCAT("TET_4.10_",MONTH(A5),"_",YEAR(A5),"_1_1"), JOLTS_fromPython!A:D, 4, FALSE)</f>
        <v>196</v>
      </c>
      <c r="C5">
        <f>VLOOKUP(_xlfn.CONCAT("TET_4.10_",MONTH(A5),"_",YEAR(A5),"_1_2"), JOLTS_fromPython!A:D, 4, FALSE)</f>
        <v>145</v>
      </c>
      <c r="D5">
        <f>VLOOKUP(_xlfn.CONCAT("TET_4.10_",MONTH(A5),"_",YEAR(A5),"_1_3"), JOLTS_fromPython!A:D, 4, FALSE)</f>
        <v>75</v>
      </c>
      <c r="E5">
        <f>VLOOKUP(_xlfn.CONCAT("TET_4.10_",MONTH(A5),"_",YEAR(A5),"_1_4"), JOLTS_fromPython!A:D, 4, FALSE)</f>
        <v>82</v>
      </c>
      <c r="F5" s="10"/>
      <c r="G5" s="10">
        <f t="shared" ref="G5:G68" si="2">(B5-B4)/B4</f>
        <v>0.14619883040935672</v>
      </c>
      <c r="H5" s="10">
        <f t="shared" ref="H5:H68" si="3">(C5-C4)/C4</f>
        <v>0.23931623931623933</v>
      </c>
      <c r="I5" s="10">
        <f t="shared" ref="I5:I68" si="4">(D5-D4)/D4</f>
        <v>2.7397260273972601E-2</v>
      </c>
      <c r="J5" s="10">
        <f t="shared" ref="J5:J68" si="5">(E5-E4)/E4</f>
        <v>7.8947368421052627E-2</v>
      </c>
    </row>
    <row r="6" spans="1:20" x14ac:dyDescent="0.2">
      <c r="A6" s="3">
        <f t="shared" si="1"/>
        <v>41730</v>
      </c>
      <c r="B6">
        <f>VLOOKUP( _xlfn.CONCAT("TET_4.10_",MONTH(A6),"_",YEAR(A6),"_1_1"), JOLTS_fromPython!A:D, 4, FALSE)</f>
        <v>174</v>
      </c>
      <c r="C6">
        <f>VLOOKUP(_xlfn.CONCAT("TET_4.10_",MONTH(A6),"_",YEAR(A6),"_1_2"), JOLTS_fromPython!A:D, 4, FALSE)</f>
        <v>152</v>
      </c>
      <c r="D6">
        <f>VLOOKUP(_xlfn.CONCAT("TET_4.10_",MONTH(A6),"_",YEAR(A6),"_1_3"), JOLTS_fromPython!A:D, 4, FALSE)</f>
        <v>65</v>
      </c>
      <c r="E6">
        <f>VLOOKUP(_xlfn.CONCAT("TET_4.10_",MONTH(A6),"_",YEAR(A6),"_1_4"), JOLTS_fromPython!A:D, 4, FALSE)</f>
        <v>80</v>
      </c>
      <c r="F6" s="10"/>
      <c r="G6" s="10">
        <f t="shared" si="2"/>
        <v>-0.11224489795918367</v>
      </c>
      <c r="H6" s="10">
        <f t="shared" si="3"/>
        <v>4.8275862068965517E-2</v>
      </c>
      <c r="I6" s="10">
        <f t="shared" si="4"/>
        <v>-0.13333333333333333</v>
      </c>
      <c r="J6" s="10">
        <f t="shared" si="5"/>
        <v>-2.4390243902439025E-2</v>
      </c>
    </row>
    <row r="7" spans="1:20" x14ac:dyDescent="0.2">
      <c r="A7" s="3">
        <f t="shared" si="1"/>
        <v>41760</v>
      </c>
      <c r="B7">
        <f>VLOOKUP( _xlfn.CONCAT("TET_4.10_",MONTH(A7),"_",YEAR(A7),"_1_1"), JOLTS_fromPython!A:D, 4, FALSE)</f>
        <v>179</v>
      </c>
      <c r="C7">
        <f>VLOOKUP(_xlfn.CONCAT("TET_4.10_",MONTH(A7),"_",YEAR(A7),"_1_2"), JOLTS_fromPython!A:D, 4, FALSE)</f>
        <v>155</v>
      </c>
      <c r="D7">
        <f>VLOOKUP(_xlfn.CONCAT("TET_4.10_",MONTH(A7),"_",YEAR(A7),"_1_3"), JOLTS_fromPython!A:D, 4, FALSE)</f>
        <v>62</v>
      </c>
      <c r="E7">
        <f>VLOOKUP(_xlfn.CONCAT("TET_4.10_",MONTH(A7),"_",YEAR(A7),"_1_4"), JOLTS_fromPython!A:D, 4, FALSE)</f>
        <v>79</v>
      </c>
      <c r="F7" s="10"/>
      <c r="G7" s="10">
        <f t="shared" si="2"/>
        <v>2.8735632183908046E-2</v>
      </c>
      <c r="H7" s="10">
        <f t="shared" si="3"/>
        <v>1.9736842105263157E-2</v>
      </c>
      <c r="I7" s="10">
        <f t="shared" si="4"/>
        <v>-4.6153846153846156E-2</v>
      </c>
      <c r="J7" s="10">
        <f t="shared" si="5"/>
        <v>-1.2500000000000001E-2</v>
      </c>
    </row>
    <row r="8" spans="1:20" x14ac:dyDescent="0.2">
      <c r="A8" s="3">
        <f t="shared" si="1"/>
        <v>41791</v>
      </c>
      <c r="B8">
        <f>VLOOKUP( _xlfn.CONCAT("TET_4.10_",MONTH(A8),"_",YEAR(A8),"_1_1"), JOLTS_fromPython!A:D, 4, FALSE)</f>
        <v>181</v>
      </c>
      <c r="C8">
        <f>VLOOKUP(_xlfn.CONCAT("TET_4.10_",MONTH(A8),"_",YEAR(A8),"_1_2"), JOLTS_fromPython!A:D, 4, FALSE)</f>
        <v>160</v>
      </c>
      <c r="D8">
        <f>VLOOKUP(_xlfn.CONCAT("TET_4.10_",MONTH(A8),"_",YEAR(A8),"_1_3"), JOLTS_fromPython!A:D, 4, FALSE)</f>
        <v>58</v>
      </c>
      <c r="E8">
        <f>VLOOKUP(_xlfn.CONCAT("TET_4.10_",MONTH(A8),"_",YEAR(A8),"_1_4"), JOLTS_fromPython!A:D, 4, FALSE)</f>
        <v>82</v>
      </c>
      <c r="F8" s="10"/>
      <c r="G8" s="10">
        <f t="shared" si="2"/>
        <v>1.11731843575419E-2</v>
      </c>
      <c r="H8" s="10">
        <f t="shared" si="3"/>
        <v>3.2258064516129031E-2</v>
      </c>
      <c r="I8" s="10">
        <f t="shared" si="4"/>
        <v>-6.4516129032258063E-2</v>
      </c>
      <c r="J8" s="10">
        <f t="shared" si="5"/>
        <v>3.7974683544303799E-2</v>
      </c>
    </row>
    <row r="9" spans="1:20" x14ac:dyDescent="0.2">
      <c r="A9" s="3">
        <f t="shared" si="1"/>
        <v>41821</v>
      </c>
      <c r="B9">
        <f>VLOOKUP( _xlfn.CONCAT("TET_4.10_",MONTH(A9),"_",YEAR(A9),"_1_1"), JOLTS_fromPython!A:D, 4, FALSE)</f>
        <v>190</v>
      </c>
      <c r="C9">
        <f>VLOOKUP(_xlfn.CONCAT("TET_4.10_",MONTH(A9),"_",YEAR(A9),"_1_2"), JOLTS_fromPython!A:D, 4, FALSE)</f>
        <v>181</v>
      </c>
      <c r="D9">
        <f>VLOOKUP(_xlfn.CONCAT("TET_4.10_",MONTH(A9),"_",YEAR(A9),"_1_3"), JOLTS_fromPython!A:D, 4, FALSE)</f>
        <v>67</v>
      </c>
      <c r="E9">
        <f>VLOOKUP(_xlfn.CONCAT("TET_4.10_",MONTH(A9),"_",YEAR(A9),"_1_4"), JOLTS_fromPython!A:D, 4, FALSE)</f>
        <v>81</v>
      </c>
      <c r="F9" s="10"/>
      <c r="G9" s="10">
        <f t="shared" si="2"/>
        <v>4.9723756906077346E-2</v>
      </c>
      <c r="H9" s="10">
        <f t="shared" si="3"/>
        <v>0.13125000000000001</v>
      </c>
      <c r="I9" s="10">
        <f t="shared" si="4"/>
        <v>0.15517241379310345</v>
      </c>
      <c r="J9" s="10">
        <f t="shared" si="5"/>
        <v>-1.2195121951219513E-2</v>
      </c>
    </row>
    <row r="10" spans="1:20" x14ac:dyDescent="0.2">
      <c r="A10" s="3">
        <f t="shared" si="1"/>
        <v>41852</v>
      </c>
      <c r="B10">
        <f>VLOOKUP( _xlfn.CONCAT("TET_4.10_",MONTH(A10),"_",YEAR(A10),"_1_1"), JOLTS_fromPython!A:D, 4, FALSE)</f>
        <v>173</v>
      </c>
      <c r="C10">
        <f>VLOOKUP(_xlfn.CONCAT("TET_4.10_",MONTH(A10),"_",YEAR(A10),"_1_2"), JOLTS_fromPython!A:D, 4, FALSE)</f>
        <v>186</v>
      </c>
      <c r="D10">
        <f>VLOOKUP(_xlfn.CONCAT("TET_4.10_",MONTH(A10),"_",YEAR(A10),"_1_3"), JOLTS_fromPython!A:D, 4, FALSE)</f>
        <v>58</v>
      </c>
      <c r="E10">
        <f>VLOOKUP(_xlfn.CONCAT("TET_4.10_",MONTH(A10),"_",YEAR(A10),"_1_4"), JOLTS_fromPython!A:D, 4, FALSE)</f>
        <v>81</v>
      </c>
      <c r="F10" s="10"/>
      <c r="G10" s="10">
        <f t="shared" si="2"/>
        <v>-8.9473684210526316E-2</v>
      </c>
      <c r="H10" s="10">
        <f t="shared" si="3"/>
        <v>2.7624309392265192E-2</v>
      </c>
      <c r="I10" s="10">
        <f t="shared" si="4"/>
        <v>-0.13432835820895522</v>
      </c>
      <c r="J10" s="10">
        <f t="shared" si="5"/>
        <v>0</v>
      </c>
    </row>
    <row r="11" spans="1:20" x14ac:dyDescent="0.2">
      <c r="A11" s="3">
        <f t="shared" si="1"/>
        <v>41883</v>
      </c>
      <c r="B11">
        <f>VLOOKUP( _xlfn.CONCAT("TET_4.10_",MONTH(A11),"_",YEAR(A11),"_1_1"), JOLTS_fromPython!A:D, 4, FALSE)</f>
        <v>184</v>
      </c>
      <c r="C11">
        <f>VLOOKUP(_xlfn.CONCAT("TET_4.10_",MONTH(A11),"_",YEAR(A11),"_1_2"), JOLTS_fromPython!A:D, 4, FALSE)</f>
        <v>191</v>
      </c>
      <c r="D11">
        <f>VLOOKUP(_xlfn.CONCAT("TET_4.10_",MONTH(A11),"_",YEAR(A11),"_1_3"), JOLTS_fromPython!A:D, 4, FALSE)</f>
        <v>68</v>
      </c>
      <c r="E11">
        <f>VLOOKUP(_xlfn.CONCAT("TET_4.10_",MONTH(A11),"_",YEAR(A11),"_1_4"), JOLTS_fromPython!A:D, 4, FALSE)</f>
        <v>89</v>
      </c>
      <c r="F11" s="10"/>
      <c r="G11" s="10">
        <f t="shared" si="2"/>
        <v>6.358381502890173E-2</v>
      </c>
      <c r="H11" s="10">
        <f t="shared" si="3"/>
        <v>2.6881720430107527E-2</v>
      </c>
      <c r="I11" s="10">
        <f t="shared" si="4"/>
        <v>0.17241379310344829</v>
      </c>
      <c r="J11" s="10">
        <f t="shared" si="5"/>
        <v>9.8765432098765427E-2</v>
      </c>
    </row>
    <row r="12" spans="1:20" x14ac:dyDescent="0.2">
      <c r="A12" s="3">
        <f t="shared" si="1"/>
        <v>41913</v>
      </c>
      <c r="B12">
        <f>VLOOKUP( _xlfn.CONCAT("TET_4.10_",MONTH(A12),"_",YEAR(A12),"_1_1"), JOLTS_fromPython!A:D, 4, FALSE)</f>
        <v>207</v>
      </c>
      <c r="C12">
        <f>VLOOKUP(_xlfn.CONCAT("TET_4.10_",MONTH(A12),"_",YEAR(A12),"_1_2"), JOLTS_fromPython!A:D, 4, FALSE)</f>
        <v>198</v>
      </c>
      <c r="D12">
        <f>VLOOKUP(_xlfn.CONCAT("TET_4.10_",MONTH(A12),"_",YEAR(A12),"_1_3"), JOLTS_fromPython!A:D, 4, FALSE)</f>
        <v>80</v>
      </c>
      <c r="E12">
        <f>VLOOKUP(_xlfn.CONCAT("TET_4.10_",MONTH(A12),"_",YEAR(A12),"_1_4"), JOLTS_fromPython!A:D, 4, FALSE)</f>
        <v>79</v>
      </c>
      <c r="F12" s="10"/>
      <c r="G12" s="10">
        <f t="shared" si="2"/>
        <v>0.125</v>
      </c>
      <c r="H12" s="10">
        <f t="shared" si="3"/>
        <v>3.6649214659685861E-2</v>
      </c>
      <c r="I12" s="10">
        <f t="shared" si="4"/>
        <v>0.17647058823529413</v>
      </c>
      <c r="J12" s="10">
        <f t="shared" si="5"/>
        <v>-0.11235955056179775</v>
      </c>
    </row>
    <row r="13" spans="1:20" x14ac:dyDescent="0.2">
      <c r="A13" s="3">
        <f t="shared" si="1"/>
        <v>41944</v>
      </c>
      <c r="B13">
        <f>VLOOKUP( _xlfn.CONCAT("TET_4.10_",MONTH(A13),"_",YEAR(A13),"_1_1"), JOLTS_fromPython!A:D, 4, FALSE)</f>
        <v>181</v>
      </c>
      <c r="C13">
        <f>VLOOKUP(_xlfn.CONCAT("TET_4.10_",MONTH(A13),"_",YEAR(A13),"_1_2"), JOLTS_fromPython!A:D, 4, FALSE)</f>
        <v>203</v>
      </c>
      <c r="D13">
        <f>VLOOKUP(_xlfn.CONCAT("TET_4.10_",MONTH(A13),"_",YEAR(A13),"_1_3"), JOLTS_fromPython!A:D, 4, FALSE)</f>
        <v>67</v>
      </c>
      <c r="E13">
        <f>VLOOKUP(_xlfn.CONCAT("TET_4.10_",MONTH(A13),"_",YEAR(A13),"_1_4"), JOLTS_fromPython!A:D, 4, FALSE)</f>
        <v>75</v>
      </c>
      <c r="F13" s="10"/>
      <c r="G13" s="10">
        <f t="shared" si="2"/>
        <v>-0.12560386473429952</v>
      </c>
      <c r="H13" s="10">
        <f t="shared" si="3"/>
        <v>2.5252525252525252E-2</v>
      </c>
      <c r="I13" s="10">
        <f t="shared" si="4"/>
        <v>-0.16250000000000001</v>
      </c>
      <c r="J13" s="10">
        <f t="shared" si="5"/>
        <v>-5.0632911392405063E-2</v>
      </c>
    </row>
    <row r="14" spans="1:20" x14ac:dyDescent="0.2">
      <c r="A14" s="3">
        <f t="shared" si="1"/>
        <v>41974</v>
      </c>
      <c r="B14">
        <f>VLOOKUP( _xlfn.CONCAT("TET_4.10_",MONTH(A14),"_",YEAR(A14),"_1_1"), JOLTS_fromPython!A:D, 4, FALSE)</f>
        <v>178</v>
      </c>
      <c r="C14">
        <f>VLOOKUP(_xlfn.CONCAT("TET_4.10_",MONTH(A14),"_",YEAR(A14),"_1_2"), JOLTS_fromPython!A:D, 4, FALSE)</f>
        <v>205</v>
      </c>
      <c r="D14">
        <f>VLOOKUP(_xlfn.CONCAT("TET_4.10_",MONTH(A14),"_",YEAR(A14),"_1_3"), JOLTS_fromPython!A:D, 4, FALSE)</f>
        <v>61</v>
      </c>
      <c r="E14">
        <f>VLOOKUP(_xlfn.CONCAT("TET_4.10_",MONTH(A14),"_",YEAR(A14),"_1_4"), JOLTS_fromPython!A:D, 4, FALSE)</f>
        <v>78</v>
      </c>
      <c r="F14" s="10"/>
      <c r="G14" s="10">
        <f t="shared" si="2"/>
        <v>-1.6574585635359115E-2</v>
      </c>
      <c r="H14" s="10">
        <f t="shared" si="3"/>
        <v>9.852216748768473E-3</v>
      </c>
      <c r="I14" s="10">
        <f t="shared" si="4"/>
        <v>-8.9552238805970144E-2</v>
      </c>
      <c r="J14" s="10">
        <f t="shared" si="5"/>
        <v>0.04</v>
      </c>
    </row>
    <row r="15" spans="1:20" x14ac:dyDescent="0.2">
      <c r="A15" s="3">
        <f t="shared" si="1"/>
        <v>42005</v>
      </c>
      <c r="B15">
        <f>VLOOKUP( _xlfn.CONCAT("TET_4.10_",MONTH(A15),"_",YEAR(A15),"_1_1"), JOLTS_fromPython!A:D, 4, FALSE)</f>
        <v>187</v>
      </c>
      <c r="C15">
        <f>VLOOKUP(_xlfn.CONCAT("TET_4.10_",MONTH(A15),"_",YEAR(A15),"_1_2"), JOLTS_fromPython!A:D, 4, FALSE)</f>
        <v>205</v>
      </c>
      <c r="D15">
        <f>VLOOKUP(_xlfn.CONCAT("TET_4.10_",MONTH(A15),"_",YEAR(A15),"_1_3"), JOLTS_fromPython!A:D, 4, FALSE)</f>
        <v>72</v>
      </c>
      <c r="E15">
        <f>VLOOKUP(_xlfn.CONCAT("TET_4.10_",MONTH(A15),"_",YEAR(A15),"_1_4"), JOLTS_fromPython!A:D, 4, FALSE)</f>
        <v>82</v>
      </c>
      <c r="F15" s="10"/>
      <c r="G15" s="10">
        <f t="shared" si="2"/>
        <v>5.0561797752808987E-2</v>
      </c>
      <c r="H15" s="10">
        <f t="shared" si="3"/>
        <v>0</v>
      </c>
      <c r="I15" s="10">
        <f t="shared" si="4"/>
        <v>0.18032786885245902</v>
      </c>
      <c r="J15" s="10">
        <f t="shared" si="5"/>
        <v>5.128205128205128E-2</v>
      </c>
    </row>
    <row r="16" spans="1:20" x14ac:dyDescent="0.2">
      <c r="A16" s="3">
        <f t="shared" si="1"/>
        <v>42036</v>
      </c>
      <c r="B16">
        <f>VLOOKUP( _xlfn.CONCAT("TET_4.10_",MONTH(A16),"_",YEAR(A16),"_1_1"), JOLTS_fromPython!A:D, 4, FALSE)</f>
        <v>181</v>
      </c>
      <c r="C16">
        <f>VLOOKUP(_xlfn.CONCAT("TET_4.10_",MONTH(A16),"_",YEAR(A16),"_1_2"), JOLTS_fromPython!A:D, 4, FALSE)</f>
        <v>210</v>
      </c>
      <c r="D16">
        <f>VLOOKUP(_xlfn.CONCAT("TET_4.10_",MONTH(A16),"_",YEAR(A16),"_1_3"), JOLTS_fromPython!A:D, 4, FALSE)</f>
        <v>68</v>
      </c>
      <c r="E16">
        <f>VLOOKUP(_xlfn.CONCAT("TET_4.10_",MONTH(A16),"_",YEAR(A16),"_1_4"), JOLTS_fromPython!A:D, 4, FALSE)</f>
        <v>80</v>
      </c>
      <c r="F16" s="10"/>
      <c r="G16" s="10">
        <f t="shared" si="2"/>
        <v>-3.2085561497326207E-2</v>
      </c>
      <c r="H16" s="10">
        <f t="shared" si="3"/>
        <v>2.4390243902439025E-2</v>
      </c>
      <c r="I16" s="10">
        <f t="shared" si="4"/>
        <v>-5.5555555555555552E-2</v>
      </c>
      <c r="J16" s="10">
        <f t="shared" si="5"/>
        <v>-2.4390243902439025E-2</v>
      </c>
    </row>
    <row r="17" spans="1:10" x14ac:dyDescent="0.2">
      <c r="A17" s="3">
        <f t="shared" si="1"/>
        <v>42064</v>
      </c>
      <c r="B17">
        <f>VLOOKUP( _xlfn.CONCAT("TET_4.10_",MONTH(A17),"_",YEAR(A17),"_1_1"), JOLTS_fromPython!A:D, 4, FALSE)</f>
        <v>195</v>
      </c>
      <c r="C17">
        <f>VLOOKUP(_xlfn.CONCAT("TET_4.10_",MONTH(A17),"_",YEAR(A17),"_1_2"), JOLTS_fromPython!A:D, 4, FALSE)</f>
        <v>233</v>
      </c>
      <c r="D17">
        <f>VLOOKUP(_xlfn.CONCAT("TET_4.10_",MONTH(A17),"_",YEAR(A17),"_1_3"), JOLTS_fromPython!A:D, 4, FALSE)</f>
        <v>87</v>
      </c>
      <c r="E17">
        <f>VLOOKUP(_xlfn.CONCAT("TET_4.10_",MONTH(A17),"_",YEAR(A17),"_1_4"), JOLTS_fromPython!A:D, 4, FALSE)</f>
        <v>81</v>
      </c>
      <c r="F17" s="10"/>
      <c r="G17" s="10">
        <f t="shared" si="2"/>
        <v>7.7348066298342538E-2</v>
      </c>
      <c r="H17" s="10">
        <f t="shared" si="3"/>
        <v>0.10952380952380952</v>
      </c>
      <c r="I17" s="10">
        <f t="shared" si="4"/>
        <v>0.27941176470588236</v>
      </c>
      <c r="J17" s="10">
        <f t="shared" si="5"/>
        <v>1.2500000000000001E-2</v>
      </c>
    </row>
    <row r="18" spans="1:10" x14ac:dyDescent="0.2">
      <c r="A18" s="3">
        <f t="shared" si="1"/>
        <v>42095</v>
      </c>
      <c r="B18">
        <f>VLOOKUP( _xlfn.CONCAT("TET_4.10_",MONTH(A18),"_",YEAR(A18),"_1_1"), JOLTS_fromPython!A:D, 4, FALSE)</f>
        <v>195</v>
      </c>
      <c r="C18">
        <f>VLOOKUP(_xlfn.CONCAT("TET_4.10_",MONTH(A18),"_",YEAR(A18),"_1_2"), JOLTS_fromPython!A:D, 4, FALSE)</f>
        <v>240</v>
      </c>
      <c r="D18">
        <f>VLOOKUP(_xlfn.CONCAT("TET_4.10_",MONTH(A18),"_",YEAR(A18),"_1_3"), JOLTS_fromPython!A:D, 4, FALSE)</f>
        <v>78</v>
      </c>
      <c r="E18">
        <f>VLOOKUP(_xlfn.CONCAT("TET_4.10_",MONTH(A18),"_",YEAR(A18),"_1_4"), JOLTS_fromPython!A:D, 4, FALSE)</f>
        <v>89</v>
      </c>
      <c r="F18" s="10"/>
      <c r="G18" s="10">
        <f t="shared" si="2"/>
        <v>0</v>
      </c>
      <c r="H18" s="10">
        <f t="shared" si="3"/>
        <v>3.0042918454935622E-2</v>
      </c>
      <c r="I18" s="10">
        <f t="shared" si="4"/>
        <v>-0.10344827586206896</v>
      </c>
      <c r="J18" s="10">
        <f t="shared" si="5"/>
        <v>9.8765432098765427E-2</v>
      </c>
    </row>
    <row r="19" spans="1:10" x14ac:dyDescent="0.2">
      <c r="A19" s="3">
        <f t="shared" si="1"/>
        <v>42125</v>
      </c>
      <c r="B19">
        <f>VLOOKUP( _xlfn.CONCAT("TET_4.10_",MONTH(A19),"_",YEAR(A19),"_1_1"), JOLTS_fromPython!A:D, 4, FALSE)</f>
        <v>200</v>
      </c>
      <c r="C19">
        <f>VLOOKUP(_xlfn.CONCAT("TET_4.10_",MONTH(A19),"_",YEAR(A19),"_1_2"), JOLTS_fromPython!A:D, 4, FALSE)</f>
        <v>299</v>
      </c>
      <c r="D19">
        <f>VLOOKUP(_xlfn.CONCAT("TET_4.10_",MONTH(A19),"_",YEAR(A19),"_1_3"), JOLTS_fromPython!A:D, 4, FALSE)</f>
        <v>82</v>
      </c>
      <c r="E19">
        <f>VLOOKUP(_xlfn.CONCAT("TET_4.10_",MONTH(A19),"_",YEAR(A19),"_1_4"), JOLTS_fromPython!A:D, 4, FALSE)</f>
        <v>88</v>
      </c>
      <c r="F19" s="10"/>
      <c r="G19" s="10">
        <f t="shared" si="2"/>
        <v>2.564102564102564E-2</v>
      </c>
      <c r="H19" s="10">
        <f t="shared" si="3"/>
        <v>0.24583333333333332</v>
      </c>
      <c r="I19" s="10">
        <f t="shared" si="4"/>
        <v>5.128205128205128E-2</v>
      </c>
      <c r="J19" s="10">
        <f t="shared" si="5"/>
        <v>-1.1235955056179775E-2</v>
      </c>
    </row>
    <row r="20" spans="1:10" x14ac:dyDescent="0.2">
      <c r="A20" s="3">
        <f t="shared" si="1"/>
        <v>42156</v>
      </c>
      <c r="B20">
        <f>VLOOKUP( _xlfn.CONCAT("TET_4.10_",MONTH(A20),"_",YEAR(A20),"_1_1"), JOLTS_fromPython!A:D, 4, FALSE)</f>
        <v>191</v>
      </c>
      <c r="C20">
        <f>VLOOKUP(_xlfn.CONCAT("TET_4.10_",MONTH(A20),"_",YEAR(A20),"_1_2"), JOLTS_fromPython!A:D, 4, FALSE)</f>
        <v>235</v>
      </c>
      <c r="D20">
        <f>VLOOKUP(_xlfn.CONCAT("TET_4.10_",MONTH(A20),"_",YEAR(A20),"_1_3"), JOLTS_fromPython!A:D, 4, FALSE)</f>
        <v>64</v>
      </c>
      <c r="E20">
        <f>VLOOKUP(_xlfn.CONCAT("TET_4.10_",MONTH(A20),"_",YEAR(A20),"_1_4"), JOLTS_fromPython!A:D, 4, FALSE)</f>
        <v>84</v>
      </c>
      <c r="F20" s="10"/>
      <c r="G20" s="10">
        <f t="shared" si="2"/>
        <v>-4.4999999999999998E-2</v>
      </c>
      <c r="H20" s="10">
        <f t="shared" si="3"/>
        <v>-0.21404682274247491</v>
      </c>
      <c r="I20" s="10">
        <f t="shared" si="4"/>
        <v>-0.21951219512195122</v>
      </c>
      <c r="J20" s="10">
        <f t="shared" si="5"/>
        <v>-4.5454545454545456E-2</v>
      </c>
    </row>
    <row r="21" spans="1:10" x14ac:dyDescent="0.2">
      <c r="A21" s="3">
        <f t="shared" si="1"/>
        <v>42186</v>
      </c>
      <c r="B21">
        <f>VLOOKUP( _xlfn.CONCAT("TET_4.10_",MONTH(A21),"_",YEAR(A21),"_1_1"), JOLTS_fromPython!A:D, 4, FALSE)</f>
        <v>207</v>
      </c>
      <c r="C21">
        <f>VLOOKUP(_xlfn.CONCAT("TET_4.10_",MONTH(A21),"_",YEAR(A21),"_1_2"), JOLTS_fromPython!A:D, 4, FALSE)</f>
        <v>249</v>
      </c>
      <c r="D21">
        <f>VLOOKUP(_xlfn.CONCAT("TET_4.10_",MONTH(A21),"_",YEAR(A21),"_1_3"), JOLTS_fromPython!A:D, 4, FALSE)</f>
        <v>70</v>
      </c>
      <c r="E21">
        <f>VLOOKUP(_xlfn.CONCAT("TET_4.10_",MONTH(A21),"_",YEAR(A21),"_1_4"), JOLTS_fromPython!A:D, 4, FALSE)</f>
        <v>93</v>
      </c>
      <c r="F21" s="10"/>
      <c r="G21" s="10">
        <f t="shared" si="2"/>
        <v>8.3769633507853408E-2</v>
      </c>
      <c r="H21" s="10">
        <f t="shared" si="3"/>
        <v>5.9574468085106386E-2</v>
      </c>
      <c r="I21" s="10">
        <f t="shared" si="4"/>
        <v>9.375E-2</v>
      </c>
      <c r="J21" s="10">
        <f t="shared" si="5"/>
        <v>0.10714285714285714</v>
      </c>
    </row>
    <row r="22" spans="1:10" x14ac:dyDescent="0.2">
      <c r="A22" s="3">
        <f t="shared" si="1"/>
        <v>42217</v>
      </c>
      <c r="B22">
        <f>VLOOKUP( _xlfn.CONCAT("TET_4.10_",MONTH(A22),"_",YEAR(A22),"_1_1"), JOLTS_fromPython!A:D, 4, FALSE)</f>
        <v>191</v>
      </c>
      <c r="C22">
        <f>VLOOKUP(_xlfn.CONCAT("TET_4.10_",MONTH(A22),"_",YEAR(A22),"_1_2"), JOLTS_fromPython!A:D, 4, FALSE)</f>
        <v>210</v>
      </c>
      <c r="D22">
        <f>VLOOKUP(_xlfn.CONCAT("TET_4.10_",MONTH(A22),"_",YEAR(A22),"_1_3"), JOLTS_fromPython!A:D, 4, FALSE)</f>
        <v>64</v>
      </c>
      <c r="E22">
        <f>VLOOKUP(_xlfn.CONCAT("TET_4.10_",MONTH(A22),"_",YEAR(A22),"_1_4"), JOLTS_fromPython!A:D, 4, FALSE)</f>
        <v>98</v>
      </c>
      <c r="F22" s="10"/>
      <c r="G22" s="10">
        <f t="shared" si="2"/>
        <v>-7.7294685990338161E-2</v>
      </c>
      <c r="H22" s="10">
        <f t="shared" si="3"/>
        <v>-0.15662650602409639</v>
      </c>
      <c r="I22" s="10">
        <f t="shared" si="4"/>
        <v>-8.5714285714285715E-2</v>
      </c>
      <c r="J22" s="10">
        <f t="shared" si="5"/>
        <v>5.3763440860215055E-2</v>
      </c>
    </row>
    <row r="23" spans="1:10" x14ac:dyDescent="0.2">
      <c r="A23" s="3">
        <f t="shared" si="1"/>
        <v>42248</v>
      </c>
      <c r="B23">
        <f>VLOOKUP( _xlfn.CONCAT("TET_4.10_",MONTH(A23),"_",YEAR(A23),"_1_1"), JOLTS_fromPython!A:D, 4, FALSE)</f>
        <v>198</v>
      </c>
      <c r="C23">
        <f>VLOOKUP(_xlfn.CONCAT("TET_4.10_",MONTH(A23),"_",YEAR(A23),"_1_2"), JOLTS_fromPython!A:D, 4, FALSE)</f>
        <v>203</v>
      </c>
      <c r="D23">
        <f>VLOOKUP(_xlfn.CONCAT("TET_4.10_",MONTH(A23),"_",YEAR(A23),"_1_3"), JOLTS_fromPython!A:D, 4, FALSE)</f>
        <v>91</v>
      </c>
      <c r="E23">
        <f>VLOOKUP(_xlfn.CONCAT("TET_4.10_",MONTH(A23),"_",YEAR(A23),"_1_4"), JOLTS_fromPython!A:D, 4, FALSE)</f>
        <v>87</v>
      </c>
      <c r="F23" s="10"/>
      <c r="G23" s="10">
        <f t="shared" si="2"/>
        <v>3.6649214659685861E-2</v>
      </c>
      <c r="H23" s="10">
        <f t="shared" si="3"/>
        <v>-3.3333333333333333E-2</v>
      </c>
      <c r="I23" s="10">
        <f t="shared" si="4"/>
        <v>0.421875</v>
      </c>
      <c r="J23" s="10">
        <f t="shared" si="5"/>
        <v>-0.11224489795918367</v>
      </c>
    </row>
    <row r="24" spans="1:10" x14ac:dyDescent="0.2">
      <c r="A24" s="3">
        <f t="shared" si="1"/>
        <v>42278</v>
      </c>
      <c r="B24">
        <f>VLOOKUP( _xlfn.CONCAT("TET_4.10_",MONTH(A24),"_",YEAR(A24),"_1_1"), JOLTS_fromPython!A:D, 4, FALSE)</f>
        <v>195</v>
      </c>
      <c r="C24">
        <f>VLOOKUP(_xlfn.CONCAT("TET_4.10_",MONTH(A24),"_",YEAR(A24),"_1_2"), JOLTS_fromPython!A:D, 4, FALSE)</f>
        <v>244</v>
      </c>
      <c r="D24">
        <f>VLOOKUP(_xlfn.CONCAT("TET_4.10_",MONTH(A24),"_",YEAR(A24),"_1_3"), JOLTS_fromPython!A:D, 4, FALSE)</f>
        <v>65</v>
      </c>
      <c r="E24">
        <f>VLOOKUP(_xlfn.CONCAT("TET_4.10_",MONTH(A24),"_",YEAR(A24),"_1_4"), JOLTS_fromPython!A:D, 4, FALSE)</f>
        <v>99</v>
      </c>
      <c r="F24" s="10"/>
      <c r="G24" s="10">
        <f t="shared" si="2"/>
        <v>-1.5151515151515152E-2</v>
      </c>
      <c r="H24" s="10">
        <f t="shared" si="3"/>
        <v>0.2019704433497537</v>
      </c>
      <c r="I24" s="10">
        <f t="shared" si="4"/>
        <v>-0.2857142857142857</v>
      </c>
      <c r="J24" s="10">
        <f t="shared" si="5"/>
        <v>0.13793103448275862</v>
      </c>
    </row>
    <row r="25" spans="1:10" x14ac:dyDescent="0.2">
      <c r="A25" s="3">
        <f t="shared" si="1"/>
        <v>42309</v>
      </c>
      <c r="B25">
        <f>VLOOKUP( _xlfn.CONCAT("TET_4.10_",MONTH(A25),"_",YEAR(A25),"_1_1"), JOLTS_fromPython!A:D, 4, FALSE)</f>
        <v>182</v>
      </c>
      <c r="C25">
        <f>VLOOKUP(_xlfn.CONCAT("TET_4.10_",MONTH(A25),"_",YEAR(A25),"_1_2"), JOLTS_fromPython!A:D, 4, FALSE)</f>
        <v>306</v>
      </c>
      <c r="D25">
        <f>VLOOKUP(_xlfn.CONCAT("TET_4.10_",MONTH(A25),"_",YEAR(A25),"_1_3"), JOLTS_fromPython!A:D, 4, FALSE)</f>
        <v>76</v>
      </c>
      <c r="E25">
        <f>VLOOKUP(_xlfn.CONCAT("TET_4.10_",MONTH(A25),"_",YEAR(A25),"_1_4"), JOLTS_fromPython!A:D, 4, FALSE)</f>
        <v>77</v>
      </c>
      <c r="F25" s="10"/>
      <c r="G25" s="10">
        <f t="shared" si="2"/>
        <v>-6.6666666666666666E-2</v>
      </c>
      <c r="H25" s="10">
        <f t="shared" si="3"/>
        <v>0.25409836065573771</v>
      </c>
      <c r="I25" s="10">
        <f t="shared" si="4"/>
        <v>0.16923076923076924</v>
      </c>
      <c r="J25" s="10">
        <f t="shared" si="5"/>
        <v>-0.22222222222222221</v>
      </c>
    </row>
    <row r="26" spans="1:10" x14ac:dyDescent="0.2">
      <c r="A26" s="3">
        <f t="shared" si="1"/>
        <v>42339</v>
      </c>
      <c r="B26">
        <f>VLOOKUP( _xlfn.CONCAT("TET_4.10_",MONTH(A26),"_",YEAR(A26),"_1_1"), JOLTS_fromPython!A:D, 4, FALSE)</f>
        <v>198</v>
      </c>
      <c r="C26">
        <f>VLOOKUP(_xlfn.CONCAT("TET_4.10_",MONTH(A26),"_",YEAR(A26),"_1_2"), JOLTS_fromPython!A:D, 4, FALSE)</f>
        <v>250</v>
      </c>
      <c r="D26">
        <f>VLOOKUP(_xlfn.CONCAT("TET_4.10_",MONTH(A26),"_",YEAR(A26),"_1_3"), JOLTS_fromPython!A:D, 4, FALSE)</f>
        <v>65</v>
      </c>
      <c r="E26">
        <f>VLOOKUP(_xlfn.CONCAT("TET_4.10_",MONTH(A26),"_",YEAR(A26),"_1_4"), JOLTS_fromPython!A:D, 4, FALSE)</f>
        <v>106</v>
      </c>
      <c r="F26" s="10"/>
      <c r="G26" s="10">
        <f t="shared" si="2"/>
        <v>8.7912087912087919E-2</v>
      </c>
      <c r="H26" s="10">
        <f t="shared" si="3"/>
        <v>-0.18300653594771241</v>
      </c>
      <c r="I26" s="10">
        <f t="shared" si="4"/>
        <v>-0.14473684210526316</v>
      </c>
      <c r="J26" s="10">
        <f t="shared" si="5"/>
        <v>0.37662337662337664</v>
      </c>
    </row>
    <row r="27" spans="1:10" x14ac:dyDescent="0.2">
      <c r="A27" s="3">
        <f t="shared" si="1"/>
        <v>42370</v>
      </c>
      <c r="B27">
        <f>VLOOKUP( _xlfn.CONCAT("TET_4.10_",MONTH(A27),"_",YEAR(A27),"_1_1"), JOLTS_fromPython!A:D, 4, FALSE)</f>
        <v>163</v>
      </c>
      <c r="C27">
        <f>VLOOKUP(_xlfn.CONCAT("TET_4.10_",MONTH(A27),"_",YEAR(A27),"_1_2"), JOLTS_fromPython!A:D, 4, FALSE)</f>
        <v>156</v>
      </c>
      <c r="D27">
        <f>VLOOKUP(_xlfn.CONCAT("TET_4.10_",MONTH(A27),"_",YEAR(A27),"_1_3"), JOLTS_fromPython!A:D, 4, FALSE)</f>
        <v>75</v>
      </c>
      <c r="E27">
        <f>VLOOKUP(_xlfn.CONCAT("TET_4.10_",MONTH(A27),"_",YEAR(A27),"_1_4"), JOLTS_fromPython!A:D, 4, FALSE)</f>
        <v>100</v>
      </c>
      <c r="F27" s="10"/>
      <c r="G27" s="10">
        <f t="shared" si="2"/>
        <v>-0.17676767676767677</v>
      </c>
      <c r="H27" s="10">
        <f t="shared" si="3"/>
        <v>-0.376</v>
      </c>
      <c r="I27" s="10">
        <f t="shared" si="4"/>
        <v>0.15384615384615385</v>
      </c>
      <c r="J27" s="10">
        <f t="shared" si="5"/>
        <v>-5.6603773584905662E-2</v>
      </c>
    </row>
    <row r="28" spans="1:10" x14ac:dyDescent="0.2">
      <c r="A28" s="3">
        <f t="shared" si="1"/>
        <v>42401</v>
      </c>
      <c r="B28">
        <f>VLOOKUP( _xlfn.CONCAT("TET_4.10_",MONTH(A28),"_",YEAR(A28),"_1_1"), JOLTS_fromPython!A:D, 4, FALSE)</f>
        <v>193</v>
      </c>
      <c r="C28">
        <f>VLOOKUP(_xlfn.CONCAT("TET_4.10_",MONTH(A28),"_",YEAR(A28),"_1_2"), JOLTS_fromPython!A:D, 4, FALSE)</f>
        <v>161</v>
      </c>
      <c r="D28">
        <f>VLOOKUP(_xlfn.CONCAT("TET_4.10_",MONTH(A28),"_",YEAR(A28),"_1_3"), JOLTS_fromPython!A:D, 4, FALSE)</f>
        <v>74</v>
      </c>
      <c r="E28">
        <f>VLOOKUP(_xlfn.CONCAT("TET_4.10_",MONTH(A28),"_",YEAR(A28),"_1_4"), JOLTS_fromPython!A:D, 4, FALSE)</f>
        <v>84</v>
      </c>
      <c r="F28" s="10"/>
      <c r="G28" s="10">
        <f t="shared" si="2"/>
        <v>0.18404907975460122</v>
      </c>
      <c r="H28" s="10">
        <f t="shared" si="3"/>
        <v>3.2051282051282048E-2</v>
      </c>
      <c r="I28" s="10">
        <f t="shared" si="4"/>
        <v>-1.3333333333333334E-2</v>
      </c>
      <c r="J28" s="10">
        <f t="shared" si="5"/>
        <v>-0.16</v>
      </c>
    </row>
    <row r="29" spans="1:10" x14ac:dyDescent="0.2">
      <c r="A29" s="3">
        <f t="shared" si="1"/>
        <v>42430</v>
      </c>
      <c r="B29">
        <f>VLOOKUP( _xlfn.CONCAT("TET_4.10_",MONTH(A29),"_",YEAR(A29),"_1_1"), JOLTS_fromPython!A:D, 4, FALSE)</f>
        <v>185</v>
      </c>
      <c r="C29">
        <f>VLOOKUP(_xlfn.CONCAT("TET_4.10_",MONTH(A29),"_",YEAR(A29),"_1_2"), JOLTS_fromPython!A:D, 4, FALSE)</f>
        <v>166</v>
      </c>
      <c r="D29">
        <f>VLOOKUP(_xlfn.CONCAT("TET_4.10_",MONTH(A29),"_",YEAR(A29),"_1_3"), JOLTS_fromPython!A:D, 4, FALSE)</f>
        <v>71</v>
      </c>
      <c r="E29">
        <f>VLOOKUP(_xlfn.CONCAT("TET_4.10_",MONTH(A29),"_",YEAR(A29),"_1_4"), JOLTS_fromPython!A:D, 4, FALSE)</f>
        <v>84</v>
      </c>
      <c r="F29" s="10"/>
      <c r="G29" s="10">
        <f t="shared" si="2"/>
        <v>-4.145077720207254E-2</v>
      </c>
      <c r="H29" s="10">
        <f t="shared" si="3"/>
        <v>3.1055900621118012E-2</v>
      </c>
      <c r="I29" s="10">
        <f t="shared" si="4"/>
        <v>-4.0540540540540543E-2</v>
      </c>
      <c r="J29" s="10">
        <f t="shared" si="5"/>
        <v>0</v>
      </c>
    </row>
    <row r="30" spans="1:10" x14ac:dyDescent="0.2">
      <c r="A30" s="3">
        <f t="shared" si="1"/>
        <v>42461</v>
      </c>
      <c r="B30">
        <f>VLOOKUP( _xlfn.CONCAT("TET_4.10_",MONTH(A30),"_",YEAR(A30),"_1_1"), JOLTS_fromPython!A:D, 4, FALSE)</f>
        <v>197</v>
      </c>
      <c r="C30">
        <f>VLOOKUP(_xlfn.CONCAT("TET_4.10_",MONTH(A30),"_",YEAR(A30),"_1_2"), JOLTS_fromPython!A:D, 4, FALSE)</f>
        <v>187</v>
      </c>
      <c r="D30">
        <f>VLOOKUP(_xlfn.CONCAT("TET_4.10_",MONTH(A30),"_",YEAR(A30),"_1_3"), JOLTS_fromPython!A:D, 4, FALSE)</f>
        <v>66</v>
      </c>
      <c r="E30">
        <f>VLOOKUP(_xlfn.CONCAT("TET_4.10_",MONTH(A30),"_",YEAR(A30),"_1_4"), JOLTS_fromPython!A:D, 4, FALSE)</f>
        <v>97</v>
      </c>
      <c r="F30" s="10"/>
      <c r="G30" s="10">
        <f t="shared" si="2"/>
        <v>6.4864864864864868E-2</v>
      </c>
      <c r="H30" s="10">
        <f t="shared" si="3"/>
        <v>0.12650602409638553</v>
      </c>
      <c r="I30" s="10">
        <f t="shared" si="4"/>
        <v>-7.0422535211267609E-2</v>
      </c>
      <c r="J30" s="10">
        <f t="shared" si="5"/>
        <v>0.15476190476190477</v>
      </c>
    </row>
    <row r="31" spans="1:10" x14ac:dyDescent="0.2">
      <c r="A31" s="3">
        <f t="shared" si="1"/>
        <v>42491</v>
      </c>
      <c r="B31">
        <f>VLOOKUP( _xlfn.CONCAT("TET_4.10_",MONTH(A31),"_",YEAR(A31),"_1_1"), JOLTS_fromPython!A:D, 4, FALSE)</f>
        <v>187</v>
      </c>
      <c r="C31">
        <f>VLOOKUP(_xlfn.CONCAT("TET_4.10_",MONTH(A31),"_",YEAR(A31),"_1_2"), JOLTS_fromPython!A:D, 4, FALSE)</f>
        <v>194</v>
      </c>
      <c r="D31">
        <f>VLOOKUP(_xlfn.CONCAT("TET_4.10_",MONTH(A31),"_",YEAR(A31),"_1_3"), JOLTS_fromPython!A:D, 4, FALSE)</f>
        <v>79</v>
      </c>
      <c r="E31">
        <f>VLOOKUP(_xlfn.CONCAT("TET_4.10_",MONTH(A31),"_",YEAR(A31),"_1_4"), JOLTS_fromPython!A:D, 4, FALSE)</f>
        <v>87</v>
      </c>
      <c r="F31" s="10"/>
      <c r="G31" s="10">
        <f t="shared" si="2"/>
        <v>-5.0761421319796954E-2</v>
      </c>
      <c r="H31" s="10">
        <f t="shared" si="3"/>
        <v>3.7433155080213901E-2</v>
      </c>
      <c r="I31" s="10">
        <f t="shared" si="4"/>
        <v>0.19696969696969696</v>
      </c>
      <c r="J31" s="10">
        <f t="shared" si="5"/>
        <v>-0.10309278350515463</v>
      </c>
    </row>
    <row r="32" spans="1:10" x14ac:dyDescent="0.2">
      <c r="A32" s="3">
        <f t="shared" si="1"/>
        <v>42522</v>
      </c>
      <c r="B32">
        <f>VLOOKUP( _xlfn.CONCAT("TET_4.10_",MONTH(A32),"_",YEAR(A32),"_1_1"), JOLTS_fromPython!A:D, 4, FALSE)</f>
        <v>200</v>
      </c>
      <c r="C32">
        <f>VLOOKUP(_xlfn.CONCAT("TET_4.10_",MONTH(A32),"_",YEAR(A32),"_1_2"), JOLTS_fromPython!A:D, 4, FALSE)</f>
        <v>195</v>
      </c>
      <c r="D32">
        <f>VLOOKUP(_xlfn.CONCAT("TET_4.10_",MONTH(A32),"_",YEAR(A32),"_1_3"), JOLTS_fromPython!A:D, 4, FALSE)</f>
        <v>90</v>
      </c>
      <c r="E32">
        <f>VLOOKUP(_xlfn.CONCAT("TET_4.10_",MONTH(A32),"_",YEAR(A32),"_1_4"), JOLTS_fromPython!A:D, 4, FALSE)</f>
        <v>95</v>
      </c>
      <c r="F32" s="10"/>
      <c r="G32" s="10">
        <f t="shared" si="2"/>
        <v>6.9518716577540107E-2</v>
      </c>
      <c r="H32" s="10">
        <f t="shared" si="3"/>
        <v>5.1546391752577319E-3</v>
      </c>
      <c r="I32" s="10">
        <f t="shared" si="4"/>
        <v>0.13924050632911392</v>
      </c>
      <c r="J32" s="10">
        <f t="shared" si="5"/>
        <v>9.1954022988505746E-2</v>
      </c>
    </row>
    <row r="33" spans="1:10" x14ac:dyDescent="0.2">
      <c r="A33" s="3">
        <f t="shared" si="1"/>
        <v>42552</v>
      </c>
      <c r="B33">
        <f>VLOOKUP( _xlfn.CONCAT("TET_4.10_",MONTH(A33),"_",YEAR(A33),"_1_1"), JOLTS_fromPython!A:D, 4, FALSE)</f>
        <v>203</v>
      </c>
      <c r="C33">
        <f>VLOOKUP(_xlfn.CONCAT("TET_4.10_",MONTH(A33),"_",YEAR(A33),"_1_2"), JOLTS_fromPython!A:D, 4, FALSE)</f>
        <v>218</v>
      </c>
      <c r="D33">
        <f>VLOOKUP(_xlfn.CONCAT("TET_4.10_",MONTH(A33),"_",YEAR(A33),"_1_3"), JOLTS_fromPython!A:D, 4, FALSE)</f>
        <v>87</v>
      </c>
      <c r="E33">
        <f>VLOOKUP(_xlfn.CONCAT("TET_4.10_",MONTH(A33),"_",YEAR(A33),"_1_4"), JOLTS_fromPython!A:D, 4, FALSE)</f>
        <v>82</v>
      </c>
      <c r="F33" s="10"/>
      <c r="G33" s="10">
        <f t="shared" si="2"/>
        <v>1.4999999999999999E-2</v>
      </c>
      <c r="H33" s="10">
        <f t="shared" si="3"/>
        <v>0.11794871794871795</v>
      </c>
      <c r="I33" s="10">
        <f t="shared" si="4"/>
        <v>-3.3333333333333333E-2</v>
      </c>
      <c r="J33" s="10">
        <f t="shared" si="5"/>
        <v>-0.1368421052631579</v>
      </c>
    </row>
    <row r="34" spans="1:10" x14ac:dyDescent="0.2">
      <c r="A34" s="3">
        <f t="shared" si="1"/>
        <v>42583</v>
      </c>
      <c r="B34">
        <f>VLOOKUP( _xlfn.CONCAT("TET_4.10_",MONTH(A34),"_",YEAR(A34),"_1_1"), JOLTS_fromPython!A:D, 4, FALSE)</f>
        <v>211</v>
      </c>
      <c r="C34">
        <f>VLOOKUP(_xlfn.CONCAT("TET_4.10_",MONTH(A34),"_",YEAR(A34),"_1_2"), JOLTS_fromPython!A:D, 4, FALSE)</f>
        <v>204</v>
      </c>
      <c r="D34">
        <f>VLOOKUP(_xlfn.CONCAT("TET_4.10_",MONTH(A34),"_",YEAR(A34),"_1_3"), JOLTS_fromPython!A:D, 4, FALSE)</f>
        <v>84</v>
      </c>
      <c r="E34">
        <f>VLOOKUP(_xlfn.CONCAT("TET_4.10_",MONTH(A34),"_",YEAR(A34),"_1_4"), JOLTS_fromPython!A:D, 4, FALSE)</f>
        <v>82</v>
      </c>
      <c r="F34" s="10"/>
      <c r="G34" s="10">
        <f t="shared" si="2"/>
        <v>3.9408866995073892E-2</v>
      </c>
      <c r="H34" s="10">
        <f t="shared" si="3"/>
        <v>-6.4220183486238536E-2</v>
      </c>
      <c r="I34" s="10">
        <f t="shared" si="4"/>
        <v>-3.4482758620689655E-2</v>
      </c>
      <c r="J34" s="10">
        <f t="shared" si="5"/>
        <v>0</v>
      </c>
    </row>
    <row r="35" spans="1:10" x14ac:dyDescent="0.2">
      <c r="A35" s="3">
        <f t="shared" si="1"/>
        <v>42614</v>
      </c>
      <c r="B35">
        <f>VLOOKUP( _xlfn.CONCAT("TET_4.10_",MONTH(A35),"_",YEAR(A35),"_1_1"), JOLTS_fromPython!A:D, 4, FALSE)</f>
        <v>211</v>
      </c>
      <c r="C35">
        <f>VLOOKUP(_xlfn.CONCAT("TET_4.10_",MONTH(A35),"_",YEAR(A35),"_1_2"), JOLTS_fromPython!A:D, 4, FALSE)</f>
        <v>163</v>
      </c>
      <c r="D35">
        <f>VLOOKUP(_xlfn.CONCAT("TET_4.10_",MONTH(A35),"_",YEAR(A35),"_1_3"), JOLTS_fromPython!A:D, 4, FALSE)</f>
        <v>60</v>
      </c>
      <c r="E35">
        <f>VLOOKUP(_xlfn.CONCAT("TET_4.10_",MONTH(A35),"_",YEAR(A35),"_1_4"), JOLTS_fromPython!A:D, 4, FALSE)</f>
        <v>137</v>
      </c>
      <c r="F35" s="10"/>
      <c r="G35" s="10">
        <f t="shared" si="2"/>
        <v>0</v>
      </c>
      <c r="H35" s="10">
        <f t="shared" si="3"/>
        <v>-0.20098039215686275</v>
      </c>
      <c r="I35" s="10">
        <f t="shared" si="4"/>
        <v>-0.2857142857142857</v>
      </c>
      <c r="J35" s="10">
        <f t="shared" si="5"/>
        <v>0.67073170731707321</v>
      </c>
    </row>
    <row r="36" spans="1:10" x14ac:dyDescent="0.2">
      <c r="A36" s="3">
        <f t="shared" si="1"/>
        <v>42644</v>
      </c>
      <c r="B36">
        <f>VLOOKUP( _xlfn.CONCAT("TET_4.10_",MONTH(A36),"_",YEAR(A36),"_1_1"), JOLTS_fromPython!A:D, 4, FALSE)</f>
        <v>221</v>
      </c>
      <c r="C36">
        <f>VLOOKUP(_xlfn.CONCAT("TET_4.10_",MONTH(A36),"_",YEAR(A36),"_1_2"), JOLTS_fromPython!A:D, 4, FALSE)</f>
        <v>164</v>
      </c>
      <c r="D36">
        <f>VLOOKUP(_xlfn.CONCAT("TET_4.10_",MONTH(A36),"_",YEAR(A36),"_1_3"), JOLTS_fromPython!A:D, 4, FALSE)</f>
        <v>70</v>
      </c>
      <c r="E36">
        <f>VLOOKUP(_xlfn.CONCAT("TET_4.10_",MONTH(A36),"_",YEAR(A36),"_1_4"), JOLTS_fromPython!A:D, 4, FALSE)</f>
        <v>107</v>
      </c>
      <c r="F36" s="10"/>
      <c r="G36" s="10">
        <f t="shared" si="2"/>
        <v>4.7393364928909949E-2</v>
      </c>
      <c r="H36" s="10">
        <f t="shared" si="3"/>
        <v>6.1349693251533744E-3</v>
      </c>
      <c r="I36" s="10">
        <f t="shared" si="4"/>
        <v>0.16666666666666666</v>
      </c>
      <c r="J36" s="10">
        <f t="shared" si="5"/>
        <v>-0.21897810218978103</v>
      </c>
    </row>
    <row r="37" spans="1:10" x14ac:dyDescent="0.2">
      <c r="A37" s="3">
        <f t="shared" si="1"/>
        <v>42675</v>
      </c>
      <c r="B37">
        <f>VLOOKUP( _xlfn.CONCAT("TET_4.10_",MONTH(A37),"_",YEAR(A37),"_1_1"), JOLTS_fromPython!A:D, 4, FALSE)</f>
        <v>230</v>
      </c>
      <c r="C37">
        <f>VLOOKUP(_xlfn.CONCAT("TET_4.10_",MONTH(A37),"_",YEAR(A37),"_1_2"), JOLTS_fromPython!A:D, 4, FALSE)</f>
        <v>159</v>
      </c>
      <c r="D37">
        <f>VLOOKUP(_xlfn.CONCAT("TET_4.10_",MONTH(A37),"_",YEAR(A37),"_1_3"), JOLTS_fromPython!A:D, 4, FALSE)</f>
        <v>72</v>
      </c>
      <c r="E37">
        <f>VLOOKUP(_xlfn.CONCAT("TET_4.10_",MONTH(A37),"_",YEAR(A37),"_1_4"), JOLTS_fromPython!A:D, 4, FALSE)</f>
        <v>101</v>
      </c>
      <c r="F37" s="10"/>
      <c r="G37" s="10">
        <f t="shared" si="2"/>
        <v>4.072398190045249E-2</v>
      </c>
      <c r="H37" s="10">
        <f t="shared" si="3"/>
        <v>-3.048780487804878E-2</v>
      </c>
      <c r="I37" s="10">
        <f t="shared" si="4"/>
        <v>2.8571428571428571E-2</v>
      </c>
      <c r="J37" s="10">
        <f t="shared" si="5"/>
        <v>-5.6074766355140186E-2</v>
      </c>
    </row>
    <row r="38" spans="1:10" x14ac:dyDescent="0.2">
      <c r="A38" s="3">
        <f t="shared" si="1"/>
        <v>42705</v>
      </c>
      <c r="B38">
        <f>VLOOKUP( _xlfn.CONCAT("TET_4.10_",MONTH(A38),"_",YEAR(A38),"_1_1"), JOLTS_fromPython!A:D, 4, FALSE)</f>
        <v>212</v>
      </c>
      <c r="C38">
        <f>VLOOKUP(_xlfn.CONCAT("TET_4.10_",MONTH(A38),"_",YEAR(A38),"_1_2"), JOLTS_fromPython!A:D, 4, FALSE)</f>
        <v>198</v>
      </c>
      <c r="D38">
        <f>VLOOKUP(_xlfn.CONCAT("TET_4.10_",MONTH(A38),"_",YEAR(A38),"_1_3"), JOLTS_fromPython!A:D, 4, FALSE)</f>
        <v>68</v>
      </c>
      <c r="E38">
        <f>VLOOKUP(_xlfn.CONCAT("TET_4.10_",MONTH(A38),"_",YEAR(A38),"_1_4"), JOLTS_fromPython!A:D, 4, FALSE)</f>
        <v>91</v>
      </c>
      <c r="F38" s="10"/>
      <c r="G38" s="10">
        <f t="shared" si="2"/>
        <v>-7.8260869565217397E-2</v>
      </c>
      <c r="H38" s="10">
        <f t="shared" si="3"/>
        <v>0.24528301886792453</v>
      </c>
      <c r="I38" s="10">
        <f t="shared" si="4"/>
        <v>-5.5555555555555552E-2</v>
      </c>
      <c r="J38" s="10">
        <f t="shared" si="5"/>
        <v>-9.9009900990099015E-2</v>
      </c>
    </row>
    <row r="39" spans="1:10" x14ac:dyDescent="0.2">
      <c r="A39" s="3">
        <f t="shared" si="1"/>
        <v>42736</v>
      </c>
      <c r="B39">
        <f>VLOOKUP( _xlfn.CONCAT("TET_4.10_",MONTH(A39),"_",YEAR(A39),"_1_1"), JOLTS_fromPython!A:D, 4, FALSE)</f>
        <v>201</v>
      </c>
      <c r="C39">
        <f>VLOOKUP(_xlfn.CONCAT("TET_4.10_",MONTH(A39),"_",YEAR(A39),"_1_2"), JOLTS_fromPython!A:D, 4, FALSE)</f>
        <v>171</v>
      </c>
      <c r="D39">
        <f>VLOOKUP(_xlfn.CONCAT("TET_4.10_",MONTH(A39),"_",YEAR(A39),"_1_3"), JOLTS_fromPython!A:D, 4, FALSE)</f>
        <v>98</v>
      </c>
      <c r="E39">
        <f>VLOOKUP(_xlfn.CONCAT("TET_4.10_",MONTH(A39),"_",YEAR(A39),"_1_4"), JOLTS_fromPython!A:D, 4, FALSE)</f>
        <v>93</v>
      </c>
      <c r="F39" s="10"/>
      <c r="G39" s="10">
        <f t="shared" si="2"/>
        <v>-5.1886792452830191E-2</v>
      </c>
      <c r="H39" s="10">
        <f t="shared" si="3"/>
        <v>-0.13636363636363635</v>
      </c>
      <c r="I39" s="10">
        <f t="shared" si="4"/>
        <v>0.44117647058823528</v>
      </c>
      <c r="J39" s="10">
        <f t="shared" si="5"/>
        <v>2.197802197802198E-2</v>
      </c>
    </row>
    <row r="40" spans="1:10" x14ac:dyDescent="0.2">
      <c r="A40" s="3">
        <f t="shared" si="1"/>
        <v>42767</v>
      </c>
      <c r="B40">
        <f>VLOOKUP( _xlfn.CONCAT("TET_4.10_",MONTH(A40),"_",YEAR(A40),"_1_1"), JOLTS_fromPython!A:D, 4, FALSE)</f>
        <v>202</v>
      </c>
      <c r="C40">
        <f>VLOOKUP(_xlfn.CONCAT("TET_4.10_",MONTH(A40),"_",YEAR(A40),"_1_2"), JOLTS_fromPython!A:D, 4, FALSE)</f>
        <v>211</v>
      </c>
      <c r="D40">
        <f>VLOOKUP(_xlfn.CONCAT("TET_4.10_",MONTH(A40),"_",YEAR(A40),"_1_3"), JOLTS_fromPython!A:D, 4, FALSE)</f>
        <v>48</v>
      </c>
      <c r="E40">
        <f>VLOOKUP(_xlfn.CONCAT("TET_4.10_",MONTH(A40),"_",YEAR(A40),"_1_4"), JOLTS_fromPython!A:D, 4, FALSE)</f>
        <v>109</v>
      </c>
      <c r="F40" s="10"/>
      <c r="G40" s="10">
        <f t="shared" si="2"/>
        <v>4.9751243781094526E-3</v>
      </c>
      <c r="H40" s="10">
        <f t="shared" si="3"/>
        <v>0.23391812865497075</v>
      </c>
      <c r="I40" s="10">
        <f t="shared" si="4"/>
        <v>-0.51020408163265307</v>
      </c>
      <c r="J40" s="10">
        <f t="shared" si="5"/>
        <v>0.17204301075268819</v>
      </c>
    </row>
    <row r="41" spans="1:10" x14ac:dyDescent="0.2">
      <c r="A41" s="3">
        <f t="shared" si="1"/>
        <v>42795</v>
      </c>
      <c r="B41">
        <f>VLOOKUP( _xlfn.CONCAT("TET_4.10_",MONTH(A41),"_",YEAR(A41),"_1_1"), JOLTS_fromPython!A:D, 4, FALSE)</f>
        <v>206</v>
      </c>
      <c r="C41">
        <f>VLOOKUP(_xlfn.CONCAT("TET_4.10_",MONTH(A41),"_",YEAR(A41),"_1_2"), JOLTS_fromPython!A:D, 4, FALSE)</f>
        <v>196</v>
      </c>
      <c r="D41">
        <f>VLOOKUP(_xlfn.CONCAT("TET_4.10_",MONTH(A41),"_",YEAR(A41),"_1_3"), JOLTS_fromPython!A:D, 4, FALSE)</f>
        <v>67</v>
      </c>
      <c r="E41">
        <f>VLOOKUP(_xlfn.CONCAT("TET_4.10_",MONTH(A41),"_",YEAR(A41),"_1_4"), JOLTS_fromPython!A:D, 4, FALSE)</f>
        <v>107</v>
      </c>
      <c r="F41" s="10"/>
      <c r="G41" s="10">
        <f t="shared" si="2"/>
        <v>1.9801980198019802E-2</v>
      </c>
      <c r="H41" s="10">
        <f t="shared" si="3"/>
        <v>-7.1090047393364927E-2</v>
      </c>
      <c r="I41" s="10">
        <f t="shared" si="4"/>
        <v>0.39583333333333331</v>
      </c>
      <c r="J41" s="10">
        <f t="shared" si="5"/>
        <v>-1.834862385321101E-2</v>
      </c>
    </row>
    <row r="42" spans="1:10" x14ac:dyDescent="0.2">
      <c r="A42" s="3">
        <f t="shared" si="1"/>
        <v>42826</v>
      </c>
      <c r="B42">
        <f>VLOOKUP( _xlfn.CONCAT("TET_4.10_",MONTH(A42),"_",YEAR(A42),"_1_1"), JOLTS_fromPython!A:D, 4, FALSE)</f>
        <v>192</v>
      </c>
      <c r="C42">
        <f>VLOOKUP(_xlfn.CONCAT("TET_4.10_",MONTH(A42),"_",YEAR(A42),"_1_2"), JOLTS_fromPython!A:D, 4, FALSE)</f>
        <v>190</v>
      </c>
      <c r="D42">
        <f>VLOOKUP(_xlfn.CONCAT("TET_4.10_",MONTH(A42),"_",YEAR(A42),"_1_3"), JOLTS_fromPython!A:D, 4, FALSE)</f>
        <v>74</v>
      </c>
      <c r="E42">
        <f>VLOOKUP(_xlfn.CONCAT("TET_4.10_",MONTH(A42),"_",YEAR(A42),"_1_4"), JOLTS_fromPython!A:D, 4, FALSE)</f>
        <v>93</v>
      </c>
      <c r="F42" s="10"/>
      <c r="G42" s="10">
        <f t="shared" si="2"/>
        <v>-6.7961165048543687E-2</v>
      </c>
      <c r="H42" s="10">
        <f t="shared" si="3"/>
        <v>-3.0612244897959183E-2</v>
      </c>
      <c r="I42" s="10">
        <f t="shared" si="4"/>
        <v>0.1044776119402985</v>
      </c>
      <c r="J42" s="10">
        <f t="shared" si="5"/>
        <v>-0.13084112149532709</v>
      </c>
    </row>
    <row r="43" spans="1:10" x14ac:dyDescent="0.2">
      <c r="A43" s="3">
        <f t="shared" si="1"/>
        <v>42856</v>
      </c>
      <c r="B43">
        <f>VLOOKUP( _xlfn.CONCAT("TET_4.10_",MONTH(A43),"_",YEAR(A43),"_1_1"), JOLTS_fromPython!A:D, 4, FALSE)</f>
        <v>204</v>
      </c>
      <c r="C43">
        <f>VLOOKUP(_xlfn.CONCAT("TET_4.10_",MONTH(A43),"_",YEAR(A43),"_1_2"), JOLTS_fromPython!A:D, 4, FALSE)</f>
        <v>167</v>
      </c>
      <c r="D43">
        <f>VLOOKUP(_xlfn.CONCAT("TET_4.10_",MONTH(A43),"_",YEAR(A43),"_1_3"), JOLTS_fromPython!A:D, 4, FALSE)</f>
        <v>68</v>
      </c>
      <c r="E43">
        <f>VLOOKUP(_xlfn.CONCAT("TET_4.10_",MONTH(A43),"_",YEAR(A43),"_1_4"), JOLTS_fromPython!A:D, 4, FALSE)</f>
        <v>104</v>
      </c>
      <c r="F43" s="10"/>
      <c r="G43" s="10">
        <f t="shared" si="2"/>
        <v>6.25E-2</v>
      </c>
      <c r="H43" s="10">
        <f t="shared" si="3"/>
        <v>-0.12105263157894737</v>
      </c>
      <c r="I43" s="10">
        <f t="shared" si="4"/>
        <v>-8.1081081081081086E-2</v>
      </c>
      <c r="J43" s="10">
        <f t="shared" si="5"/>
        <v>0.11827956989247312</v>
      </c>
    </row>
    <row r="44" spans="1:10" x14ac:dyDescent="0.2">
      <c r="A44" s="3">
        <f t="shared" si="1"/>
        <v>42887</v>
      </c>
      <c r="B44">
        <f>VLOOKUP( _xlfn.CONCAT("TET_4.10_",MONTH(A44),"_",YEAR(A44),"_1_1"), JOLTS_fromPython!A:D, 4, FALSE)</f>
        <v>209</v>
      </c>
      <c r="C44">
        <f>VLOOKUP(_xlfn.CONCAT("TET_4.10_",MONTH(A44),"_",YEAR(A44),"_1_2"), JOLTS_fromPython!A:D, 4, FALSE)</f>
        <v>216</v>
      </c>
      <c r="D44">
        <f>VLOOKUP(_xlfn.CONCAT("TET_4.10_",MONTH(A44),"_",YEAR(A44),"_1_3"), JOLTS_fromPython!A:D, 4, FALSE)</f>
        <v>84</v>
      </c>
      <c r="E44">
        <f>VLOOKUP(_xlfn.CONCAT("TET_4.10_",MONTH(A44),"_",YEAR(A44),"_1_4"), JOLTS_fromPython!A:D, 4, FALSE)</f>
        <v>102</v>
      </c>
      <c r="F44" s="10"/>
      <c r="G44" s="10">
        <f t="shared" si="2"/>
        <v>2.4509803921568627E-2</v>
      </c>
      <c r="H44" s="10">
        <f t="shared" si="3"/>
        <v>0.29341317365269459</v>
      </c>
      <c r="I44" s="10">
        <f t="shared" si="4"/>
        <v>0.23529411764705882</v>
      </c>
      <c r="J44" s="10">
        <f t="shared" si="5"/>
        <v>-1.9230769230769232E-2</v>
      </c>
    </row>
    <row r="45" spans="1:10" x14ac:dyDescent="0.2">
      <c r="A45" s="3">
        <f t="shared" si="1"/>
        <v>42917</v>
      </c>
      <c r="B45">
        <f>VLOOKUP( _xlfn.CONCAT("TET_4.10_",MONTH(A45),"_",YEAR(A45),"_1_1"), JOLTS_fromPython!A:D, 4, FALSE)</f>
        <v>194</v>
      </c>
      <c r="C45">
        <f>VLOOKUP(_xlfn.CONCAT("TET_4.10_",MONTH(A45),"_",YEAR(A45),"_1_2"), JOLTS_fromPython!A:D, 4, FALSE)</f>
        <v>251</v>
      </c>
      <c r="D45">
        <f>VLOOKUP(_xlfn.CONCAT("TET_4.10_",MONTH(A45),"_",YEAR(A45),"_1_3"), JOLTS_fromPython!A:D, 4, FALSE)</f>
        <v>60</v>
      </c>
      <c r="E45">
        <f>VLOOKUP(_xlfn.CONCAT("TET_4.10_",MONTH(A45),"_",YEAR(A45),"_1_4"), JOLTS_fromPython!A:D, 4, FALSE)</f>
        <v>114</v>
      </c>
      <c r="F45" s="10"/>
      <c r="G45" s="10">
        <f t="shared" si="2"/>
        <v>-7.1770334928229665E-2</v>
      </c>
      <c r="H45" s="10">
        <f t="shared" si="3"/>
        <v>0.16203703703703703</v>
      </c>
      <c r="I45" s="10">
        <f t="shared" si="4"/>
        <v>-0.2857142857142857</v>
      </c>
      <c r="J45" s="10">
        <f t="shared" si="5"/>
        <v>0.11764705882352941</v>
      </c>
    </row>
    <row r="46" spans="1:10" x14ac:dyDescent="0.2">
      <c r="A46" s="3">
        <f t="shared" si="1"/>
        <v>42948</v>
      </c>
      <c r="B46">
        <f>VLOOKUP( _xlfn.CONCAT("TET_4.10_",MONTH(A46),"_",YEAR(A46),"_1_1"), JOLTS_fromPython!A:D, 4, FALSE)</f>
        <v>200</v>
      </c>
      <c r="C46">
        <f>VLOOKUP(_xlfn.CONCAT("TET_4.10_",MONTH(A46),"_",YEAR(A46),"_1_2"), JOLTS_fromPython!A:D, 4, FALSE)</f>
        <v>269</v>
      </c>
      <c r="D46">
        <f>VLOOKUP(_xlfn.CONCAT("TET_4.10_",MONTH(A46),"_",YEAR(A46),"_1_3"), JOLTS_fromPython!A:D, 4, FALSE)</f>
        <v>75</v>
      </c>
      <c r="E46">
        <f>VLOOKUP(_xlfn.CONCAT("TET_4.10_",MONTH(A46),"_",YEAR(A46),"_1_4"), JOLTS_fromPython!A:D, 4, FALSE)</f>
        <v>97</v>
      </c>
      <c r="F46" s="10"/>
      <c r="G46" s="10">
        <f t="shared" si="2"/>
        <v>3.0927835051546393E-2</v>
      </c>
      <c r="H46" s="10">
        <f t="shared" si="3"/>
        <v>7.1713147410358571E-2</v>
      </c>
      <c r="I46" s="10">
        <f t="shared" si="4"/>
        <v>0.25</v>
      </c>
      <c r="J46" s="10">
        <f t="shared" si="5"/>
        <v>-0.14912280701754385</v>
      </c>
    </row>
    <row r="47" spans="1:10" x14ac:dyDescent="0.2">
      <c r="A47" s="3">
        <f t="shared" si="1"/>
        <v>42979</v>
      </c>
      <c r="B47">
        <f>VLOOKUP( _xlfn.CONCAT("TET_4.10_",MONTH(A47),"_",YEAR(A47),"_1_1"), JOLTS_fromPython!A:D, 4, FALSE)</f>
        <v>223</v>
      </c>
      <c r="C47">
        <f>VLOOKUP(_xlfn.CONCAT("TET_4.10_",MONTH(A47),"_",YEAR(A47),"_1_2"), JOLTS_fromPython!A:D, 4, FALSE)</f>
        <v>271</v>
      </c>
      <c r="D47">
        <f>VLOOKUP(_xlfn.CONCAT("TET_4.10_",MONTH(A47),"_",YEAR(A47),"_1_3"), JOLTS_fromPython!A:D, 4, FALSE)</f>
        <v>70</v>
      </c>
      <c r="E47">
        <f>VLOOKUP(_xlfn.CONCAT("TET_4.10_",MONTH(A47),"_",YEAR(A47),"_1_4"), JOLTS_fromPython!A:D, 4, FALSE)</f>
        <v>109</v>
      </c>
      <c r="F47" s="10"/>
      <c r="G47" s="10">
        <f t="shared" si="2"/>
        <v>0.115</v>
      </c>
      <c r="H47" s="10">
        <f t="shared" si="3"/>
        <v>7.4349442379182153E-3</v>
      </c>
      <c r="I47" s="10">
        <f t="shared" si="4"/>
        <v>-6.6666666666666666E-2</v>
      </c>
      <c r="J47" s="10">
        <f t="shared" si="5"/>
        <v>0.12371134020618557</v>
      </c>
    </row>
    <row r="48" spans="1:10" x14ac:dyDescent="0.2">
      <c r="A48" s="3">
        <f t="shared" si="1"/>
        <v>43009</v>
      </c>
      <c r="B48">
        <f>VLOOKUP( _xlfn.CONCAT("TET_4.10_",MONTH(A48),"_",YEAR(A48),"_1_1"), JOLTS_fromPython!A:D, 4, FALSE)</f>
        <v>200</v>
      </c>
      <c r="C48">
        <f>VLOOKUP(_xlfn.CONCAT("TET_4.10_",MONTH(A48),"_",YEAR(A48),"_1_2"), JOLTS_fromPython!A:D, 4, FALSE)</f>
        <v>260</v>
      </c>
      <c r="D48">
        <f>VLOOKUP(_xlfn.CONCAT("TET_4.10_",MONTH(A48),"_",YEAR(A48),"_1_3"), JOLTS_fromPython!A:D, 4, FALSE)</f>
        <v>55</v>
      </c>
      <c r="E48">
        <f>VLOOKUP(_xlfn.CONCAT("TET_4.10_",MONTH(A48),"_",YEAR(A48),"_1_4"), JOLTS_fromPython!A:D, 4, FALSE)</f>
        <v>98</v>
      </c>
      <c r="F48" s="10"/>
      <c r="G48" s="10">
        <f t="shared" si="2"/>
        <v>-0.1031390134529148</v>
      </c>
      <c r="H48" s="10">
        <f t="shared" si="3"/>
        <v>-4.0590405904059039E-2</v>
      </c>
      <c r="I48" s="10">
        <f t="shared" si="4"/>
        <v>-0.21428571428571427</v>
      </c>
      <c r="J48" s="10">
        <f t="shared" si="5"/>
        <v>-0.10091743119266056</v>
      </c>
    </row>
    <row r="49" spans="1:10" x14ac:dyDescent="0.2">
      <c r="A49" s="3">
        <f t="shared" si="1"/>
        <v>43040</v>
      </c>
      <c r="B49">
        <f>VLOOKUP( _xlfn.CONCAT("TET_4.10_",MONTH(A49),"_",YEAR(A49),"_1_1"), JOLTS_fromPython!A:D, 4, FALSE)</f>
        <v>220</v>
      </c>
      <c r="C49">
        <f>VLOOKUP(_xlfn.CONCAT("TET_4.10_",MONTH(A49),"_",YEAR(A49),"_1_2"), JOLTS_fromPython!A:D, 4, FALSE)</f>
        <v>170</v>
      </c>
      <c r="D49">
        <f>VLOOKUP(_xlfn.CONCAT("TET_4.10_",MONTH(A49),"_",YEAR(A49),"_1_3"), JOLTS_fromPython!A:D, 4, FALSE)</f>
        <v>73</v>
      </c>
      <c r="E49">
        <f>VLOOKUP(_xlfn.CONCAT("TET_4.10_",MONTH(A49),"_",YEAR(A49),"_1_4"), JOLTS_fromPython!A:D, 4, FALSE)</f>
        <v>118</v>
      </c>
      <c r="F49" s="10"/>
      <c r="G49" s="10">
        <f t="shared" si="2"/>
        <v>0.1</v>
      </c>
      <c r="H49" s="10">
        <f t="shared" si="3"/>
        <v>-0.34615384615384615</v>
      </c>
      <c r="I49" s="10">
        <f t="shared" si="4"/>
        <v>0.32727272727272727</v>
      </c>
      <c r="J49" s="10">
        <f t="shared" si="5"/>
        <v>0.20408163265306123</v>
      </c>
    </row>
    <row r="50" spans="1:10" x14ac:dyDescent="0.2">
      <c r="A50" s="3">
        <f t="shared" si="1"/>
        <v>43070</v>
      </c>
      <c r="B50">
        <f>VLOOKUP( _xlfn.CONCAT("TET_4.10_",MONTH(A50),"_",YEAR(A50),"_1_1"), JOLTS_fromPython!A:D, 4, FALSE)</f>
        <v>247</v>
      </c>
      <c r="C50">
        <f>VLOOKUP(_xlfn.CONCAT("TET_4.10_",MONTH(A50),"_",YEAR(A50),"_1_2"), JOLTS_fromPython!A:D, 4, FALSE)</f>
        <v>244</v>
      </c>
      <c r="D50">
        <f>VLOOKUP(_xlfn.CONCAT("TET_4.10_",MONTH(A50),"_",YEAR(A50),"_1_3"), JOLTS_fromPython!A:D, 4, FALSE)</f>
        <v>106</v>
      </c>
      <c r="E50">
        <f>VLOOKUP(_xlfn.CONCAT("TET_4.10_",MONTH(A50),"_",YEAR(A50),"_1_4"), JOLTS_fromPython!A:D, 4, FALSE)</f>
        <v>102</v>
      </c>
      <c r="F50" s="10"/>
      <c r="G50" s="10">
        <f t="shared" si="2"/>
        <v>0.12272727272727273</v>
      </c>
      <c r="H50" s="10">
        <f t="shared" si="3"/>
        <v>0.43529411764705883</v>
      </c>
      <c r="I50" s="10">
        <f t="shared" si="4"/>
        <v>0.45205479452054792</v>
      </c>
      <c r="J50" s="10">
        <f t="shared" si="5"/>
        <v>-0.13559322033898305</v>
      </c>
    </row>
    <row r="51" spans="1:10" x14ac:dyDescent="0.2">
      <c r="A51" s="3">
        <f t="shared" si="1"/>
        <v>43101</v>
      </c>
      <c r="B51">
        <f>VLOOKUP( _xlfn.CONCAT("TET_4.10_",MONTH(A51),"_",YEAR(A51),"_1_1"), JOLTS_fromPython!A:D, 4, FALSE)</f>
        <v>220</v>
      </c>
      <c r="C51">
        <f>VLOOKUP(_xlfn.CONCAT("TET_4.10_",MONTH(A51),"_",YEAR(A51),"_1_2"), JOLTS_fromPython!A:D, 4, FALSE)</f>
        <v>279</v>
      </c>
      <c r="D51">
        <f>VLOOKUP(_xlfn.CONCAT("TET_4.10_",MONTH(A51),"_",YEAR(A51),"_1_3"), JOLTS_fromPython!A:D, 4, FALSE)</f>
        <v>93</v>
      </c>
      <c r="E51">
        <f>VLOOKUP(_xlfn.CONCAT("TET_4.10_",MONTH(A51),"_",YEAR(A51),"_1_4"), JOLTS_fromPython!A:D, 4, FALSE)</f>
        <v>111</v>
      </c>
      <c r="F51" s="10"/>
      <c r="G51" s="10">
        <f t="shared" si="2"/>
        <v>-0.10931174089068826</v>
      </c>
      <c r="H51" s="10">
        <f t="shared" si="3"/>
        <v>0.14344262295081966</v>
      </c>
      <c r="I51" s="10">
        <f t="shared" si="4"/>
        <v>-0.12264150943396226</v>
      </c>
      <c r="J51" s="10">
        <f t="shared" si="5"/>
        <v>8.8235294117647065E-2</v>
      </c>
    </row>
    <row r="52" spans="1:10" x14ac:dyDescent="0.2">
      <c r="A52" s="3">
        <f t="shared" si="1"/>
        <v>43132</v>
      </c>
      <c r="B52">
        <f>VLOOKUP( _xlfn.CONCAT("TET_4.10_",MONTH(A52),"_",YEAR(A52),"_1_1"), JOLTS_fromPython!A:D, 4, FALSE)</f>
        <v>231</v>
      </c>
      <c r="C52">
        <f>VLOOKUP(_xlfn.CONCAT("TET_4.10_",MONTH(A52),"_",YEAR(A52),"_1_2"), JOLTS_fromPython!A:D, 4, FALSE)</f>
        <v>284</v>
      </c>
      <c r="D52">
        <f>VLOOKUP(_xlfn.CONCAT("TET_4.10_",MONTH(A52),"_",YEAR(A52),"_1_3"), JOLTS_fromPython!A:D, 4, FALSE)</f>
        <v>69</v>
      </c>
      <c r="E52">
        <f>VLOOKUP(_xlfn.CONCAT("TET_4.10_",MONTH(A52),"_",YEAR(A52),"_1_4"), JOLTS_fromPython!A:D, 4, FALSE)</f>
        <v>112</v>
      </c>
      <c r="F52" s="10"/>
      <c r="G52" s="10">
        <f t="shared" si="2"/>
        <v>0.05</v>
      </c>
      <c r="H52" s="10">
        <f t="shared" si="3"/>
        <v>1.7921146953405017E-2</v>
      </c>
      <c r="I52" s="10">
        <f t="shared" si="4"/>
        <v>-0.25806451612903225</v>
      </c>
      <c r="J52" s="10">
        <f t="shared" si="5"/>
        <v>9.0090090090090089E-3</v>
      </c>
    </row>
    <row r="53" spans="1:10" x14ac:dyDescent="0.2">
      <c r="A53" s="3">
        <f t="shared" si="1"/>
        <v>43160</v>
      </c>
      <c r="B53">
        <f>VLOOKUP( _xlfn.CONCAT("TET_4.10_",MONTH(A53),"_",YEAR(A53),"_1_1"), JOLTS_fromPython!A:D, 4, FALSE)</f>
        <v>233</v>
      </c>
      <c r="C53">
        <f>VLOOKUP(_xlfn.CONCAT("TET_4.10_",MONTH(A53),"_",YEAR(A53),"_1_2"), JOLTS_fromPython!A:D, 4, FALSE)</f>
        <v>306</v>
      </c>
      <c r="D53">
        <f>VLOOKUP(_xlfn.CONCAT("TET_4.10_",MONTH(A53),"_",YEAR(A53),"_1_3"), JOLTS_fromPython!A:D, 4, FALSE)</f>
        <v>71</v>
      </c>
      <c r="E53">
        <f>VLOOKUP(_xlfn.CONCAT("TET_4.10_",MONTH(A53),"_",YEAR(A53),"_1_4"), JOLTS_fromPython!A:D, 4, FALSE)</f>
        <v>126</v>
      </c>
      <c r="F53" s="10"/>
      <c r="G53" s="10">
        <f t="shared" si="2"/>
        <v>8.658008658008658E-3</v>
      </c>
      <c r="H53" s="10">
        <f t="shared" si="3"/>
        <v>7.746478873239436E-2</v>
      </c>
      <c r="I53" s="10">
        <f t="shared" si="4"/>
        <v>2.8985507246376812E-2</v>
      </c>
      <c r="J53" s="10">
        <f t="shared" si="5"/>
        <v>0.125</v>
      </c>
    </row>
    <row r="54" spans="1:10" x14ac:dyDescent="0.2">
      <c r="A54" s="3">
        <f t="shared" si="1"/>
        <v>43191</v>
      </c>
      <c r="B54">
        <f>VLOOKUP( _xlfn.CONCAT("TET_4.10_",MONTH(A54),"_",YEAR(A54),"_1_1"), JOLTS_fromPython!A:D, 4, FALSE)</f>
        <v>237</v>
      </c>
      <c r="C54">
        <f>VLOOKUP(_xlfn.CONCAT("TET_4.10_",MONTH(A54),"_",YEAR(A54),"_1_2"), JOLTS_fromPython!A:D, 4, FALSE)</f>
        <v>296</v>
      </c>
      <c r="D54">
        <f>VLOOKUP(_xlfn.CONCAT("TET_4.10_",MONTH(A54),"_",YEAR(A54),"_1_3"), JOLTS_fromPython!A:D, 4, FALSE)</f>
        <v>81</v>
      </c>
      <c r="E54">
        <f>VLOOKUP(_xlfn.CONCAT("TET_4.10_",MONTH(A54),"_",YEAR(A54),"_1_4"), JOLTS_fromPython!A:D, 4, FALSE)</f>
        <v>125</v>
      </c>
      <c r="F54" s="10"/>
      <c r="G54" s="10">
        <f t="shared" si="2"/>
        <v>1.7167381974248927E-2</v>
      </c>
      <c r="H54" s="10">
        <f t="shared" si="3"/>
        <v>-3.2679738562091505E-2</v>
      </c>
      <c r="I54" s="10">
        <f t="shared" si="4"/>
        <v>0.14084507042253522</v>
      </c>
      <c r="J54" s="10">
        <f t="shared" si="5"/>
        <v>-7.9365079365079361E-3</v>
      </c>
    </row>
    <row r="55" spans="1:10" x14ac:dyDescent="0.2">
      <c r="A55" s="3">
        <f t="shared" si="1"/>
        <v>43221</v>
      </c>
      <c r="B55">
        <f>VLOOKUP( _xlfn.CONCAT("TET_4.10_",MONTH(A55),"_",YEAR(A55),"_1_1"), JOLTS_fromPython!A:D, 4, FALSE)</f>
        <v>253</v>
      </c>
      <c r="C55">
        <f>VLOOKUP(_xlfn.CONCAT("TET_4.10_",MONTH(A55),"_",YEAR(A55),"_1_2"), JOLTS_fromPython!A:D, 4, FALSE)</f>
        <v>310</v>
      </c>
      <c r="D55">
        <f>VLOOKUP(_xlfn.CONCAT("TET_4.10_",MONTH(A55),"_",YEAR(A55),"_1_3"), JOLTS_fromPython!A:D, 4, FALSE)</f>
        <v>84</v>
      </c>
      <c r="E55">
        <f>VLOOKUP(_xlfn.CONCAT("TET_4.10_",MONTH(A55),"_",YEAR(A55),"_1_4"), JOLTS_fromPython!A:D, 4, FALSE)</f>
        <v>129</v>
      </c>
      <c r="F55" s="10"/>
      <c r="G55" s="10">
        <f t="shared" si="2"/>
        <v>6.7510548523206745E-2</v>
      </c>
      <c r="H55" s="10">
        <f t="shared" si="3"/>
        <v>4.72972972972973E-2</v>
      </c>
      <c r="I55" s="10">
        <f t="shared" si="4"/>
        <v>3.7037037037037035E-2</v>
      </c>
      <c r="J55" s="10">
        <f t="shared" si="5"/>
        <v>3.2000000000000001E-2</v>
      </c>
    </row>
    <row r="56" spans="1:10" x14ac:dyDescent="0.2">
      <c r="A56" s="3">
        <f t="shared" si="1"/>
        <v>43252</v>
      </c>
      <c r="B56">
        <f>VLOOKUP( _xlfn.CONCAT("TET_4.10_",MONTH(A56),"_",YEAR(A56),"_1_1"), JOLTS_fromPython!A:D, 4, FALSE)</f>
        <v>246</v>
      </c>
      <c r="C56">
        <f>VLOOKUP(_xlfn.CONCAT("TET_4.10_",MONTH(A56),"_",YEAR(A56),"_1_2"), JOLTS_fromPython!A:D, 4, FALSE)</f>
        <v>298</v>
      </c>
      <c r="D56">
        <f>VLOOKUP(_xlfn.CONCAT("TET_4.10_",MONTH(A56),"_",YEAR(A56),"_1_3"), JOLTS_fromPython!A:D, 4, FALSE)</f>
        <v>80</v>
      </c>
      <c r="E56">
        <f>VLOOKUP(_xlfn.CONCAT("TET_4.10_",MONTH(A56),"_",YEAR(A56),"_1_4"), JOLTS_fromPython!A:D, 4, FALSE)</f>
        <v>126</v>
      </c>
      <c r="F56" s="10"/>
      <c r="G56" s="10">
        <f t="shared" si="2"/>
        <v>-2.766798418972332E-2</v>
      </c>
      <c r="H56" s="10">
        <f t="shared" si="3"/>
        <v>-3.870967741935484E-2</v>
      </c>
      <c r="I56" s="10">
        <f t="shared" si="4"/>
        <v>-4.7619047619047616E-2</v>
      </c>
      <c r="J56" s="10">
        <f t="shared" si="5"/>
        <v>-2.3255813953488372E-2</v>
      </c>
    </row>
    <row r="57" spans="1:10" x14ac:dyDescent="0.2">
      <c r="A57" s="3">
        <f t="shared" si="1"/>
        <v>43282</v>
      </c>
      <c r="B57">
        <f>VLOOKUP( _xlfn.CONCAT("TET_4.10_",MONTH(A57),"_",YEAR(A57),"_1_1"), JOLTS_fromPython!A:D, 4, FALSE)</f>
        <v>214</v>
      </c>
      <c r="C57">
        <f>VLOOKUP(_xlfn.CONCAT("TET_4.10_",MONTH(A57),"_",YEAR(A57),"_1_2"), JOLTS_fromPython!A:D, 4, FALSE)</f>
        <v>283</v>
      </c>
      <c r="D57">
        <f>VLOOKUP(_xlfn.CONCAT("TET_4.10_",MONTH(A57),"_",YEAR(A57),"_1_3"), JOLTS_fromPython!A:D, 4, FALSE)</f>
        <v>76</v>
      </c>
      <c r="E57">
        <f>VLOOKUP(_xlfn.CONCAT("TET_4.10_",MONTH(A57),"_",YEAR(A57),"_1_4"), JOLTS_fromPython!A:D, 4, FALSE)</f>
        <v>111</v>
      </c>
      <c r="F57" s="10"/>
      <c r="G57" s="10">
        <f t="shared" si="2"/>
        <v>-0.13008130081300814</v>
      </c>
      <c r="H57" s="10">
        <f t="shared" si="3"/>
        <v>-5.0335570469798654E-2</v>
      </c>
      <c r="I57" s="10">
        <f t="shared" si="4"/>
        <v>-0.05</v>
      </c>
      <c r="J57" s="10">
        <f t="shared" si="5"/>
        <v>-0.11904761904761904</v>
      </c>
    </row>
    <row r="58" spans="1:10" x14ac:dyDescent="0.2">
      <c r="A58" s="3">
        <f t="shared" si="1"/>
        <v>43313</v>
      </c>
      <c r="B58">
        <f>VLOOKUP( _xlfn.CONCAT("TET_4.10_",MONTH(A58),"_",YEAR(A58),"_1_1"), JOLTS_fromPython!A:D, 4, FALSE)</f>
        <v>257</v>
      </c>
      <c r="C58">
        <f>VLOOKUP(_xlfn.CONCAT("TET_4.10_",MONTH(A58),"_",YEAR(A58),"_1_2"), JOLTS_fromPython!A:D, 4, FALSE)</f>
        <v>256</v>
      </c>
      <c r="D58">
        <f>VLOOKUP(_xlfn.CONCAT("TET_4.10_",MONTH(A58),"_",YEAR(A58),"_1_3"), JOLTS_fromPython!A:D, 4, FALSE)</f>
        <v>81</v>
      </c>
      <c r="E58">
        <f>VLOOKUP(_xlfn.CONCAT("TET_4.10_",MONTH(A58),"_",YEAR(A58),"_1_4"), JOLTS_fromPython!A:D, 4, FALSE)</f>
        <v>123</v>
      </c>
      <c r="F58" s="10"/>
      <c r="G58" s="10">
        <f t="shared" si="2"/>
        <v>0.20093457943925233</v>
      </c>
      <c r="H58" s="10">
        <f t="shared" si="3"/>
        <v>-9.5406360424028266E-2</v>
      </c>
      <c r="I58" s="10">
        <f t="shared" si="4"/>
        <v>6.5789473684210523E-2</v>
      </c>
      <c r="J58" s="10">
        <f t="shared" si="5"/>
        <v>0.10810810810810811</v>
      </c>
    </row>
    <row r="59" spans="1:10" x14ac:dyDescent="0.2">
      <c r="A59" s="3">
        <f t="shared" si="1"/>
        <v>43344</v>
      </c>
      <c r="B59">
        <f>VLOOKUP( _xlfn.CONCAT("TET_4.10_",MONTH(A59),"_",YEAR(A59),"_1_1"), JOLTS_fromPython!A:D, 4, FALSE)</f>
        <v>224</v>
      </c>
      <c r="C59">
        <f>VLOOKUP(_xlfn.CONCAT("TET_4.10_",MONTH(A59),"_",YEAR(A59),"_1_2"), JOLTS_fromPython!A:D, 4, FALSE)</f>
        <v>338</v>
      </c>
      <c r="D59">
        <f>VLOOKUP(_xlfn.CONCAT("TET_4.10_",MONTH(A59),"_",YEAR(A59),"_1_3"), JOLTS_fromPython!A:D, 4, FALSE)</f>
        <v>86</v>
      </c>
      <c r="E59">
        <f>VLOOKUP(_xlfn.CONCAT("TET_4.10_",MONTH(A59),"_",YEAR(A59),"_1_4"), JOLTS_fromPython!A:D, 4, FALSE)</f>
        <v>113</v>
      </c>
      <c r="F59" s="10"/>
      <c r="G59" s="10">
        <f t="shared" si="2"/>
        <v>-0.12840466926070038</v>
      </c>
      <c r="H59" s="10">
        <f t="shared" si="3"/>
        <v>0.3203125</v>
      </c>
      <c r="I59" s="10">
        <f t="shared" si="4"/>
        <v>6.1728395061728392E-2</v>
      </c>
      <c r="J59" s="10">
        <f t="shared" si="5"/>
        <v>-8.1300813008130079E-2</v>
      </c>
    </row>
    <row r="60" spans="1:10" x14ac:dyDescent="0.2">
      <c r="A60" s="3">
        <f t="shared" si="1"/>
        <v>43374</v>
      </c>
      <c r="B60">
        <f>VLOOKUP( _xlfn.CONCAT("TET_4.10_",MONTH(A60),"_",YEAR(A60),"_1_1"), JOLTS_fromPython!A:D, 4, FALSE)</f>
        <v>287</v>
      </c>
      <c r="C60">
        <f>VLOOKUP(_xlfn.CONCAT("TET_4.10_",MONTH(A60),"_",YEAR(A60),"_1_2"), JOLTS_fromPython!A:D, 4, FALSE)</f>
        <v>256</v>
      </c>
      <c r="D60">
        <f>VLOOKUP(_xlfn.CONCAT("TET_4.10_",MONTH(A60),"_",YEAR(A60),"_1_3"), JOLTS_fromPython!A:D, 4, FALSE)</f>
        <v>92</v>
      </c>
      <c r="E60">
        <f>VLOOKUP(_xlfn.CONCAT("TET_4.10_",MONTH(A60),"_",YEAR(A60),"_1_4"), JOLTS_fromPython!A:D, 4, FALSE)</f>
        <v>129</v>
      </c>
      <c r="F60" s="10"/>
      <c r="G60" s="10">
        <f t="shared" si="2"/>
        <v>0.28125</v>
      </c>
      <c r="H60" s="10">
        <f t="shared" si="3"/>
        <v>-0.24260355029585798</v>
      </c>
      <c r="I60" s="10">
        <f t="shared" si="4"/>
        <v>6.9767441860465115E-2</v>
      </c>
      <c r="J60" s="10">
        <f t="shared" si="5"/>
        <v>0.1415929203539823</v>
      </c>
    </row>
    <row r="61" spans="1:10" x14ac:dyDescent="0.2">
      <c r="A61" s="3">
        <f t="shared" si="1"/>
        <v>43405</v>
      </c>
      <c r="B61">
        <f>VLOOKUP( _xlfn.CONCAT("TET_4.10_",MONTH(A61),"_",YEAR(A61),"_1_1"), JOLTS_fromPython!A:D, 4, FALSE)</f>
        <v>259</v>
      </c>
      <c r="C61">
        <f>VLOOKUP(_xlfn.CONCAT("TET_4.10_",MONTH(A61),"_",YEAR(A61),"_1_2"), JOLTS_fromPython!A:D, 4, FALSE)</f>
        <v>327</v>
      </c>
      <c r="D61">
        <f>VLOOKUP(_xlfn.CONCAT("TET_4.10_",MONTH(A61),"_",YEAR(A61),"_1_3"), JOLTS_fromPython!A:D, 4, FALSE)</f>
        <v>96</v>
      </c>
      <c r="E61">
        <f>VLOOKUP(_xlfn.CONCAT("TET_4.10_",MONTH(A61),"_",YEAR(A61),"_1_4"), JOLTS_fromPython!A:D, 4, FALSE)</f>
        <v>133</v>
      </c>
      <c r="F61" s="10"/>
      <c r="G61" s="10">
        <f t="shared" si="2"/>
        <v>-9.7560975609756101E-2</v>
      </c>
      <c r="H61" s="10">
        <f t="shared" si="3"/>
        <v>0.27734375</v>
      </c>
      <c r="I61" s="10">
        <f t="shared" si="4"/>
        <v>4.3478260869565216E-2</v>
      </c>
      <c r="J61" s="10">
        <f t="shared" si="5"/>
        <v>3.1007751937984496E-2</v>
      </c>
    </row>
    <row r="62" spans="1:10" x14ac:dyDescent="0.2">
      <c r="A62" s="3">
        <f t="shared" si="1"/>
        <v>43435</v>
      </c>
      <c r="B62">
        <f>VLOOKUP( _xlfn.CONCAT("TET_4.10_",MONTH(A62),"_",YEAR(A62),"_1_1"), JOLTS_fromPython!A:D, 4, FALSE)</f>
        <v>211</v>
      </c>
      <c r="C62">
        <f>VLOOKUP(_xlfn.CONCAT("TET_4.10_",MONTH(A62),"_",YEAR(A62),"_1_2"), JOLTS_fromPython!A:D, 4, FALSE)</f>
        <v>333</v>
      </c>
      <c r="D62">
        <f>VLOOKUP(_xlfn.CONCAT("TET_4.10_",MONTH(A62),"_",YEAR(A62),"_1_3"), JOLTS_fromPython!A:D, 4, FALSE)</f>
        <v>85</v>
      </c>
      <c r="E62">
        <f>VLOOKUP(_xlfn.CONCAT("TET_4.10_",MONTH(A62),"_",YEAR(A62),"_1_4"), JOLTS_fromPython!A:D, 4, FALSE)</f>
        <v>134</v>
      </c>
      <c r="F62" s="10"/>
      <c r="G62" s="10">
        <f t="shared" si="2"/>
        <v>-0.18532818532818532</v>
      </c>
      <c r="H62" s="10">
        <f t="shared" si="3"/>
        <v>1.834862385321101E-2</v>
      </c>
      <c r="I62" s="10">
        <f t="shared" si="4"/>
        <v>-0.11458333333333333</v>
      </c>
      <c r="J62" s="10">
        <f t="shared" si="5"/>
        <v>7.5187969924812026E-3</v>
      </c>
    </row>
    <row r="63" spans="1:10" x14ac:dyDescent="0.2">
      <c r="A63" s="3">
        <f t="shared" si="1"/>
        <v>43466</v>
      </c>
      <c r="B63">
        <f>VLOOKUP( _xlfn.CONCAT("TET_4.10_",MONTH(A63),"_",YEAR(A63),"_1_1"), JOLTS_fromPython!A:D, 4, FALSE)</f>
        <v>270</v>
      </c>
      <c r="C63">
        <f>VLOOKUP(_xlfn.CONCAT("TET_4.10_",MONTH(A63),"_",YEAR(A63),"_1_2"), JOLTS_fromPython!A:D, 4, FALSE)</f>
        <v>349</v>
      </c>
      <c r="D63">
        <f>VLOOKUP(_xlfn.CONCAT("TET_4.10_",MONTH(A63),"_",YEAR(A63),"_1_3"), JOLTS_fromPython!A:D, 4, FALSE)</f>
        <v>80</v>
      </c>
      <c r="E63">
        <f>VLOOKUP(_xlfn.CONCAT("TET_4.10_",MONTH(A63),"_",YEAR(A63),"_1_4"), JOLTS_fromPython!A:D, 4, FALSE)</f>
        <v>125</v>
      </c>
      <c r="F63" s="10"/>
      <c r="G63" s="10">
        <f t="shared" si="2"/>
        <v>0.27962085308056872</v>
      </c>
      <c r="H63" s="10">
        <f t="shared" si="3"/>
        <v>4.8048048048048048E-2</v>
      </c>
      <c r="I63" s="10">
        <f t="shared" si="4"/>
        <v>-5.8823529411764705E-2</v>
      </c>
      <c r="J63" s="10">
        <f t="shared" si="5"/>
        <v>-6.7164179104477612E-2</v>
      </c>
    </row>
    <row r="64" spans="1:10" x14ac:dyDescent="0.2">
      <c r="A64" s="3">
        <f t="shared" si="1"/>
        <v>43497</v>
      </c>
      <c r="B64">
        <f>VLOOKUP( _xlfn.CONCAT("TET_4.10_",MONTH(A64),"_",YEAR(A64),"_1_1"), JOLTS_fromPython!A:D, 4, FALSE)</f>
        <v>246</v>
      </c>
      <c r="C64">
        <f>VLOOKUP(_xlfn.CONCAT("TET_4.10_",MONTH(A64),"_",YEAR(A64),"_1_2"), JOLTS_fromPython!A:D, 4, FALSE)</f>
        <v>258</v>
      </c>
      <c r="D64">
        <f>VLOOKUP(_xlfn.CONCAT("TET_4.10_",MONTH(A64),"_",YEAR(A64),"_1_3"), JOLTS_fromPython!A:D, 4, FALSE)</f>
        <v>90</v>
      </c>
      <c r="E64">
        <f>VLOOKUP(_xlfn.CONCAT("TET_4.10_",MONTH(A64),"_",YEAR(A64),"_1_4"), JOLTS_fromPython!A:D, 4, FALSE)</f>
        <v>139</v>
      </c>
      <c r="F64" s="10"/>
      <c r="G64" s="10">
        <f t="shared" si="2"/>
        <v>-8.8888888888888892E-2</v>
      </c>
      <c r="H64" s="10">
        <f t="shared" si="3"/>
        <v>-0.26074498567335241</v>
      </c>
      <c r="I64" s="10">
        <f t="shared" si="4"/>
        <v>0.125</v>
      </c>
      <c r="J64" s="10">
        <f t="shared" si="5"/>
        <v>0.112</v>
      </c>
    </row>
    <row r="65" spans="1:10" x14ac:dyDescent="0.2">
      <c r="A65" s="3">
        <f t="shared" si="1"/>
        <v>43525</v>
      </c>
      <c r="B65">
        <f>VLOOKUP( _xlfn.CONCAT("TET_4.10_",MONTH(A65),"_",YEAR(A65),"_1_1"), JOLTS_fromPython!A:D, 4, FALSE)</f>
        <v>232</v>
      </c>
      <c r="C65">
        <f>VLOOKUP(_xlfn.CONCAT("TET_4.10_",MONTH(A65),"_",YEAR(A65),"_1_2"), JOLTS_fromPython!A:D, 4, FALSE)</f>
        <v>324</v>
      </c>
      <c r="D65">
        <f>VLOOKUP(_xlfn.CONCAT("TET_4.10_",MONTH(A65),"_",YEAR(A65),"_1_3"), JOLTS_fromPython!A:D, 4, FALSE)</f>
        <v>90</v>
      </c>
      <c r="E65">
        <f>VLOOKUP(_xlfn.CONCAT("TET_4.10_",MONTH(A65),"_",YEAR(A65),"_1_4"), JOLTS_fromPython!A:D, 4, FALSE)</f>
        <v>136</v>
      </c>
      <c r="F65" s="10"/>
      <c r="G65" s="10">
        <f t="shared" si="2"/>
        <v>-5.6910569105691054E-2</v>
      </c>
      <c r="H65" s="10">
        <f t="shared" si="3"/>
        <v>0.2558139534883721</v>
      </c>
      <c r="I65" s="10">
        <f t="shared" si="4"/>
        <v>0</v>
      </c>
      <c r="J65" s="10">
        <f t="shared" si="5"/>
        <v>-2.1582733812949641E-2</v>
      </c>
    </row>
    <row r="66" spans="1:10" x14ac:dyDescent="0.2">
      <c r="A66" s="3">
        <f t="shared" si="1"/>
        <v>43556</v>
      </c>
      <c r="B66">
        <f>VLOOKUP( _xlfn.CONCAT("TET_4.10_",MONTH(A66),"_",YEAR(A66),"_1_1"), JOLTS_fromPython!A:D, 4, FALSE)</f>
        <v>245</v>
      </c>
      <c r="C66">
        <f>VLOOKUP(_xlfn.CONCAT("TET_4.10_",MONTH(A66),"_",YEAR(A66),"_1_2"), JOLTS_fromPython!A:D, 4, FALSE)</f>
        <v>340</v>
      </c>
      <c r="D66">
        <f>VLOOKUP(_xlfn.CONCAT("TET_4.10_",MONTH(A66),"_",YEAR(A66),"_1_3"), JOLTS_fromPython!A:D, 4, FALSE)</f>
        <v>84</v>
      </c>
      <c r="E66">
        <f>VLOOKUP(_xlfn.CONCAT("TET_4.10_",MONTH(A66),"_",YEAR(A66),"_1_4"), JOLTS_fromPython!A:D, 4, FALSE)</f>
        <v>132</v>
      </c>
      <c r="F66" s="10"/>
      <c r="G66" s="10">
        <f t="shared" si="2"/>
        <v>5.6034482758620691E-2</v>
      </c>
      <c r="H66" s="10">
        <f t="shared" si="3"/>
        <v>4.9382716049382713E-2</v>
      </c>
      <c r="I66" s="10">
        <f t="shared" si="4"/>
        <v>-6.6666666666666666E-2</v>
      </c>
      <c r="J66" s="10">
        <f t="shared" si="5"/>
        <v>-2.9411764705882353E-2</v>
      </c>
    </row>
    <row r="67" spans="1:10" x14ac:dyDescent="0.2">
      <c r="A67" s="3">
        <f t="shared" si="1"/>
        <v>43586</v>
      </c>
      <c r="B67">
        <f>VLOOKUP( _xlfn.CONCAT("TET_4.10_",MONTH(A67),"_",YEAR(A67),"_1_1"), JOLTS_fromPython!A:D, 4, FALSE)</f>
        <v>254</v>
      </c>
      <c r="C67">
        <f>VLOOKUP(_xlfn.CONCAT("TET_4.10_",MONTH(A67),"_",YEAR(A67),"_1_2"), JOLTS_fromPython!A:D, 4, FALSE)</f>
        <v>348</v>
      </c>
      <c r="D67">
        <f>VLOOKUP(_xlfn.CONCAT("TET_4.10_",MONTH(A67),"_",YEAR(A67),"_1_3"), JOLTS_fromPython!A:D, 4, FALSE)</f>
        <v>71</v>
      </c>
      <c r="E67">
        <f>VLOOKUP(_xlfn.CONCAT("TET_4.10_",MONTH(A67),"_",YEAR(A67),"_1_4"), JOLTS_fromPython!A:D, 4, FALSE)</f>
        <v>134</v>
      </c>
      <c r="F67" s="10"/>
      <c r="G67" s="10">
        <f t="shared" si="2"/>
        <v>3.6734693877551024E-2</v>
      </c>
      <c r="H67" s="10">
        <f t="shared" si="3"/>
        <v>2.3529411764705882E-2</v>
      </c>
      <c r="I67" s="10">
        <f t="shared" si="4"/>
        <v>-0.15476190476190477</v>
      </c>
      <c r="J67" s="10">
        <f t="shared" si="5"/>
        <v>1.5151515151515152E-2</v>
      </c>
    </row>
    <row r="68" spans="1:10" x14ac:dyDescent="0.2">
      <c r="A68" s="3">
        <f t="shared" si="1"/>
        <v>43617</v>
      </c>
      <c r="B68">
        <f>VLOOKUP( _xlfn.CONCAT("TET_4.10_",MONTH(A68),"_",YEAR(A68),"_1_1"), JOLTS_fromPython!A:D, 4, FALSE)</f>
        <v>251</v>
      </c>
      <c r="C68">
        <f>VLOOKUP(_xlfn.CONCAT("TET_4.10_",MONTH(A68),"_",YEAR(A68),"_1_2"), JOLTS_fromPython!A:D, 4, FALSE)</f>
        <v>341</v>
      </c>
      <c r="D68">
        <f>VLOOKUP(_xlfn.CONCAT("TET_4.10_",MONTH(A68),"_",YEAR(A68),"_1_3"), JOLTS_fromPython!A:D, 4, FALSE)</f>
        <v>72</v>
      </c>
      <c r="E68">
        <f>VLOOKUP(_xlfn.CONCAT("TET_4.10_",MONTH(A68),"_",YEAR(A68),"_1_4"), JOLTS_fromPython!A:D, 4, FALSE)</f>
        <v>126</v>
      </c>
      <c r="F68" s="10"/>
      <c r="G68" s="10">
        <f t="shared" si="2"/>
        <v>-1.1811023622047244E-2</v>
      </c>
      <c r="H68" s="10">
        <f t="shared" si="3"/>
        <v>-2.0114942528735632E-2</v>
      </c>
      <c r="I68" s="10">
        <f t="shared" si="4"/>
        <v>1.4084507042253521E-2</v>
      </c>
      <c r="J68" s="10">
        <f t="shared" si="5"/>
        <v>-5.9701492537313432E-2</v>
      </c>
    </row>
    <row r="69" spans="1:10" x14ac:dyDescent="0.2">
      <c r="A69" s="3">
        <f t="shared" ref="A69:A123" si="6">EDATE(A68,1)</f>
        <v>43647</v>
      </c>
      <c r="B69">
        <f>VLOOKUP( _xlfn.CONCAT("TET_4.10_",MONTH(A69),"_",YEAR(A69),"_1_1"), JOLTS_fromPython!A:D, 4, FALSE)</f>
        <v>266</v>
      </c>
      <c r="C69">
        <f>VLOOKUP(_xlfn.CONCAT("TET_4.10_",MONTH(A69),"_",YEAR(A69),"_1_2"), JOLTS_fromPython!A:D, 4, FALSE)</f>
        <v>269</v>
      </c>
      <c r="D69">
        <f>VLOOKUP(_xlfn.CONCAT("TET_4.10_",MONTH(A69),"_",YEAR(A69),"_1_3"), JOLTS_fromPython!A:D, 4, FALSE)</f>
        <v>90</v>
      </c>
      <c r="E69">
        <f>VLOOKUP(_xlfn.CONCAT("TET_4.10_",MONTH(A69),"_",YEAR(A69),"_1_4"), JOLTS_fromPython!A:D, 4, FALSE)</f>
        <v>145</v>
      </c>
      <c r="F69" s="10"/>
      <c r="G69" s="10">
        <f t="shared" ref="G69:G128" si="7">(B69-B68)/B68</f>
        <v>5.9760956175298807E-2</v>
      </c>
      <c r="H69" s="10">
        <f t="shared" ref="H69:H128" si="8">(C69-C68)/C68</f>
        <v>-0.21114369501466276</v>
      </c>
      <c r="I69" s="10">
        <f t="shared" ref="I69:I128" si="9">(D69-D68)/D68</f>
        <v>0.25</v>
      </c>
      <c r="J69" s="10">
        <f t="shared" ref="J69:J128" si="10">(E69-E68)/E68</f>
        <v>0.15079365079365079</v>
      </c>
    </row>
    <row r="70" spans="1:10" x14ac:dyDescent="0.2">
      <c r="A70" s="3">
        <f t="shared" si="6"/>
        <v>43678</v>
      </c>
      <c r="B70">
        <f>VLOOKUP( _xlfn.CONCAT("TET_4.10_",MONTH(A70),"_",YEAR(A70),"_1_1"), JOLTS_fromPython!A:D, 4, FALSE)</f>
        <v>268</v>
      </c>
      <c r="C70">
        <f>VLOOKUP(_xlfn.CONCAT("TET_4.10_",MONTH(A70),"_",YEAR(A70),"_1_2"), JOLTS_fromPython!A:D, 4, FALSE)</f>
        <v>321</v>
      </c>
      <c r="D70">
        <f>VLOOKUP(_xlfn.CONCAT("TET_4.10_",MONTH(A70),"_",YEAR(A70),"_1_3"), JOLTS_fromPython!A:D, 4, FALSE)</f>
        <v>92</v>
      </c>
      <c r="E70">
        <f>VLOOKUP(_xlfn.CONCAT("TET_4.10_",MONTH(A70),"_",YEAR(A70),"_1_4"), JOLTS_fromPython!A:D, 4, FALSE)</f>
        <v>143</v>
      </c>
      <c r="F70" s="10"/>
      <c r="G70" s="10">
        <f t="shared" si="7"/>
        <v>7.5187969924812026E-3</v>
      </c>
      <c r="H70" s="10">
        <f t="shared" si="8"/>
        <v>0.19330855018587362</v>
      </c>
      <c r="I70" s="10">
        <f t="shared" si="9"/>
        <v>2.2222222222222223E-2</v>
      </c>
      <c r="J70" s="10">
        <f t="shared" si="10"/>
        <v>-1.3793103448275862E-2</v>
      </c>
    </row>
    <row r="71" spans="1:10" x14ac:dyDescent="0.2">
      <c r="A71" s="3">
        <f t="shared" si="6"/>
        <v>43709</v>
      </c>
      <c r="B71">
        <f>VLOOKUP( _xlfn.CONCAT("TET_4.10_",MONTH(A71),"_",YEAR(A71),"_1_1"), JOLTS_fromPython!A:D, 4, FALSE)</f>
        <v>255</v>
      </c>
      <c r="C71">
        <f>VLOOKUP(_xlfn.CONCAT("TET_4.10_",MONTH(A71),"_",YEAR(A71),"_1_2"), JOLTS_fromPython!A:D, 4, FALSE)</f>
        <v>343</v>
      </c>
      <c r="D71">
        <f>VLOOKUP(_xlfn.CONCAT("TET_4.10_",MONTH(A71),"_",YEAR(A71),"_1_3"), JOLTS_fromPython!A:D, 4, FALSE)</f>
        <v>91</v>
      </c>
      <c r="E71">
        <f>VLOOKUP(_xlfn.CONCAT("TET_4.10_",MONTH(A71),"_",YEAR(A71),"_1_4"), JOLTS_fromPython!A:D, 4, FALSE)</f>
        <v>139</v>
      </c>
      <c r="F71" s="10"/>
      <c r="G71" s="10">
        <f t="shared" si="7"/>
        <v>-4.8507462686567165E-2</v>
      </c>
      <c r="H71" s="10">
        <f t="shared" si="8"/>
        <v>6.8535825545171333E-2</v>
      </c>
      <c r="I71" s="10">
        <f t="shared" si="9"/>
        <v>-1.0869565217391304E-2</v>
      </c>
      <c r="J71" s="10">
        <f t="shared" si="10"/>
        <v>-2.7972027972027972E-2</v>
      </c>
    </row>
    <row r="72" spans="1:10" x14ac:dyDescent="0.2">
      <c r="A72" s="3">
        <f t="shared" si="6"/>
        <v>43739</v>
      </c>
      <c r="B72">
        <f>VLOOKUP( _xlfn.CONCAT("TET_4.10_",MONTH(A72),"_",YEAR(A72),"_1_1"), JOLTS_fromPython!A:D, 4, FALSE)</f>
        <v>272</v>
      </c>
      <c r="C72">
        <f>VLOOKUP(_xlfn.CONCAT("TET_4.10_",MONTH(A72),"_",YEAR(A72),"_1_2"), JOLTS_fromPython!A:D, 4, FALSE)</f>
        <v>344</v>
      </c>
      <c r="D72">
        <f>VLOOKUP(_xlfn.CONCAT("TET_4.10_",MONTH(A72),"_",YEAR(A72),"_1_3"), JOLTS_fromPython!A:D, 4, FALSE)</f>
        <v>92</v>
      </c>
      <c r="E72">
        <f>VLOOKUP(_xlfn.CONCAT("TET_4.10_",MONTH(A72),"_",YEAR(A72),"_1_4"), JOLTS_fromPython!A:D, 4, FALSE)</f>
        <v>136</v>
      </c>
      <c r="F72" s="10"/>
      <c r="G72" s="10">
        <f t="shared" si="7"/>
        <v>6.6666666666666666E-2</v>
      </c>
      <c r="H72" s="10">
        <f t="shared" si="8"/>
        <v>2.9154518950437317E-3</v>
      </c>
      <c r="I72" s="10">
        <f t="shared" si="9"/>
        <v>1.098901098901099E-2</v>
      </c>
      <c r="J72" s="10">
        <f t="shared" si="10"/>
        <v>-2.1582733812949641E-2</v>
      </c>
    </row>
    <row r="73" spans="1:10" x14ac:dyDescent="0.2">
      <c r="A73" s="3">
        <f t="shared" si="6"/>
        <v>43770</v>
      </c>
      <c r="B73">
        <f>VLOOKUP( _xlfn.CONCAT("TET_4.10_",MONTH(A73),"_",YEAR(A73),"_1_1"), JOLTS_fromPython!A:D, 4, FALSE)</f>
        <v>257</v>
      </c>
      <c r="C73">
        <f>VLOOKUP(_xlfn.CONCAT("TET_4.10_",MONTH(A73),"_",YEAR(A73),"_1_2"), JOLTS_fromPython!A:D, 4, FALSE)</f>
        <v>336</v>
      </c>
      <c r="D73">
        <f>VLOOKUP(_xlfn.CONCAT("TET_4.10_",MONTH(A73),"_",YEAR(A73),"_1_3"), JOLTS_fromPython!A:D, 4, FALSE)</f>
        <v>83</v>
      </c>
      <c r="E73">
        <f>VLOOKUP(_xlfn.CONCAT("TET_4.10_",MONTH(A73),"_",YEAR(A73),"_1_4"), JOLTS_fromPython!A:D, 4, FALSE)</f>
        <v>137</v>
      </c>
      <c r="F73" s="10"/>
      <c r="G73" s="10">
        <f t="shared" si="7"/>
        <v>-5.514705882352941E-2</v>
      </c>
      <c r="H73" s="10">
        <f t="shared" si="8"/>
        <v>-2.3255813953488372E-2</v>
      </c>
      <c r="I73" s="10">
        <f t="shared" si="9"/>
        <v>-9.7826086956521743E-2</v>
      </c>
      <c r="J73" s="10">
        <f t="shared" si="10"/>
        <v>7.3529411764705881E-3</v>
      </c>
    </row>
    <row r="74" spans="1:10" x14ac:dyDescent="0.2">
      <c r="A74" s="3">
        <f t="shared" si="6"/>
        <v>43800</v>
      </c>
      <c r="B74">
        <f>VLOOKUP( _xlfn.CONCAT("TET_4.10_",MONTH(A74),"_",YEAR(A74),"_1_1"), JOLTS_fromPython!A:D, 4, FALSE)</f>
        <v>269</v>
      </c>
      <c r="C74">
        <f>VLOOKUP(_xlfn.CONCAT("TET_4.10_",MONTH(A74),"_",YEAR(A74),"_1_2"), JOLTS_fromPython!A:D, 4, FALSE)</f>
        <v>290</v>
      </c>
      <c r="D74">
        <f>VLOOKUP(_xlfn.CONCAT("TET_4.10_",MONTH(A74),"_",YEAR(A74),"_1_3"), JOLTS_fromPython!A:D, 4, FALSE)</f>
        <v>93</v>
      </c>
      <c r="E74">
        <f>VLOOKUP(_xlfn.CONCAT("TET_4.10_",MONTH(A74),"_",YEAR(A74),"_1_4"), JOLTS_fromPython!A:D, 4, FALSE)</f>
        <v>151</v>
      </c>
      <c r="F74" s="10"/>
      <c r="G74" s="10">
        <f t="shared" si="7"/>
        <v>4.6692607003891051E-2</v>
      </c>
      <c r="H74" s="10">
        <f t="shared" si="8"/>
        <v>-0.13690476190476192</v>
      </c>
      <c r="I74" s="10">
        <f t="shared" si="9"/>
        <v>0.12048192771084337</v>
      </c>
      <c r="J74" s="10">
        <f t="shared" si="10"/>
        <v>0.10218978102189781</v>
      </c>
    </row>
    <row r="75" spans="1:10" x14ac:dyDescent="0.2">
      <c r="A75" s="3">
        <f t="shared" si="6"/>
        <v>43831</v>
      </c>
      <c r="B75">
        <f>VLOOKUP( _xlfn.CONCAT("TET_4.10_",MONTH(A75),"_",YEAR(A75),"_1_1"), JOLTS_fromPython!A:D, 4, FALSE)</f>
        <v>281</v>
      </c>
      <c r="C75">
        <f>VLOOKUP(_xlfn.CONCAT("TET_4.10_",MONTH(A75),"_",YEAR(A75),"_1_2"), JOLTS_fromPython!A:D, 4, FALSE)</f>
        <v>308</v>
      </c>
      <c r="D75">
        <f>VLOOKUP(_xlfn.CONCAT("TET_4.10_",MONTH(A75),"_",YEAR(A75),"_1_3"), JOLTS_fromPython!A:D, 4, FALSE)</f>
        <v>85</v>
      </c>
      <c r="E75">
        <f>VLOOKUP(_xlfn.CONCAT("TET_4.10_",MONTH(A75),"_",YEAR(A75),"_1_4"), JOLTS_fromPython!A:D, 4, FALSE)</f>
        <v>146</v>
      </c>
      <c r="F75" s="10"/>
      <c r="G75" s="10">
        <f t="shared" si="7"/>
        <v>4.4609665427509292E-2</v>
      </c>
      <c r="H75" s="10">
        <f t="shared" si="8"/>
        <v>6.2068965517241378E-2</v>
      </c>
      <c r="I75" s="10">
        <f t="shared" si="9"/>
        <v>-8.6021505376344093E-2</v>
      </c>
      <c r="J75" s="10">
        <f t="shared" si="10"/>
        <v>-3.3112582781456956E-2</v>
      </c>
    </row>
    <row r="76" spans="1:10" x14ac:dyDescent="0.2">
      <c r="A76" s="3">
        <f t="shared" si="6"/>
        <v>43862</v>
      </c>
      <c r="B76">
        <f>VLOOKUP( _xlfn.CONCAT("TET_4.10_",MONTH(A76),"_",YEAR(A76),"_1_1"), JOLTS_fromPython!A:D, 4, FALSE)</f>
        <v>272</v>
      </c>
      <c r="C76">
        <f>VLOOKUP(_xlfn.CONCAT("TET_4.10_",MONTH(A76),"_",YEAR(A76),"_1_2"), JOLTS_fromPython!A:D, 4, FALSE)</f>
        <v>290</v>
      </c>
      <c r="D76">
        <f>VLOOKUP(_xlfn.CONCAT("TET_4.10_",MONTH(A76),"_",YEAR(A76),"_1_3"), JOLTS_fromPython!A:D, 4, FALSE)</f>
        <v>121</v>
      </c>
      <c r="E76">
        <f>VLOOKUP(_xlfn.CONCAT("TET_4.10_",MONTH(A76),"_",YEAR(A76),"_1_4"), JOLTS_fromPython!A:D, 4, FALSE)</f>
        <v>153</v>
      </c>
      <c r="F76" s="10"/>
      <c r="G76" s="10">
        <f t="shared" si="7"/>
        <v>-3.2028469750889681E-2</v>
      </c>
      <c r="H76" s="10">
        <f t="shared" si="8"/>
        <v>-5.844155844155844E-2</v>
      </c>
      <c r="I76" s="10">
        <f t="shared" si="9"/>
        <v>0.42352941176470588</v>
      </c>
      <c r="J76" s="10">
        <f t="shared" si="10"/>
        <v>4.7945205479452052E-2</v>
      </c>
    </row>
    <row r="77" spans="1:10" x14ac:dyDescent="0.2">
      <c r="A77" s="3">
        <f t="shared" si="6"/>
        <v>43891</v>
      </c>
      <c r="B77">
        <f>VLOOKUP( _xlfn.CONCAT("TET_4.10_",MONTH(A77),"_",YEAR(A77),"_1_1"), JOLTS_fromPython!A:D, 4, FALSE)</f>
        <v>277</v>
      </c>
      <c r="C77">
        <f>VLOOKUP(_xlfn.CONCAT("TET_4.10_",MONTH(A77),"_",YEAR(A77),"_1_2"), JOLTS_fromPython!A:D, 4, FALSE)</f>
        <v>344</v>
      </c>
      <c r="D77">
        <f>VLOOKUP(_xlfn.CONCAT("TET_4.10_",MONTH(A77),"_",YEAR(A77),"_1_3"), JOLTS_fromPython!A:D, 4, FALSE)</f>
        <v>438</v>
      </c>
      <c r="E77">
        <f>VLOOKUP(_xlfn.CONCAT("TET_4.10_",MONTH(A77),"_",YEAR(A77),"_1_4"), JOLTS_fromPython!A:D, 4, FALSE)</f>
        <v>126</v>
      </c>
      <c r="F77" s="10"/>
      <c r="G77" s="10">
        <f t="shared" si="7"/>
        <v>1.8382352941176471E-2</v>
      </c>
      <c r="H77" s="10">
        <f t="shared" si="8"/>
        <v>0.18620689655172415</v>
      </c>
      <c r="I77" s="10">
        <f t="shared" si="9"/>
        <v>2.6198347107438016</v>
      </c>
      <c r="J77" s="10">
        <f t="shared" si="10"/>
        <v>-0.17647058823529413</v>
      </c>
    </row>
    <row r="78" spans="1:10" x14ac:dyDescent="0.2">
      <c r="A78" s="3">
        <f t="shared" si="6"/>
        <v>43922</v>
      </c>
      <c r="B78">
        <f>VLOOKUP( _xlfn.CONCAT("TET_4.10_",MONTH(A78),"_",YEAR(A78),"_1_1"), JOLTS_fromPython!A:D, 4, FALSE)</f>
        <v>243</v>
      </c>
      <c r="C78">
        <f>VLOOKUP(_xlfn.CONCAT("TET_4.10_",MONTH(A78),"_",YEAR(A78),"_1_2"), JOLTS_fromPython!A:D, 4, FALSE)</f>
        <v>269</v>
      </c>
      <c r="D78">
        <f>VLOOKUP(_xlfn.CONCAT("TET_4.10_",MONTH(A78),"_",YEAR(A78),"_1_3"), JOLTS_fromPython!A:D, 4, FALSE)</f>
        <v>341</v>
      </c>
      <c r="E78">
        <f>VLOOKUP(_xlfn.CONCAT("TET_4.10_",MONTH(A78),"_",YEAR(A78),"_1_4"), JOLTS_fromPython!A:D, 4, FALSE)</f>
        <v>89</v>
      </c>
      <c r="F78" s="10"/>
      <c r="G78" s="10">
        <f t="shared" si="7"/>
        <v>-0.12274368231046931</v>
      </c>
      <c r="H78" s="10">
        <f t="shared" si="8"/>
        <v>-0.21802325581395349</v>
      </c>
      <c r="I78" s="10">
        <f t="shared" si="9"/>
        <v>-0.22146118721461186</v>
      </c>
      <c r="J78" s="10">
        <f t="shared" si="10"/>
        <v>-0.29365079365079366</v>
      </c>
    </row>
    <row r="79" spans="1:10" x14ac:dyDescent="0.2">
      <c r="A79" s="3">
        <f t="shared" si="6"/>
        <v>43952</v>
      </c>
      <c r="B79">
        <f>VLOOKUP( _xlfn.CONCAT("TET_4.10_",MONTH(A79),"_",YEAR(A79),"_1_1"), JOLTS_fromPython!A:D, 4, FALSE)</f>
        <v>350</v>
      </c>
      <c r="C79">
        <f>VLOOKUP(_xlfn.CONCAT("TET_4.10_",MONTH(A79),"_",YEAR(A79),"_1_2"), JOLTS_fromPython!A:D, 4, FALSE)</f>
        <v>277</v>
      </c>
      <c r="D79">
        <f>VLOOKUP(_xlfn.CONCAT("TET_4.10_",MONTH(A79),"_",YEAR(A79),"_1_3"), JOLTS_fromPython!A:D, 4, FALSE)</f>
        <v>137</v>
      </c>
      <c r="E79">
        <f>VLOOKUP(_xlfn.CONCAT("TET_4.10_",MONTH(A79),"_",YEAR(A79),"_1_4"), JOLTS_fromPython!A:D, 4, FALSE)</f>
        <v>122</v>
      </c>
      <c r="F79" s="10"/>
      <c r="G79" s="10">
        <f t="shared" si="7"/>
        <v>0.44032921810699588</v>
      </c>
      <c r="H79" s="10">
        <f t="shared" si="8"/>
        <v>2.9739776951672861E-2</v>
      </c>
      <c r="I79" s="10">
        <f t="shared" si="9"/>
        <v>-0.59824046920821117</v>
      </c>
      <c r="J79" s="10">
        <f t="shared" si="10"/>
        <v>0.3707865168539326</v>
      </c>
    </row>
    <row r="80" spans="1:10" x14ac:dyDescent="0.2">
      <c r="A80" s="3">
        <f t="shared" si="6"/>
        <v>43983</v>
      </c>
      <c r="B80">
        <f>VLOOKUP( _xlfn.CONCAT("TET_4.10_",MONTH(A80),"_",YEAR(A80),"_1_1"), JOLTS_fromPython!A:D, 4, FALSE)</f>
        <v>347</v>
      </c>
      <c r="C80">
        <f>VLOOKUP(_xlfn.CONCAT("TET_4.10_",MONTH(A80),"_",YEAR(A80),"_1_2"), JOLTS_fromPython!A:D, 4, FALSE)</f>
        <v>323</v>
      </c>
      <c r="D80">
        <f>VLOOKUP(_xlfn.CONCAT("TET_4.10_",MONTH(A80),"_",YEAR(A80),"_1_3"), JOLTS_fromPython!A:D, 4, FALSE)</f>
        <v>134</v>
      </c>
      <c r="E80">
        <f>VLOOKUP(_xlfn.CONCAT("TET_4.10_",MONTH(A80),"_",YEAR(A80),"_1_4"), JOLTS_fromPython!A:D, 4, FALSE)</f>
        <v>119</v>
      </c>
      <c r="F80" s="10"/>
      <c r="G80" s="10">
        <f t="shared" si="7"/>
        <v>-8.5714285714285719E-3</v>
      </c>
      <c r="H80" s="10">
        <f t="shared" si="8"/>
        <v>0.16606498194945848</v>
      </c>
      <c r="I80" s="10">
        <f t="shared" si="9"/>
        <v>-2.1897810218978103E-2</v>
      </c>
      <c r="J80" s="10">
        <f t="shared" si="10"/>
        <v>-2.4590163934426229E-2</v>
      </c>
    </row>
    <row r="81" spans="1:15" x14ac:dyDescent="0.2">
      <c r="A81" s="3">
        <f t="shared" si="6"/>
        <v>44013</v>
      </c>
      <c r="B81">
        <f>VLOOKUP( _xlfn.CONCAT("TET_4.10_",MONTH(A81),"_",YEAR(A81),"_1_1"), JOLTS_fromPython!A:D, 4, FALSE)</f>
        <v>391</v>
      </c>
      <c r="C81">
        <f>VLOOKUP(_xlfn.CONCAT("TET_4.10_",MONTH(A81),"_",YEAR(A81),"_1_2"), JOLTS_fromPython!A:D, 4, FALSE)</f>
        <v>311</v>
      </c>
      <c r="D81">
        <f>VLOOKUP(_xlfn.CONCAT("TET_4.10_",MONTH(A81),"_",YEAR(A81),"_1_3"), JOLTS_fromPython!A:D, 4, FALSE)</f>
        <v>103</v>
      </c>
      <c r="E81">
        <f>VLOOKUP(_xlfn.CONCAT("TET_4.10_",MONTH(A81),"_",YEAR(A81),"_1_4"), JOLTS_fromPython!A:D, 4, FALSE)</f>
        <v>145</v>
      </c>
      <c r="F81" s="10"/>
      <c r="G81" s="10">
        <f t="shared" si="7"/>
        <v>0.12680115273775217</v>
      </c>
      <c r="H81" s="10">
        <f t="shared" si="8"/>
        <v>-3.7151702786377708E-2</v>
      </c>
      <c r="I81" s="10">
        <f t="shared" si="9"/>
        <v>-0.23134328358208955</v>
      </c>
      <c r="J81" s="10">
        <f t="shared" si="10"/>
        <v>0.21848739495798319</v>
      </c>
    </row>
    <row r="82" spans="1:15" x14ac:dyDescent="0.2">
      <c r="A82" s="3">
        <f t="shared" si="6"/>
        <v>44044</v>
      </c>
      <c r="B82">
        <f>VLOOKUP( _xlfn.CONCAT("TET_4.10_",MONTH(A82),"_",YEAR(A82),"_1_1"), JOLTS_fromPython!A:D, 4, FALSE)</f>
        <v>261</v>
      </c>
      <c r="C82">
        <f>VLOOKUP(_xlfn.CONCAT("TET_4.10_",MONTH(A82),"_",YEAR(A82),"_1_2"), JOLTS_fromPython!A:D, 4, FALSE)</f>
        <v>305</v>
      </c>
      <c r="D82">
        <f>VLOOKUP(_xlfn.CONCAT("TET_4.10_",MONTH(A82),"_",YEAR(A82),"_1_3"), JOLTS_fromPython!A:D, 4, FALSE)</f>
        <v>93</v>
      </c>
      <c r="E82">
        <f>VLOOKUP(_xlfn.CONCAT("TET_4.10_",MONTH(A82),"_",YEAR(A82),"_1_4"), JOLTS_fromPython!A:D, 4, FALSE)</f>
        <v>143</v>
      </c>
      <c r="F82" s="10"/>
      <c r="G82" s="10">
        <f t="shared" si="7"/>
        <v>-0.33248081841432225</v>
      </c>
      <c r="H82" s="10">
        <f t="shared" si="8"/>
        <v>-1.9292604501607719E-2</v>
      </c>
      <c r="I82" s="10">
        <f t="shared" si="9"/>
        <v>-9.7087378640776698E-2</v>
      </c>
      <c r="J82" s="10">
        <f t="shared" si="10"/>
        <v>-1.3793103448275862E-2</v>
      </c>
    </row>
    <row r="83" spans="1:15" x14ac:dyDescent="0.2">
      <c r="A83" s="3">
        <f t="shared" si="6"/>
        <v>44075</v>
      </c>
      <c r="B83">
        <f>VLOOKUP( _xlfn.CONCAT("TET_4.10_",MONTH(A83),"_",YEAR(A83),"_1_1"), JOLTS_fromPython!A:D, 4, FALSE)</f>
        <v>358</v>
      </c>
      <c r="C83">
        <f>VLOOKUP(_xlfn.CONCAT("TET_4.10_",MONTH(A83),"_",YEAR(A83),"_1_2"), JOLTS_fromPython!A:D, 4, FALSE)</f>
        <v>293</v>
      </c>
      <c r="D83">
        <f>VLOOKUP(_xlfn.CONCAT("TET_4.10_",MONTH(A83),"_",YEAR(A83),"_1_3"), JOLTS_fromPython!A:D, 4, FALSE)</f>
        <v>90</v>
      </c>
      <c r="E83">
        <f>VLOOKUP(_xlfn.CONCAT("TET_4.10_",MONTH(A83),"_",YEAR(A83),"_1_4"), JOLTS_fromPython!A:D, 4, FALSE)</f>
        <v>145</v>
      </c>
      <c r="F83" s="10"/>
      <c r="G83" s="10">
        <f t="shared" si="7"/>
        <v>0.37164750957854409</v>
      </c>
      <c r="H83" s="10">
        <f t="shared" si="8"/>
        <v>-3.9344262295081971E-2</v>
      </c>
      <c r="I83" s="10">
        <f t="shared" si="9"/>
        <v>-3.2258064516129031E-2</v>
      </c>
      <c r="J83" s="10">
        <f t="shared" si="10"/>
        <v>1.3986013986013986E-2</v>
      </c>
    </row>
    <row r="84" spans="1:15" x14ac:dyDescent="0.2">
      <c r="A84" s="3">
        <f t="shared" si="6"/>
        <v>44105</v>
      </c>
      <c r="B84">
        <f>VLOOKUP( _xlfn.CONCAT("TET_4.10_",MONTH(A84),"_",YEAR(A84),"_1_1"), JOLTS_fromPython!A:D, 4, FALSE)</f>
        <v>413</v>
      </c>
      <c r="C84">
        <f>VLOOKUP(_xlfn.CONCAT("TET_4.10_",MONTH(A84),"_",YEAR(A84),"_1_2"), JOLTS_fromPython!A:D, 4, FALSE)</f>
        <v>335</v>
      </c>
      <c r="D84">
        <f>VLOOKUP(_xlfn.CONCAT("TET_4.10_",MONTH(A84),"_",YEAR(A84),"_1_3"), JOLTS_fromPython!A:D, 4, FALSE)</f>
        <v>111</v>
      </c>
      <c r="E84">
        <f>VLOOKUP(_xlfn.CONCAT("TET_4.10_",MONTH(A84),"_",YEAR(A84),"_1_4"), JOLTS_fromPython!A:D, 4, FALSE)</f>
        <v>154</v>
      </c>
      <c r="F84" s="10"/>
      <c r="G84" s="10">
        <f t="shared" si="7"/>
        <v>0.15363128491620112</v>
      </c>
      <c r="H84" s="10">
        <f t="shared" si="8"/>
        <v>0.14334470989761092</v>
      </c>
      <c r="I84" s="10">
        <f t="shared" si="9"/>
        <v>0.23333333333333334</v>
      </c>
      <c r="J84" s="10">
        <f t="shared" si="10"/>
        <v>6.2068965517241378E-2</v>
      </c>
    </row>
    <row r="85" spans="1:15" x14ac:dyDescent="0.2">
      <c r="A85" s="3">
        <f t="shared" si="6"/>
        <v>44136</v>
      </c>
      <c r="B85">
        <f>VLOOKUP( _xlfn.CONCAT("TET_4.10_",MONTH(A85),"_",YEAR(A85),"_1_1"), JOLTS_fromPython!A:D, 4, FALSE)</f>
        <v>334</v>
      </c>
      <c r="C85">
        <f>VLOOKUP(_xlfn.CONCAT("TET_4.10_",MONTH(A85),"_",YEAR(A85),"_1_2"), JOLTS_fromPython!A:D, 4, FALSE)</f>
        <v>319</v>
      </c>
      <c r="D85">
        <f>VLOOKUP(_xlfn.CONCAT("TET_4.10_",MONTH(A85),"_",YEAR(A85),"_1_3"), JOLTS_fromPython!A:D, 4, FALSE)</f>
        <v>80</v>
      </c>
      <c r="E85">
        <f>VLOOKUP(_xlfn.CONCAT("TET_4.10_",MONTH(A85),"_",YEAR(A85),"_1_4"), JOLTS_fromPython!A:D, 4, FALSE)</f>
        <v>144</v>
      </c>
      <c r="F85" s="10"/>
      <c r="G85" s="10">
        <f t="shared" si="7"/>
        <v>-0.19128329297820823</v>
      </c>
      <c r="H85" s="10">
        <f t="shared" si="8"/>
        <v>-4.7761194029850747E-2</v>
      </c>
      <c r="I85" s="10">
        <f t="shared" si="9"/>
        <v>-0.27927927927927926</v>
      </c>
      <c r="J85" s="10">
        <f t="shared" si="10"/>
        <v>-6.4935064935064929E-2</v>
      </c>
    </row>
    <row r="86" spans="1:15" x14ac:dyDescent="0.2">
      <c r="A86" s="3">
        <f t="shared" si="6"/>
        <v>44166</v>
      </c>
      <c r="B86">
        <f>VLOOKUP( _xlfn.CONCAT("TET_4.10_",MONTH(A86),"_",YEAR(A86),"_1_1"), JOLTS_fromPython!A:D, 4, FALSE)</f>
        <v>245</v>
      </c>
      <c r="C86">
        <f>VLOOKUP(_xlfn.CONCAT("TET_4.10_",MONTH(A86),"_",YEAR(A86),"_1_2"), JOLTS_fromPython!A:D, 4, FALSE)</f>
        <v>305</v>
      </c>
      <c r="D86">
        <f>VLOOKUP(_xlfn.CONCAT("TET_4.10_",MONTH(A86),"_",YEAR(A86),"_1_3"), JOLTS_fromPython!A:D, 4, FALSE)</f>
        <v>43</v>
      </c>
      <c r="E86">
        <f>VLOOKUP(_xlfn.CONCAT("TET_4.10_",MONTH(A86),"_",YEAR(A86),"_1_4"), JOLTS_fromPython!A:D, 4, FALSE)</f>
        <v>166</v>
      </c>
      <c r="F86" s="10"/>
      <c r="G86" s="10">
        <f t="shared" si="7"/>
        <v>-0.26646706586826346</v>
      </c>
      <c r="H86" s="10">
        <f t="shared" si="8"/>
        <v>-4.3887147335423198E-2</v>
      </c>
      <c r="I86" s="10">
        <f t="shared" si="9"/>
        <v>-0.46250000000000002</v>
      </c>
      <c r="J86" s="10">
        <f t="shared" si="10"/>
        <v>0.15277777777777779</v>
      </c>
    </row>
    <row r="87" spans="1:15" x14ac:dyDescent="0.2">
      <c r="A87" s="3">
        <f t="shared" si="6"/>
        <v>44197</v>
      </c>
      <c r="B87">
        <f>VLOOKUP( _xlfn.CONCAT("TET_4.10_",MONTH(A87),"_",YEAR(A87),"_1_1"), JOLTS_fromPython!A:D, 4, FALSE)</f>
        <v>315</v>
      </c>
      <c r="C87">
        <f>VLOOKUP(_xlfn.CONCAT("TET_4.10_",MONTH(A87),"_",YEAR(A87),"_1_2"), JOLTS_fromPython!A:D, 4, FALSE)</f>
        <v>368</v>
      </c>
      <c r="D87">
        <f>VLOOKUP(_xlfn.CONCAT("TET_4.10_",MONTH(A87),"_",YEAR(A87),"_1_3"), JOLTS_fromPython!A:D, 4, FALSE)</f>
        <v>195</v>
      </c>
      <c r="E87">
        <f>VLOOKUP(_xlfn.CONCAT("TET_4.10_",MONTH(A87),"_",YEAR(A87),"_1_4"), JOLTS_fromPython!A:D, 4, FALSE)</f>
        <v>157</v>
      </c>
      <c r="F87" s="10"/>
      <c r="G87" s="10">
        <f t="shared" si="7"/>
        <v>0.2857142857142857</v>
      </c>
      <c r="H87" s="10">
        <f t="shared" si="8"/>
        <v>0.20655737704918034</v>
      </c>
      <c r="I87" s="10">
        <f t="shared" si="9"/>
        <v>3.5348837209302326</v>
      </c>
      <c r="J87" s="10">
        <f t="shared" si="10"/>
        <v>-5.4216867469879519E-2</v>
      </c>
    </row>
    <row r="88" spans="1:15" x14ac:dyDescent="0.2">
      <c r="A88" s="3">
        <f t="shared" si="6"/>
        <v>44228</v>
      </c>
      <c r="B88">
        <f>VLOOKUP( _xlfn.CONCAT("TET_4.10_",MONTH(A88),"_",YEAR(A88),"_1_1"), JOLTS_fromPython!A:D, 4, FALSE)</f>
        <v>292</v>
      </c>
      <c r="C88">
        <f>VLOOKUP(_xlfn.CONCAT("TET_4.10_",MONTH(A88),"_",YEAR(A88),"_1_2"), JOLTS_fromPython!A:D, 4, FALSE)</f>
        <v>387</v>
      </c>
      <c r="D88">
        <f>VLOOKUP(_xlfn.CONCAT("TET_4.10_",MONTH(A88),"_",YEAR(A88),"_1_3"), JOLTS_fromPython!A:D, 4, FALSE)</f>
        <v>81</v>
      </c>
      <c r="E88">
        <f>VLOOKUP(_xlfn.CONCAT("TET_4.10_",MONTH(A88),"_",YEAR(A88),"_1_4"), JOLTS_fromPython!A:D, 4, FALSE)</f>
        <v>143</v>
      </c>
      <c r="F88" s="10"/>
      <c r="G88" s="10">
        <f t="shared" si="7"/>
        <v>-7.301587301587302E-2</v>
      </c>
      <c r="H88" s="10">
        <f t="shared" si="8"/>
        <v>5.1630434782608696E-2</v>
      </c>
      <c r="I88" s="10">
        <f t="shared" si="9"/>
        <v>-0.58461538461538465</v>
      </c>
      <c r="J88" s="10">
        <f t="shared" si="10"/>
        <v>-8.9171974522292988E-2</v>
      </c>
    </row>
    <row r="89" spans="1:15" x14ac:dyDescent="0.2">
      <c r="A89" s="3">
        <f t="shared" si="6"/>
        <v>44256</v>
      </c>
      <c r="B89">
        <f>VLOOKUP( _xlfn.CONCAT("TET_4.10_",MONTH(A89),"_",YEAR(A89),"_1_1"), JOLTS_fromPython!A:D, 4, FALSE)</f>
        <v>330</v>
      </c>
      <c r="C89">
        <f>VLOOKUP(_xlfn.CONCAT("TET_4.10_",MONTH(A89),"_",YEAR(A89),"_1_2"), JOLTS_fromPython!A:D, 4, FALSE)</f>
        <v>481</v>
      </c>
      <c r="D89">
        <f>VLOOKUP(_xlfn.CONCAT("TET_4.10_",MONTH(A89),"_",YEAR(A89),"_1_3"), JOLTS_fromPython!A:D, 4, FALSE)</f>
        <v>87</v>
      </c>
      <c r="E89">
        <f>VLOOKUP(_xlfn.CONCAT("TET_4.10_",MONTH(A89),"_",YEAR(A89),"_1_4"), JOLTS_fromPython!A:D, 4, FALSE)</f>
        <v>165</v>
      </c>
      <c r="F89" s="10"/>
      <c r="G89" s="10">
        <f t="shared" si="7"/>
        <v>0.13013698630136986</v>
      </c>
      <c r="H89" s="10">
        <f t="shared" si="8"/>
        <v>0.24289405684754523</v>
      </c>
      <c r="I89" s="10">
        <f t="shared" si="9"/>
        <v>7.407407407407407E-2</v>
      </c>
      <c r="J89" s="10">
        <f t="shared" si="10"/>
        <v>0.15384615384615385</v>
      </c>
    </row>
    <row r="90" spans="1:15" x14ac:dyDescent="0.2">
      <c r="A90" s="3">
        <f t="shared" si="6"/>
        <v>44287</v>
      </c>
      <c r="B90">
        <f>VLOOKUP( _xlfn.CONCAT("TET_4.10_",MONTH(A90),"_",YEAR(A90),"_1_1"), JOLTS_fromPython!A:D, 4, FALSE)</f>
        <v>288</v>
      </c>
      <c r="C90">
        <f>VLOOKUP(_xlfn.CONCAT("TET_4.10_",MONTH(A90),"_",YEAR(A90),"_1_2"), JOLTS_fromPython!A:D, 4, FALSE)</f>
        <v>488</v>
      </c>
      <c r="D90">
        <f>VLOOKUP(_xlfn.CONCAT("TET_4.10_",MONTH(A90),"_",YEAR(A90),"_1_3"), JOLTS_fromPython!A:D, 4, FALSE)</f>
        <v>72</v>
      </c>
      <c r="E90">
        <f>VLOOKUP(_xlfn.CONCAT("TET_4.10_",MONTH(A90),"_",YEAR(A90),"_1_4"), JOLTS_fromPython!A:D, 4, FALSE)</f>
        <v>195</v>
      </c>
      <c r="F90" s="10"/>
      <c r="G90" s="10">
        <f t="shared" si="7"/>
        <v>-0.12727272727272726</v>
      </c>
      <c r="H90" s="10">
        <f t="shared" si="8"/>
        <v>1.4553014553014554E-2</v>
      </c>
      <c r="I90" s="10">
        <f t="shared" si="9"/>
        <v>-0.17241379310344829</v>
      </c>
      <c r="J90" s="10">
        <f t="shared" si="10"/>
        <v>0.18181818181818182</v>
      </c>
    </row>
    <row r="91" spans="1:15" x14ac:dyDescent="0.2">
      <c r="A91" s="3">
        <f t="shared" si="6"/>
        <v>44317</v>
      </c>
      <c r="B91">
        <f>VLOOKUP( _xlfn.CONCAT("TET_4.10_",MONTH(A91),"_",YEAR(A91),"_1_1"), JOLTS_fromPython!A:D, 4, FALSE)</f>
        <v>319</v>
      </c>
      <c r="C91">
        <f>VLOOKUP(_xlfn.CONCAT("TET_4.10_",MONTH(A91),"_",YEAR(A91),"_1_2"), JOLTS_fromPython!A:D, 4, FALSE)</f>
        <v>466</v>
      </c>
      <c r="D91">
        <f>VLOOKUP(_xlfn.CONCAT("TET_4.10_",MONTH(A91),"_",YEAR(A91),"_1_3"), JOLTS_fromPython!A:D, 4, FALSE)</f>
        <v>82</v>
      </c>
      <c r="E91">
        <f>VLOOKUP(_xlfn.CONCAT("TET_4.10_",MONTH(A91),"_",YEAR(A91),"_1_4"), JOLTS_fromPython!A:D, 4, FALSE)</f>
        <v>172</v>
      </c>
      <c r="F91" s="10"/>
      <c r="G91" s="10">
        <f t="shared" si="7"/>
        <v>0.1076388888888889</v>
      </c>
      <c r="H91" s="10">
        <f t="shared" si="8"/>
        <v>-4.5081967213114756E-2</v>
      </c>
      <c r="I91" s="10">
        <f t="shared" si="9"/>
        <v>0.1388888888888889</v>
      </c>
      <c r="J91" s="10">
        <f t="shared" si="10"/>
        <v>-0.11794871794871795</v>
      </c>
    </row>
    <row r="92" spans="1:15" x14ac:dyDescent="0.2">
      <c r="A92" s="3">
        <f t="shared" si="6"/>
        <v>44348</v>
      </c>
      <c r="B92">
        <f>VLOOKUP( _xlfn.CONCAT("TET_4.10_",MONTH(A92),"_",YEAR(A92),"_1_1"), JOLTS_fromPython!A:D, 4, FALSE)</f>
        <v>340</v>
      </c>
      <c r="C92">
        <f>VLOOKUP(_xlfn.CONCAT("TET_4.10_",MONTH(A92),"_",YEAR(A92),"_1_2"), JOLTS_fromPython!A:D, 4, FALSE)</f>
        <v>521</v>
      </c>
      <c r="D92">
        <f>VLOOKUP(_xlfn.CONCAT("TET_4.10_",MONTH(A92),"_",YEAR(A92),"_1_3"), JOLTS_fromPython!A:D, 4, FALSE)</f>
        <v>75</v>
      </c>
      <c r="E92">
        <f>VLOOKUP(_xlfn.CONCAT("TET_4.10_",MONTH(A92),"_",YEAR(A92),"_1_4"), JOLTS_fromPython!A:D, 4, FALSE)</f>
        <v>174</v>
      </c>
      <c r="F92" s="10"/>
      <c r="G92" s="10">
        <f t="shared" si="7"/>
        <v>6.5830721003134793E-2</v>
      </c>
      <c r="H92" s="10">
        <f t="shared" si="8"/>
        <v>0.11802575107296137</v>
      </c>
      <c r="I92" s="10">
        <f t="shared" si="9"/>
        <v>-8.5365853658536592E-2</v>
      </c>
      <c r="J92" s="10">
        <f t="shared" si="10"/>
        <v>1.1627906976744186E-2</v>
      </c>
    </row>
    <row r="93" spans="1:15" x14ac:dyDescent="0.2">
      <c r="A93" s="3">
        <f t="shared" si="6"/>
        <v>44378</v>
      </c>
      <c r="B93">
        <f>VLOOKUP( _xlfn.CONCAT("TET_4.10_",MONTH(A93),"_",YEAR(A93),"_1_1"), JOLTS_fromPython!A:D, 4, FALSE)</f>
        <v>314</v>
      </c>
      <c r="C93">
        <f>VLOOKUP(_xlfn.CONCAT("TET_4.10_",MONTH(A93),"_",YEAR(A93),"_1_2"), JOLTS_fromPython!A:D, 4, FALSE)</f>
        <v>519</v>
      </c>
      <c r="D93">
        <f>VLOOKUP(_xlfn.CONCAT("TET_4.10_",MONTH(A93),"_",YEAR(A93),"_1_3"), JOLTS_fromPython!A:D, 4, FALSE)</f>
        <v>75</v>
      </c>
      <c r="E93">
        <f>VLOOKUP(_xlfn.CONCAT("TET_4.10_",MONTH(A93),"_",YEAR(A93),"_1_4"), JOLTS_fromPython!A:D, 4, FALSE)</f>
        <v>161</v>
      </c>
      <c r="F93" s="10"/>
      <c r="G93" s="10">
        <f t="shared" si="7"/>
        <v>-7.6470588235294124E-2</v>
      </c>
      <c r="H93" s="10">
        <f t="shared" si="8"/>
        <v>-3.838771593090211E-3</v>
      </c>
      <c r="I93" s="10">
        <f t="shared" si="9"/>
        <v>0</v>
      </c>
      <c r="J93" s="10">
        <f t="shared" si="10"/>
        <v>-7.4712643678160925E-2</v>
      </c>
    </row>
    <row r="94" spans="1:15" x14ac:dyDescent="0.2">
      <c r="A94" s="3">
        <f t="shared" si="6"/>
        <v>44409</v>
      </c>
      <c r="B94">
        <f>VLOOKUP( _xlfn.CONCAT("TET_4.10_",MONTH(A94),"_",YEAR(A94),"_1_1"), JOLTS_fromPython!A:D, 4, FALSE)</f>
        <v>299</v>
      </c>
      <c r="C94">
        <f>VLOOKUP(_xlfn.CONCAT("TET_4.10_",MONTH(A94),"_",YEAR(A94),"_1_2"), JOLTS_fromPython!A:D, 4, FALSE)</f>
        <v>612</v>
      </c>
      <c r="D94">
        <f>VLOOKUP(_xlfn.CONCAT("TET_4.10_",MONTH(A94),"_",YEAR(A94),"_1_3"), JOLTS_fromPython!A:D, 4, FALSE)</f>
        <v>56</v>
      </c>
      <c r="E94">
        <f>VLOOKUP(_xlfn.CONCAT("TET_4.10_",MONTH(A94),"_",YEAR(A94),"_1_4"), JOLTS_fromPython!A:D, 4, FALSE)</f>
        <v>157</v>
      </c>
      <c r="F94" s="10"/>
      <c r="G94" s="10">
        <f t="shared" si="7"/>
        <v>-4.7770700636942678E-2</v>
      </c>
      <c r="H94" s="10">
        <f t="shared" si="8"/>
        <v>0.1791907514450867</v>
      </c>
      <c r="I94" s="10">
        <f t="shared" si="9"/>
        <v>-0.25333333333333335</v>
      </c>
      <c r="J94" s="10">
        <f t="shared" si="10"/>
        <v>-2.4844720496894408E-2</v>
      </c>
    </row>
    <row r="95" spans="1:15" x14ac:dyDescent="0.2">
      <c r="A95" s="3">
        <f t="shared" si="6"/>
        <v>44440</v>
      </c>
      <c r="B95">
        <f>VLOOKUP( _xlfn.CONCAT("TET_4.10_",MONTH(A95),"_",YEAR(A95),"_1_1"), JOLTS_fromPython!A:D, 4, FALSE)</f>
        <v>328</v>
      </c>
      <c r="C95">
        <f>VLOOKUP(_xlfn.CONCAT("TET_4.10_",MONTH(A95),"_",YEAR(A95),"_1_2"), JOLTS_fromPython!A:D, 4, FALSE)</f>
        <v>588</v>
      </c>
      <c r="D95">
        <f>VLOOKUP(_xlfn.CONCAT("TET_4.10_",MONTH(A95),"_",YEAR(A95),"_1_3"), JOLTS_fromPython!A:D, 4, FALSE)</f>
        <v>75</v>
      </c>
      <c r="E95">
        <f>VLOOKUP(_xlfn.CONCAT("TET_4.10_",MONTH(A95),"_",YEAR(A95),"_1_4"), JOLTS_fromPython!A:D, 4, FALSE)</f>
        <v>182</v>
      </c>
      <c r="F95" s="10"/>
      <c r="G95" s="10">
        <f t="shared" si="7"/>
        <v>9.6989966555183951E-2</v>
      </c>
      <c r="H95" s="10">
        <f t="shared" si="8"/>
        <v>-3.9215686274509803E-2</v>
      </c>
      <c r="I95" s="10">
        <f t="shared" si="9"/>
        <v>0.3392857142857143</v>
      </c>
      <c r="J95" s="10">
        <f t="shared" si="10"/>
        <v>0.15923566878980891</v>
      </c>
    </row>
    <row r="96" spans="1:15" x14ac:dyDescent="0.2">
      <c r="A96" s="3">
        <f t="shared" si="6"/>
        <v>44470</v>
      </c>
      <c r="B96">
        <f>VLOOKUP( _xlfn.CONCAT("TET_4.10_",MONTH(A96),"_",YEAR(A96),"_1_1"), JOLTS_fromPython!A:D, 4, FALSE)</f>
        <v>345</v>
      </c>
      <c r="C96">
        <f>VLOOKUP(_xlfn.CONCAT("TET_4.10_",MONTH(A96),"_",YEAR(A96),"_1_2"), JOLTS_fromPython!A:D, 4, FALSE)</f>
        <v>579</v>
      </c>
      <c r="D96">
        <f>VLOOKUP(_xlfn.CONCAT("TET_4.10_",MONTH(A96),"_",YEAR(A96),"_1_3"), JOLTS_fromPython!A:D, 4, FALSE)</f>
        <v>78</v>
      </c>
      <c r="E96">
        <f>VLOOKUP(_xlfn.CONCAT("TET_4.10_",MONTH(A96),"_",YEAR(A96),"_1_4"), JOLTS_fromPython!A:D, 4, FALSE)</f>
        <v>170</v>
      </c>
      <c r="F96" s="10"/>
      <c r="G96" s="10">
        <f t="shared" si="7"/>
        <v>5.1829268292682924E-2</v>
      </c>
      <c r="H96" s="10">
        <f t="shared" si="8"/>
        <v>-1.5306122448979591E-2</v>
      </c>
      <c r="I96" s="10">
        <f t="shared" si="9"/>
        <v>0.04</v>
      </c>
      <c r="J96" s="10">
        <f t="shared" si="10"/>
        <v>-6.5934065934065936E-2</v>
      </c>
      <c r="L96" s="10">
        <f t="shared" ref="L96:O96" si="11">(B96-B84)/B84</f>
        <v>-0.16464891041162227</v>
      </c>
      <c r="M96" s="10">
        <f t="shared" si="11"/>
        <v>0.72835820895522385</v>
      </c>
      <c r="N96" s="10">
        <f t="shared" si="11"/>
        <v>-0.29729729729729731</v>
      </c>
      <c r="O96" s="10">
        <f t="shared" si="11"/>
        <v>0.1038961038961039</v>
      </c>
    </row>
    <row r="97" spans="1:15" x14ac:dyDescent="0.2">
      <c r="A97" s="3">
        <f t="shared" si="6"/>
        <v>44501</v>
      </c>
      <c r="B97">
        <f>VLOOKUP( _xlfn.CONCAT("TET_4.10_",MONTH(A97),"_",YEAR(A97),"_1_1"), JOLTS_fromPython!A:D, 4, FALSE)</f>
        <v>324</v>
      </c>
      <c r="C97">
        <f>VLOOKUP(_xlfn.CONCAT("TET_4.10_",MONTH(A97),"_",YEAR(A97),"_1_2"), JOLTS_fromPython!A:D, 4, FALSE)</f>
        <v>609</v>
      </c>
      <c r="D97">
        <f>VLOOKUP(_xlfn.CONCAT("TET_4.10_",MONTH(A97),"_",YEAR(A97),"_1_3"), JOLTS_fromPython!A:D, 4, FALSE)</f>
        <v>71</v>
      </c>
      <c r="E97">
        <f>VLOOKUP(_xlfn.CONCAT("TET_4.10_",MONTH(A97),"_",YEAR(A97),"_1_4"), JOLTS_fromPython!A:D, 4, FALSE)</f>
        <v>186</v>
      </c>
      <c r="F97" s="10"/>
      <c r="G97" s="10">
        <f t="shared" si="7"/>
        <v>-6.0869565217391307E-2</v>
      </c>
      <c r="H97" s="10">
        <f t="shared" si="8"/>
        <v>5.181347150259067E-2</v>
      </c>
      <c r="I97" s="10">
        <f t="shared" si="9"/>
        <v>-8.9743589743589744E-2</v>
      </c>
      <c r="J97" s="10">
        <f t="shared" si="10"/>
        <v>9.4117647058823528E-2</v>
      </c>
      <c r="L97" s="10">
        <f t="shared" ref="L97:O97" si="12">(B97-B85)/B85</f>
        <v>-2.9940119760479042E-2</v>
      </c>
      <c r="M97" s="10">
        <f t="shared" si="12"/>
        <v>0.90909090909090906</v>
      </c>
      <c r="N97" s="10">
        <f t="shared" si="12"/>
        <v>-0.1125</v>
      </c>
      <c r="O97" s="10">
        <f t="shared" si="12"/>
        <v>0.29166666666666669</v>
      </c>
    </row>
    <row r="98" spans="1:15" x14ac:dyDescent="0.2">
      <c r="A98" s="3">
        <f t="shared" si="6"/>
        <v>44531</v>
      </c>
      <c r="B98">
        <f>VLOOKUP( _xlfn.CONCAT("TET_4.10_",MONTH(A98),"_",YEAR(A98),"_1_1"), JOLTS_fromPython!A:D, 4, FALSE)</f>
        <v>311</v>
      </c>
      <c r="C98">
        <f>VLOOKUP(_xlfn.CONCAT("TET_4.10_",MONTH(A98),"_",YEAR(A98),"_1_2"), JOLTS_fromPython!A:D, 4, FALSE)</f>
        <v>655</v>
      </c>
      <c r="D98">
        <f>VLOOKUP(_xlfn.CONCAT("TET_4.10_",MONTH(A98),"_",YEAR(A98),"_1_3"), JOLTS_fromPython!A:D, 4, FALSE)</f>
        <v>51</v>
      </c>
      <c r="E98">
        <f>VLOOKUP(_xlfn.CONCAT("TET_4.10_",MONTH(A98),"_",YEAR(A98),"_1_4"), JOLTS_fromPython!A:D, 4, FALSE)</f>
        <v>187</v>
      </c>
      <c r="F98" s="10"/>
      <c r="G98" s="10">
        <f t="shared" si="7"/>
        <v>-4.0123456790123455E-2</v>
      </c>
      <c r="H98" s="10">
        <f t="shared" si="8"/>
        <v>7.5533661740558297E-2</v>
      </c>
      <c r="I98" s="10">
        <f t="shared" si="9"/>
        <v>-0.28169014084507044</v>
      </c>
      <c r="J98" s="10">
        <f t="shared" si="10"/>
        <v>5.3763440860215058E-3</v>
      </c>
      <c r="L98" s="10">
        <f t="shared" ref="L98:O98" si="13">(B98-B86)/B86</f>
        <v>0.26938775510204083</v>
      </c>
      <c r="M98" s="10">
        <f>(C98-C86)/C86</f>
        <v>1.1475409836065573</v>
      </c>
      <c r="N98" s="10">
        <f t="shared" si="13"/>
        <v>0.18604651162790697</v>
      </c>
      <c r="O98" s="10">
        <f t="shared" si="13"/>
        <v>0.12650602409638553</v>
      </c>
    </row>
    <row r="99" spans="1:15" x14ac:dyDescent="0.2">
      <c r="A99" s="3">
        <f t="shared" si="6"/>
        <v>44562</v>
      </c>
      <c r="B99">
        <f>VLOOKUP( _xlfn.CONCAT("TET_4.10_",MONTH(A99),"_",YEAR(A99),"_1_1"), JOLTS_fromPython!A:D, 4, FALSE)</f>
        <v>322</v>
      </c>
      <c r="C99">
        <f>VLOOKUP(_xlfn.CONCAT("TET_4.10_",MONTH(A99),"_",YEAR(A99),"_1_2"), JOLTS_fromPython!A:D, 4, FALSE)</f>
        <v>543</v>
      </c>
      <c r="D99">
        <f>VLOOKUP(_xlfn.CONCAT("TET_4.10_",MONTH(A99),"_",YEAR(A99),"_1_3"), JOLTS_fromPython!A:D, 4, FALSE)</f>
        <v>79</v>
      </c>
      <c r="E99">
        <f>VLOOKUP(_xlfn.CONCAT("TET_4.10_",MONTH(A99),"_",YEAR(A99),"_1_4"), JOLTS_fromPython!A:D, 4, FALSE)</f>
        <v>225</v>
      </c>
      <c r="F99" s="10"/>
      <c r="G99" s="10">
        <f t="shared" si="7"/>
        <v>3.5369774919614148E-2</v>
      </c>
      <c r="H99" s="10">
        <f t="shared" si="8"/>
        <v>-0.17099236641221374</v>
      </c>
      <c r="I99" s="10">
        <f t="shared" si="9"/>
        <v>0.5490196078431373</v>
      </c>
      <c r="J99" s="10">
        <f t="shared" si="10"/>
        <v>0.20320855614973263</v>
      </c>
      <c r="L99" s="10">
        <f t="shared" ref="L99:O99" si="14">(B99-B87)/B87</f>
        <v>2.2222222222222223E-2</v>
      </c>
      <c r="M99" s="10">
        <f t="shared" si="14"/>
        <v>0.47554347826086957</v>
      </c>
      <c r="N99" s="10">
        <f t="shared" si="14"/>
        <v>-0.59487179487179487</v>
      </c>
      <c r="O99" s="10">
        <f t="shared" si="14"/>
        <v>0.43312101910828027</v>
      </c>
    </row>
    <row r="100" spans="1:15" x14ac:dyDescent="0.2">
      <c r="A100" s="3">
        <f t="shared" si="6"/>
        <v>44593</v>
      </c>
      <c r="B100">
        <f>VLOOKUP( _xlfn.CONCAT("TET_4.10_",MONTH(A100),"_",YEAR(A100),"_1_1"), JOLTS_fromPython!A:D, 4, FALSE)</f>
        <v>370</v>
      </c>
      <c r="C100">
        <f>VLOOKUP(_xlfn.CONCAT("TET_4.10_",MONTH(A100),"_",YEAR(A100),"_1_2"), JOLTS_fromPython!A:D, 4, FALSE)</f>
        <v>563</v>
      </c>
      <c r="D100">
        <f>VLOOKUP(_xlfn.CONCAT("TET_4.10_",MONTH(A100),"_",YEAR(A100),"_1_3"), JOLTS_fromPython!A:D, 4, FALSE)</f>
        <v>68</v>
      </c>
      <c r="E100">
        <f>VLOOKUP(_xlfn.CONCAT("TET_4.10_",MONTH(A100),"_",YEAR(A100),"_1_4"), JOLTS_fromPython!A:D, 4, FALSE)</f>
        <v>189</v>
      </c>
      <c r="F100" s="10"/>
      <c r="G100" s="10">
        <f t="shared" si="7"/>
        <v>0.14906832298136646</v>
      </c>
      <c r="H100" s="10">
        <f t="shared" si="8"/>
        <v>3.6832412523020261E-2</v>
      </c>
      <c r="I100" s="10">
        <f t="shared" si="9"/>
        <v>-0.13924050632911392</v>
      </c>
      <c r="J100" s="10">
        <f t="shared" si="10"/>
        <v>-0.16</v>
      </c>
      <c r="L100" s="10">
        <f t="shared" ref="L100:O100" si="15">(B100-B88)/B88</f>
        <v>0.26712328767123289</v>
      </c>
      <c r="M100" s="10">
        <f t="shared" si="15"/>
        <v>0.45478036175710596</v>
      </c>
      <c r="N100" s="10">
        <f t="shared" si="15"/>
        <v>-0.16049382716049382</v>
      </c>
      <c r="O100" s="10">
        <f t="shared" si="15"/>
        <v>0.32167832167832167</v>
      </c>
    </row>
    <row r="101" spans="1:15" x14ac:dyDescent="0.2">
      <c r="A101" s="3">
        <f t="shared" si="6"/>
        <v>44621</v>
      </c>
      <c r="B101">
        <f>VLOOKUP( _xlfn.CONCAT("TET_4.10_",MONTH(A101),"_",YEAR(A101),"_1_1"), JOLTS_fromPython!A:D, 4, FALSE)</f>
        <v>308</v>
      </c>
      <c r="C101">
        <f>VLOOKUP(_xlfn.CONCAT("TET_4.10_",MONTH(A101),"_",YEAR(A101),"_1_2"), JOLTS_fromPython!A:D, 4, FALSE)</f>
        <v>486</v>
      </c>
      <c r="D101">
        <f>VLOOKUP(_xlfn.CONCAT("TET_4.10_",MONTH(A101),"_",YEAR(A101),"_1_3"), JOLTS_fromPython!A:D, 4, FALSE)</f>
        <v>71</v>
      </c>
      <c r="E101">
        <f>VLOOKUP(_xlfn.CONCAT("TET_4.10_",MONTH(A101),"_",YEAR(A101),"_1_4"), JOLTS_fromPython!A:D, 4, FALSE)</f>
        <v>199</v>
      </c>
      <c r="F101" s="10"/>
      <c r="G101" s="10">
        <f t="shared" si="7"/>
        <v>-0.16756756756756758</v>
      </c>
      <c r="H101" s="10">
        <f t="shared" si="8"/>
        <v>-0.13676731793960922</v>
      </c>
      <c r="I101" s="10">
        <f t="shared" si="9"/>
        <v>4.4117647058823532E-2</v>
      </c>
      <c r="J101" s="10">
        <f t="shared" si="10"/>
        <v>5.2910052910052907E-2</v>
      </c>
      <c r="L101" s="10">
        <f t="shared" ref="L101:O101" si="16">(B101-B89)/B89</f>
        <v>-6.6666666666666666E-2</v>
      </c>
      <c r="M101" s="10">
        <f t="shared" si="16"/>
        <v>1.0395010395010396E-2</v>
      </c>
      <c r="N101" s="10">
        <f t="shared" si="16"/>
        <v>-0.18390804597701149</v>
      </c>
      <c r="O101" s="10">
        <f t="shared" si="16"/>
        <v>0.20606060606060606</v>
      </c>
    </row>
    <row r="102" spans="1:15" x14ac:dyDescent="0.2">
      <c r="A102" s="3">
        <f t="shared" si="6"/>
        <v>44652</v>
      </c>
      <c r="B102">
        <f>VLOOKUP( _xlfn.CONCAT("TET_4.10_",MONTH(A102),"_",YEAR(A102),"_1_1"), JOLTS_fromPython!A:D, 4, FALSE)</f>
        <v>355</v>
      </c>
      <c r="C102">
        <f>VLOOKUP(_xlfn.CONCAT("TET_4.10_",MONTH(A102),"_",YEAR(A102),"_1_2"), JOLTS_fromPython!A:D, 4, FALSE)</f>
        <v>514</v>
      </c>
      <c r="D102">
        <f>VLOOKUP(_xlfn.CONCAT("TET_4.10_",MONTH(A102),"_",YEAR(A102),"_1_3"), JOLTS_fromPython!A:D, 4, FALSE)</f>
        <v>81</v>
      </c>
      <c r="E102">
        <f>VLOOKUP(_xlfn.CONCAT("TET_4.10_",MONTH(A102),"_",YEAR(A102),"_1_4"), JOLTS_fromPython!A:D, 4, FALSE)</f>
        <v>214</v>
      </c>
      <c r="F102" s="10"/>
      <c r="G102" s="10">
        <f t="shared" si="7"/>
        <v>0.15259740259740259</v>
      </c>
      <c r="H102" s="10">
        <f t="shared" si="8"/>
        <v>5.7613168724279837E-2</v>
      </c>
      <c r="I102" s="10">
        <f t="shared" si="9"/>
        <v>0.14084507042253522</v>
      </c>
      <c r="J102" s="10">
        <f t="shared" si="10"/>
        <v>7.5376884422110546E-2</v>
      </c>
      <c r="L102" s="10">
        <f t="shared" ref="L102:O102" si="17">(B102-B90)/B90</f>
        <v>0.2326388888888889</v>
      </c>
      <c r="M102" s="10">
        <f t="shared" si="17"/>
        <v>5.3278688524590161E-2</v>
      </c>
      <c r="N102" s="10">
        <f t="shared" si="17"/>
        <v>0.125</v>
      </c>
      <c r="O102" s="10">
        <f t="shared" si="17"/>
        <v>9.7435897435897437E-2</v>
      </c>
    </row>
    <row r="103" spans="1:15" x14ac:dyDescent="0.2">
      <c r="A103" s="3">
        <f t="shared" si="6"/>
        <v>44682</v>
      </c>
      <c r="B103">
        <f>VLOOKUP( _xlfn.CONCAT("TET_4.10_",MONTH(A103),"_",YEAR(A103),"_1_1"), JOLTS_fromPython!A:D, 4, FALSE)</f>
        <v>332</v>
      </c>
      <c r="C103">
        <f>VLOOKUP(_xlfn.CONCAT("TET_4.10_",MONTH(A103),"_",YEAR(A103),"_1_2"), JOLTS_fromPython!A:D, 4, FALSE)</f>
        <v>498</v>
      </c>
      <c r="D103">
        <f>VLOOKUP(_xlfn.CONCAT("TET_4.10_",MONTH(A103),"_",YEAR(A103),"_1_3"), JOLTS_fromPython!A:D, 4, FALSE)</f>
        <v>78</v>
      </c>
      <c r="E103">
        <f>VLOOKUP(_xlfn.CONCAT("TET_4.10_",MONTH(A103),"_",YEAR(A103),"_1_4"), JOLTS_fromPython!A:D, 4, FALSE)</f>
        <v>194</v>
      </c>
      <c r="F103" s="10"/>
      <c r="G103" s="10">
        <f t="shared" si="7"/>
        <v>-6.4788732394366194E-2</v>
      </c>
      <c r="H103" s="10">
        <f t="shared" si="8"/>
        <v>-3.1128404669260701E-2</v>
      </c>
      <c r="I103" s="10">
        <f t="shared" si="9"/>
        <v>-3.7037037037037035E-2</v>
      </c>
      <c r="J103" s="10">
        <f t="shared" si="10"/>
        <v>-9.3457943925233641E-2</v>
      </c>
      <c r="L103" s="10">
        <f t="shared" ref="L103:O103" si="18">(B103-B91)/B91</f>
        <v>4.0752351097178681E-2</v>
      </c>
      <c r="M103" s="10">
        <f t="shared" si="18"/>
        <v>6.8669527896995708E-2</v>
      </c>
      <c r="N103" s="10">
        <f t="shared" si="18"/>
        <v>-4.878048780487805E-2</v>
      </c>
      <c r="O103" s="10">
        <f t="shared" si="18"/>
        <v>0.12790697674418605</v>
      </c>
    </row>
    <row r="104" spans="1:15" x14ac:dyDescent="0.2">
      <c r="A104" s="3">
        <f t="shared" si="6"/>
        <v>44713</v>
      </c>
      <c r="B104">
        <f>VLOOKUP( _xlfn.CONCAT("TET_4.10_",MONTH(A104),"_",YEAR(A104),"_1_1"), JOLTS_fromPython!A:D, 4, FALSE)</f>
        <v>342</v>
      </c>
      <c r="C104">
        <f>VLOOKUP(_xlfn.CONCAT("TET_4.10_",MONTH(A104),"_",YEAR(A104),"_1_2"), JOLTS_fromPython!A:D, 4, FALSE)</f>
        <v>494</v>
      </c>
      <c r="D104">
        <f>VLOOKUP(_xlfn.CONCAT("TET_4.10_",MONTH(A104),"_",YEAR(A104),"_1_3"), JOLTS_fromPython!A:D, 4, FALSE)</f>
        <v>70</v>
      </c>
      <c r="E104">
        <f>VLOOKUP(_xlfn.CONCAT("TET_4.10_",MONTH(A104),"_",YEAR(A104),"_1_4"), JOLTS_fromPython!A:D, 4, FALSE)</f>
        <v>224</v>
      </c>
      <c r="F104" s="10"/>
      <c r="G104" s="10">
        <f t="shared" si="7"/>
        <v>3.0120481927710843E-2</v>
      </c>
      <c r="H104" s="10">
        <f t="shared" si="8"/>
        <v>-8.0321285140562242E-3</v>
      </c>
      <c r="I104" s="10">
        <f t="shared" si="9"/>
        <v>-0.10256410256410256</v>
      </c>
      <c r="J104" s="10">
        <f t="shared" si="10"/>
        <v>0.15463917525773196</v>
      </c>
      <c r="L104" s="10">
        <f t="shared" ref="L104:O104" si="19">(B104-B92)/B92</f>
        <v>5.8823529411764705E-3</v>
      </c>
      <c r="M104" s="10">
        <f t="shared" si="19"/>
        <v>-5.1823416506717852E-2</v>
      </c>
      <c r="N104" s="10">
        <f t="shared" si="19"/>
        <v>-6.6666666666666666E-2</v>
      </c>
      <c r="O104" s="10">
        <f t="shared" si="19"/>
        <v>0.28735632183908044</v>
      </c>
    </row>
    <row r="105" spans="1:15" x14ac:dyDescent="0.2">
      <c r="A105" s="3">
        <f t="shared" si="6"/>
        <v>44743</v>
      </c>
      <c r="B105">
        <f>VLOOKUP( _xlfn.CONCAT("TET_4.10_",MONTH(A105),"_",YEAR(A105),"_1_1"), JOLTS_fromPython!A:D, 4, FALSE)</f>
        <v>354</v>
      </c>
      <c r="C105">
        <f>VLOOKUP(_xlfn.CONCAT("TET_4.10_",MONTH(A105),"_",YEAR(A105),"_1_2"), JOLTS_fromPython!A:D, 4, FALSE)</f>
        <v>554</v>
      </c>
      <c r="D105">
        <f>VLOOKUP(_xlfn.CONCAT("TET_4.10_",MONTH(A105),"_",YEAR(A105),"_1_3"), JOLTS_fromPython!A:D, 4, FALSE)</f>
        <v>98</v>
      </c>
      <c r="E105">
        <f>VLOOKUP(_xlfn.CONCAT("TET_4.10_",MONTH(A105),"_",YEAR(A105),"_1_4"), JOLTS_fromPython!A:D, 4, FALSE)</f>
        <v>209</v>
      </c>
      <c r="F105" s="10"/>
      <c r="G105" s="10">
        <f t="shared" si="7"/>
        <v>3.5087719298245612E-2</v>
      </c>
      <c r="H105" s="10">
        <f t="shared" si="8"/>
        <v>0.1214574898785425</v>
      </c>
      <c r="I105" s="10">
        <f t="shared" si="9"/>
        <v>0.4</v>
      </c>
      <c r="J105" s="10">
        <f t="shared" si="10"/>
        <v>-6.6964285714285712E-2</v>
      </c>
      <c r="L105" s="10">
        <f t="shared" ref="L105:O105" si="20">(B105-B93)/B93</f>
        <v>0.12738853503184713</v>
      </c>
      <c r="M105" s="10">
        <f t="shared" si="20"/>
        <v>6.7437379576107903E-2</v>
      </c>
      <c r="N105" s="10">
        <f t="shared" si="20"/>
        <v>0.30666666666666664</v>
      </c>
      <c r="O105" s="10">
        <f t="shared" si="20"/>
        <v>0.29813664596273293</v>
      </c>
    </row>
    <row r="106" spans="1:15" x14ac:dyDescent="0.2">
      <c r="A106" s="3">
        <f t="shared" si="6"/>
        <v>44774</v>
      </c>
      <c r="B106">
        <f>VLOOKUP( _xlfn.CONCAT("TET_4.10_",MONTH(A106),"_",YEAR(A106),"_1_1"), JOLTS_fromPython!A:D, 4, FALSE)</f>
        <v>357</v>
      </c>
      <c r="C106">
        <f>VLOOKUP(_xlfn.CONCAT("TET_4.10_",MONTH(A106),"_",YEAR(A106),"_1_2"), JOLTS_fromPython!A:D, 4, FALSE)</f>
        <v>453</v>
      </c>
      <c r="D106">
        <f>VLOOKUP(_xlfn.CONCAT("TET_4.10_",MONTH(A106),"_",YEAR(A106),"_1_3"), JOLTS_fromPython!A:D, 4, FALSE)</f>
        <v>92</v>
      </c>
      <c r="E106">
        <f>VLOOKUP(_xlfn.CONCAT("TET_4.10_",MONTH(A106),"_",YEAR(A106),"_1_4"), JOLTS_fromPython!A:D, 4, FALSE)</f>
        <v>226</v>
      </c>
      <c r="F106" s="10"/>
      <c r="G106" s="10">
        <f t="shared" si="7"/>
        <v>8.4745762711864406E-3</v>
      </c>
      <c r="H106" s="10">
        <f t="shared" si="8"/>
        <v>-0.18231046931407943</v>
      </c>
      <c r="I106" s="10">
        <f t="shared" si="9"/>
        <v>-6.1224489795918366E-2</v>
      </c>
      <c r="J106" s="10">
        <f t="shared" si="10"/>
        <v>8.1339712918660281E-2</v>
      </c>
      <c r="L106" s="10">
        <f t="shared" ref="L106:O106" si="21">(B106-B94)/B94</f>
        <v>0.1939799331103679</v>
      </c>
      <c r="M106" s="10">
        <f t="shared" si="21"/>
        <v>-0.25980392156862747</v>
      </c>
      <c r="N106" s="10">
        <f t="shared" si="21"/>
        <v>0.6428571428571429</v>
      </c>
      <c r="O106" s="10">
        <f t="shared" si="21"/>
        <v>0.43949044585987262</v>
      </c>
    </row>
    <row r="107" spans="1:15" x14ac:dyDescent="0.2">
      <c r="A107" s="3">
        <f t="shared" si="6"/>
        <v>44805</v>
      </c>
      <c r="B107">
        <f>VLOOKUP( _xlfn.CONCAT("TET_4.10_",MONTH(A107),"_",YEAR(A107),"_1_1"), JOLTS_fromPython!A:D, 4, FALSE)</f>
        <v>336</v>
      </c>
      <c r="C107">
        <f>VLOOKUP(_xlfn.CONCAT("TET_4.10_",MONTH(A107),"_",YEAR(A107),"_1_2"), JOLTS_fromPython!A:D, 4, FALSE)</f>
        <v>545</v>
      </c>
      <c r="D107">
        <f>VLOOKUP(_xlfn.CONCAT("TET_4.10_",MONTH(A107),"_",YEAR(A107),"_1_3"), JOLTS_fromPython!A:D, 4, FALSE)</f>
        <v>106</v>
      </c>
      <c r="E107">
        <f>VLOOKUP(_xlfn.CONCAT("TET_4.10_",MONTH(A107),"_",YEAR(A107),"_1_4"), JOLTS_fromPython!A:D, 4, FALSE)</f>
        <v>216</v>
      </c>
      <c r="F107" s="10"/>
      <c r="G107" s="10">
        <f t="shared" si="7"/>
        <v>-5.8823529411764705E-2</v>
      </c>
      <c r="H107" s="10">
        <f t="shared" si="8"/>
        <v>0.20309050772626933</v>
      </c>
      <c r="I107" s="10">
        <f t="shared" si="9"/>
        <v>0.15217391304347827</v>
      </c>
      <c r="J107" s="10">
        <f t="shared" si="10"/>
        <v>-4.4247787610619468E-2</v>
      </c>
      <c r="L107" s="10">
        <f t="shared" ref="L107:O107" si="22">(B107-B95)/B95</f>
        <v>2.4390243902439025E-2</v>
      </c>
      <c r="M107" s="10">
        <f t="shared" si="22"/>
        <v>-7.312925170068027E-2</v>
      </c>
      <c r="N107" s="10">
        <f t="shared" si="22"/>
        <v>0.41333333333333333</v>
      </c>
      <c r="O107" s="10">
        <f t="shared" si="22"/>
        <v>0.18681318681318682</v>
      </c>
    </row>
    <row r="108" spans="1:15" x14ac:dyDescent="0.2">
      <c r="A108" s="3">
        <f t="shared" si="6"/>
        <v>44835</v>
      </c>
      <c r="B108">
        <f>VLOOKUP( _xlfn.CONCAT("TET_4.10_",MONTH(A108),"_",YEAR(A108),"_1_1"), JOLTS_fromPython!A:D, 4, FALSE)</f>
        <v>309</v>
      </c>
      <c r="C108">
        <f>VLOOKUP(_xlfn.CONCAT("TET_4.10_",MONTH(A108),"_",YEAR(A108),"_1_2"), JOLTS_fromPython!A:D, 4, FALSE)</f>
        <v>473</v>
      </c>
      <c r="D108">
        <f>VLOOKUP(_xlfn.CONCAT("TET_4.10_",MONTH(A108),"_",YEAR(A108),"_1_3"), JOLTS_fromPython!A:D, 4, FALSE)</f>
        <v>101</v>
      </c>
      <c r="E108">
        <f>VLOOKUP(_xlfn.CONCAT("TET_4.10_",MONTH(A108),"_",YEAR(A108),"_1_4"), JOLTS_fromPython!A:D, 4, FALSE)</f>
        <v>195</v>
      </c>
      <c r="F108" s="10"/>
      <c r="G108" s="10">
        <f t="shared" si="7"/>
        <v>-8.0357142857142863E-2</v>
      </c>
      <c r="H108" s="10">
        <f t="shared" si="8"/>
        <v>-0.13211009174311927</v>
      </c>
      <c r="I108" s="10">
        <f t="shared" si="9"/>
        <v>-4.716981132075472E-2</v>
      </c>
      <c r="J108" s="10">
        <f t="shared" si="10"/>
        <v>-9.7222222222222224E-2</v>
      </c>
      <c r="L108" s="10">
        <f t="shared" ref="L108:O108" si="23">(B108-B96)/B96</f>
        <v>-0.10434782608695652</v>
      </c>
      <c r="M108" s="10">
        <f t="shared" si="23"/>
        <v>-0.18307426597582038</v>
      </c>
      <c r="N108" s="10">
        <f t="shared" si="23"/>
        <v>0.29487179487179488</v>
      </c>
      <c r="O108" s="10">
        <f t="shared" si="23"/>
        <v>0.14705882352941177</v>
      </c>
    </row>
    <row r="109" spans="1:15" x14ac:dyDescent="0.2">
      <c r="A109" s="3">
        <f t="shared" si="6"/>
        <v>44866</v>
      </c>
      <c r="B109">
        <f>VLOOKUP( _xlfn.CONCAT("TET_4.10_",MONTH(A109),"_",YEAR(A109),"_1_1"), JOLTS_fromPython!A:D, 4, FALSE)</f>
        <v>352</v>
      </c>
      <c r="C109">
        <f>VLOOKUP(_xlfn.CONCAT("TET_4.10_",MONTH(A109),"_",YEAR(A109),"_1_2"), JOLTS_fromPython!A:D, 4, FALSE)</f>
        <v>480</v>
      </c>
      <c r="D109">
        <f>VLOOKUP(_xlfn.CONCAT("TET_4.10_",MONTH(A109),"_",YEAR(A109),"_1_3"), JOLTS_fromPython!A:D, 4, FALSE)</f>
        <v>104</v>
      </c>
      <c r="E109">
        <f>VLOOKUP(_xlfn.CONCAT("TET_4.10_",MONTH(A109),"_",YEAR(A109),"_1_4"), JOLTS_fromPython!A:D, 4, FALSE)</f>
        <v>280</v>
      </c>
      <c r="F109" s="10"/>
      <c r="G109" s="10">
        <f t="shared" si="7"/>
        <v>0.13915857605177995</v>
      </c>
      <c r="H109" s="10">
        <f t="shared" si="8"/>
        <v>1.4799154334038054E-2</v>
      </c>
      <c r="I109" s="10">
        <f t="shared" si="9"/>
        <v>2.9702970297029702E-2</v>
      </c>
      <c r="J109" s="10">
        <f t="shared" si="10"/>
        <v>0.4358974358974359</v>
      </c>
      <c r="L109" s="10">
        <f t="shared" ref="L109:O109" si="24">(B109-B97)/B97</f>
        <v>8.6419753086419748E-2</v>
      </c>
      <c r="M109" s="10">
        <f t="shared" si="24"/>
        <v>-0.21182266009852216</v>
      </c>
      <c r="N109" s="10">
        <f t="shared" si="24"/>
        <v>0.46478873239436619</v>
      </c>
      <c r="O109" s="10">
        <f t="shared" si="24"/>
        <v>0.5053763440860215</v>
      </c>
    </row>
    <row r="110" spans="1:15" x14ac:dyDescent="0.2">
      <c r="A110" s="3">
        <f t="shared" si="6"/>
        <v>44896</v>
      </c>
      <c r="B110">
        <f>VLOOKUP( _xlfn.CONCAT("TET_4.10_",MONTH(A110),"_",YEAR(A110),"_1_1"), JOLTS_fromPython!A:D, 4, FALSE)</f>
        <v>341</v>
      </c>
      <c r="C110">
        <f>VLOOKUP(_xlfn.CONCAT("TET_4.10_",MONTH(A110),"_",YEAR(A110),"_1_2"), JOLTS_fromPython!A:D, 4, FALSE)</f>
        <v>633</v>
      </c>
      <c r="D110">
        <f>VLOOKUP(_xlfn.CONCAT("TET_4.10_",MONTH(A110),"_",YEAR(A110),"_1_3"), JOLTS_fromPython!A:D, 4, FALSE)</f>
        <v>99</v>
      </c>
      <c r="E110">
        <f>VLOOKUP(_xlfn.CONCAT("TET_4.10_",MONTH(A110),"_",YEAR(A110),"_1_4"), JOLTS_fromPython!A:D, 4, FALSE)</f>
        <v>245</v>
      </c>
      <c r="F110" s="10"/>
      <c r="G110" s="10">
        <f t="shared" si="7"/>
        <v>-3.125E-2</v>
      </c>
      <c r="H110" s="10">
        <f t="shared" si="8"/>
        <v>0.31874999999999998</v>
      </c>
      <c r="I110" s="10">
        <f t="shared" si="9"/>
        <v>-4.807692307692308E-2</v>
      </c>
      <c r="J110" s="10">
        <f t="shared" si="10"/>
        <v>-0.125</v>
      </c>
      <c r="L110" s="10">
        <f t="shared" ref="L110:O110" si="25">(B110-B98)/B98</f>
        <v>9.6463022508038579E-2</v>
      </c>
      <c r="M110" s="10">
        <f t="shared" si="25"/>
        <v>-3.3587786259541987E-2</v>
      </c>
      <c r="N110" s="10">
        <f t="shared" si="25"/>
        <v>0.94117647058823528</v>
      </c>
      <c r="O110" s="10">
        <f t="shared" si="25"/>
        <v>0.31016042780748665</v>
      </c>
    </row>
    <row r="111" spans="1:15" x14ac:dyDescent="0.2">
      <c r="A111" s="3">
        <f t="shared" si="6"/>
        <v>44927</v>
      </c>
      <c r="B111">
        <f>VLOOKUP( _xlfn.CONCAT("TET_4.10_",MONTH(A111),"_",YEAR(A111),"_1_1"), JOLTS_fromPython!A:D, 4, FALSE)</f>
        <v>388</v>
      </c>
      <c r="C111">
        <f>VLOOKUP(_xlfn.CONCAT("TET_4.10_",MONTH(A111),"_",YEAR(A111),"_1_2"), JOLTS_fromPython!A:D, 4, FALSE)</f>
        <v>615</v>
      </c>
      <c r="D111">
        <f>VLOOKUP(_xlfn.CONCAT("TET_4.10_",MONTH(A111),"_",YEAR(A111),"_1_3"), JOLTS_fromPython!A:D, 4, FALSE)</f>
        <v>244</v>
      </c>
      <c r="E111">
        <f>VLOOKUP(_xlfn.CONCAT("TET_4.10_",MONTH(A111),"_",YEAR(A111),"_1_4"), JOLTS_fromPython!A:D, 4, FALSE)</f>
        <v>233</v>
      </c>
      <c r="F111" s="10"/>
      <c r="G111" s="10">
        <f t="shared" si="7"/>
        <v>0.1378299120234604</v>
      </c>
      <c r="H111" s="10">
        <f t="shared" si="8"/>
        <v>-2.843601895734597E-2</v>
      </c>
      <c r="I111" s="10">
        <f t="shared" si="9"/>
        <v>1.4646464646464648</v>
      </c>
      <c r="J111" s="10">
        <f t="shared" si="10"/>
        <v>-4.8979591836734691E-2</v>
      </c>
      <c r="L111" s="10">
        <f t="shared" ref="L111:O111" si="26">(B111-B99)/B99</f>
        <v>0.20496894409937888</v>
      </c>
      <c r="M111" s="10">
        <f t="shared" si="26"/>
        <v>0.13259668508287292</v>
      </c>
      <c r="N111" s="10">
        <f t="shared" si="26"/>
        <v>2.0886075949367089</v>
      </c>
      <c r="O111" s="10">
        <f t="shared" si="26"/>
        <v>3.5555555555555556E-2</v>
      </c>
    </row>
    <row r="112" spans="1:15" x14ac:dyDescent="0.2">
      <c r="A112" s="3">
        <f t="shared" si="6"/>
        <v>44958</v>
      </c>
      <c r="B112">
        <f>VLOOKUP( _xlfn.CONCAT("TET_4.10_",MONTH(A112),"_",YEAR(A112),"_1_1"), JOLTS_fromPython!A:D, 4, FALSE)</f>
        <v>325</v>
      </c>
      <c r="C112">
        <f>VLOOKUP(_xlfn.CONCAT("TET_4.10_",MONTH(A112),"_",YEAR(A112),"_1_2"), JOLTS_fromPython!A:D, 4, FALSE)</f>
        <v>572</v>
      </c>
      <c r="D112">
        <f>VLOOKUP(_xlfn.CONCAT("TET_4.10_",MONTH(A112),"_",YEAR(A112),"_1_3"), JOLTS_fromPython!A:D, 4, FALSE)</f>
        <v>101</v>
      </c>
      <c r="E112">
        <f>VLOOKUP(_xlfn.CONCAT("TET_4.10_",MONTH(A112),"_",YEAR(A112),"_1_4"), JOLTS_fromPython!A:D, 4, FALSE)</f>
        <v>208</v>
      </c>
      <c r="F112" s="10"/>
      <c r="G112" s="10">
        <f t="shared" si="7"/>
        <v>-0.16237113402061856</v>
      </c>
      <c r="H112" s="10">
        <f t="shared" si="8"/>
        <v>-6.9918699186991867E-2</v>
      </c>
      <c r="I112" s="10">
        <f t="shared" si="9"/>
        <v>-0.58606557377049184</v>
      </c>
      <c r="J112" s="10">
        <f t="shared" si="10"/>
        <v>-0.1072961373390558</v>
      </c>
      <c r="L112" s="10">
        <f t="shared" ref="L112:O112" si="27">(B112-B100)/B100</f>
        <v>-0.12162162162162163</v>
      </c>
      <c r="M112" s="10">
        <f t="shared" si="27"/>
        <v>1.5985790408525755E-2</v>
      </c>
      <c r="N112" s="10">
        <f t="shared" si="27"/>
        <v>0.48529411764705882</v>
      </c>
      <c r="O112" s="10">
        <f t="shared" si="27"/>
        <v>0.10052910052910052</v>
      </c>
    </row>
    <row r="113" spans="1:15" x14ac:dyDescent="0.2">
      <c r="A113" s="3">
        <f t="shared" si="6"/>
        <v>44986</v>
      </c>
      <c r="B113">
        <f>VLOOKUP( _xlfn.CONCAT("TET_4.10_",MONTH(A113),"_",YEAR(A113),"_1_1"), JOLTS_fromPython!A:D, 4, FALSE)</f>
        <v>325</v>
      </c>
      <c r="C113">
        <f>VLOOKUP(_xlfn.CONCAT("TET_4.10_",MONTH(A113),"_",YEAR(A113),"_1_2"), JOLTS_fromPython!A:D, 4, FALSE)</f>
        <v>385</v>
      </c>
      <c r="D113">
        <f>VLOOKUP(_xlfn.CONCAT("TET_4.10_",MONTH(A113),"_",YEAR(A113),"_1_3"), JOLTS_fromPython!A:D, 4, FALSE)</f>
        <v>101</v>
      </c>
      <c r="E113">
        <f>VLOOKUP(_xlfn.CONCAT("TET_4.10_",MONTH(A113),"_",YEAR(A113),"_1_4"), JOLTS_fromPython!A:D, 4, FALSE)</f>
        <v>207</v>
      </c>
      <c r="F113" s="10"/>
      <c r="G113" s="10">
        <f t="shared" si="7"/>
        <v>0</v>
      </c>
      <c r="H113" s="10">
        <f t="shared" si="8"/>
        <v>-0.32692307692307693</v>
      </c>
      <c r="I113" s="10">
        <f t="shared" si="9"/>
        <v>0</v>
      </c>
      <c r="J113" s="10">
        <f t="shared" si="10"/>
        <v>-4.807692307692308E-3</v>
      </c>
      <c r="L113" s="10">
        <f t="shared" ref="L113:O113" si="28">(B113-B101)/B101</f>
        <v>5.5194805194805192E-2</v>
      </c>
      <c r="M113" s="10">
        <f t="shared" si="28"/>
        <v>-0.20781893004115226</v>
      </c>
      <c r="N113" s="10">
        <f t="shared" si="28"/>
        <v>0.42253521126760563</v>
      </c>
      <c r="O113" s="10">
        <f t="shared" si="28"/>
        <v>4.0201005025125629E-2</v>
      </c>
    </row>
    <row r="114" spans="1:15" x14ac:dyDescent="0.2">
      <c r="A114" s="3">
        <f t="shared" si="6"/>
        <v>45017</v>
      </c>
      <c r="B114">
        <f>VLOOKUP( _xlfn.CONCAT("TET_4.10_",MONTH(A114),"_",YEAR(A114),"_1_1"), JOLTS_fromPython!A:D, 4, FALSE)</f>
        <v>322</v>
      </c>
      <c r="C114">
        <f>VLOOKUP(_xlfn.CONCAT("TET_4.10_",MONTH(A114),"_",YEAR(A114),"_1_2"), JOLTS_fromPython!A:D, 4, FALSE)</f>
        <v>534</v>
      </c>
      <c r="D114">
        <f>VLOOKUP(_xlfn.CONCAT("TET_4.10_",MONTH(A114),"_",YEAR(A114),"_1_3"), JOLTS_fromPython!A:D, 4, FALSE)</f>
        <v>94</v>
      </c>
      <c r="E114">
        <f>VLOOKUP(_xlfn.CONCAT("TET_4.10_",MONTH(A114),"_",YEAR(A114),"_1_4"), JOLTS_fromPython!A:D, 4, FALSE)</f>
        <v>192</v>
      </c>
      <c r="F114" s="10"/>
      <c r="G114" s="10">
        <f t="shared" si="7"/>
        <v>-9.2307692307692316E-3</v>
      </c>
      <c r="H114" s="10">
        <f t="shared" si="8"/>
        <v>0.38701298701298703</v>
      </c>
      <c r="I114" s="10">
        <f t="shared" si="9"/>
        <v>-6.9306930693069313E-2</v>
      </c>
      <c r="J114" s="10">
        <f t="shared" si="10"/>
        <v>-7.2463768115942032E-2</v>
      </c>
      <c r="L114" s="10">
        <f t="shared" ref="L114:O114" si="29">(B114-B102)/B102</f>
        <v>-9.295774647887324E-2</v>
      </c>
      <c r="M114" s="10">
        <f t="shared" si="29"/>
        <v>3.8910505836575876E-2</v>
      </c>
      <c r="N114" s="10">
        <f t="shared" si="29"/>
        <v>0.16049382716049382</v>
      </c>
      <c r="O114" s="10">
        <f t="shared" si="29"/>
        <v>-0.10280373831775701</v>
      </c>
    </row>
    <row r="115" spans="1:15" x14ac:dyDescent="0.2">
      <c r="A115" s="3">
        <f t="shared" si="6"/>
        <v>45047</v>
      </c>
      <c r="B115">
        <f>VLOOKUP( _xlfn.CONCAT("TET_4.10_",MONTH(A115),"_",YEAR(A115),"_1_1"), JOLTS_fromPython!A:D, 4, FALSE)</f>
        <v>325</v>
      </c>
      <c r="C115">
        <f>VLOOKUP(_xlfn.CONCAT("TET_4.10_",MONTH(A115),"_",YEAR(A115),"_1_2"), JOLTS_fromPython!A:D, 4, FALSE)</f>
        <v>517</v>
      </c>
      <c r="D115">
        <f>VLOOKUP(_xlfn.CONCAT("TET_4.10_",MONTH(A115),"_",YEAR(A115),"_1_3"), JOLTS_fromPython!A:D, 4, FALSE)</f>
        <v>93</v>
      </c>
      <c r="E115">
        <f>VLOOKUP(_xlfn.CONCAT("TET_4.10_",MONTH(A115),"_",YEAR(A115),"_1_4"), JOLTS_fromPython!A:D, 4, FALSE)</f>
        <v>183</v>
      </c>
      <c r="F115" s="10"/>
      <c r="G115" s="10">
        <f t="shared" si="7"/>
        <v>9.316770186335404E-3</v>
      </c>
      <c r="H115" s="10">
        <f t="shared" si="8"/>
        <v>-3.1835205992509365E-2</v>
      </c>
      <c r="I115" s="10">
        <f t="shared" si="9"/>
        <v>-1.0638297872340425E-2</v>
      </c>
      <c r="J115" s="10">
        <f t="shared" si="10"/>
        <v>-4.6875E-2</v>
      </c>
      <c r="L115" s="10">
        <f t="shared" ref="L115:O115" si="30">(B115-B103)/B103</f>
        <v>-2.1084337349397589E-2</v>
      </c>
      <c r="M115" s="10">
        <f t="shared" si="30"/>
        <v>3.8152610441767071E-2</v>
      </c>
      <c r="N115" s="10">
        <f t="shared" si="30"/>
        <v>0.19230769230769232</v>
      </c>
      <c r="O115" s="10">
        <f t="shared" si="30"/>
        <v>-5.6701030927835051E-2</v>
      </c>
    </row>
    <row r="116" spans="1:15" x14ac:dyDescent="0.2">
      <c r="A116" s="3">
        <f t="shared" si="6"/>
        <v>45078</v>
      </c>
      <c r="B116">
        <f>VLOOKUP( _xlfn.CONCAT("TET_4.10_",MONTH(A116),"_",YEAR(A116),"_1_1"), JOLTS_fromPython!A:D, 4, FALSE)</f>
        <v>290</v>
      </c>
      <c r="C116">
        <f>VLOOKUP(_xlfn.CONCAT("TET_4.10_",MONTH(A116),"_",YEAR(A116),"_1_2"), JOLTS_fromPython!A:D, 4, FALSE)</f>
        <v>437</v>
      </c>
      <c r="D116">
        <f>VLOOKUP(_xlfn.CONCAT("TET_4.10_",MONTH(A116),"_",YEAR(A116),"_1_3"), JOLTS_fromPython!A:D, 4, FALSE)</f>
        <v>98</v>
      </c>
      <c r="E116">
        <f>VLOOKUP(_xlfn.CONCAT("TET_4.10_",MONTH(A116),"_",YEAR(A116),"_1_4"), JOLTS_fromPython!A:D, 4, FALSE)</f>
        <v>174</v>
      </c>
      <c r="F116" s="10"/>
      <c r="G116" s="10">
        <f t="shared" si="7"/>
        <v>-0.1076923076923077</v>
      </c>
      <c r="H116" s="10">
        <f t="shared" si="8"/>
        <v>-0.15473887814313347</v>
      </c>
      <c r="I116" s="10">
        <f t="shared" si="9"/>
        <v>5.3763440860215055E-2</v>
      </c>
      <c r="J116" s="10">
        <f t="shared" si="10"/>
        <v>-4.9180327868852458E-2</v>
      </c>
      <c r="L116" s="10">
        <f t="shared" ref="L116:O116" si="31">(B116-B104)/B104</f>
        <v>-0.15204678362573099</v>
      </c>
      <c r="M116" s="10">
        <f t="shared" si="31"/>
        <v>-0.11538461538461539</v>
      </c>
      <c r="N116" s="10">
        <f t="shared" si="31"/>
        <v>0.4</v>
      </c>
      <c r="O116" s="10">
        <f t="shared" si="31"/>
        <v>-0.22321428571428573</v>
      </c>
    </row>
    <row r="117" spans="1:15" x14ac:dyDescent="0.2">
      <c r="A117" s="3">
        <f t="shared" si="6"/>
        <v>45108</v>
      </c>
      <c r="B117">
        <f>VLOOKUP( _xlfn.CONCAT("TET_4.10_",MONTH(A117),"_",YEAR(A117),"_1_1"), JOLTS_fromPython!A:D, 4, FALSE)</f>
        <v>279</v>
      </c>
      <c r="C117">
        <f>VLOOKUP(_xlfn.CONCAT("TET_4.10_",MONTH(A117),"_",YEAR(A117),"_1_2"), JOLTS_fromPython!A:D, 4, FALSE)</f>
        <v>464</v>
      </c>
      <c r="D117">
        <f>VLOOKUP(_xlfn.CONCAT("TET_4.10_",MONTH(A117),"_",YEAR(A117),"_1_3"), JOLTS_fromPython!A:D, 4, FALSE)</f>
        <v>95</v>
      </c>
      <c r="E117">
        <f>VLOOKUP(_xlfn.CONCAT("TET_4.10_",MONTH(A117),"_",YEAR(A117),"_1_4"), JOLTS_fromPython!A:D, 4, FALSE)</f>
        <v>164</v>
      </c>
      <c r="F117" s="10"/>
      <c r="G117" s="10">
        <f t="shared" si="7"/>
        <v>-3.793103448275862E-2</v>
      </c>
      <c r="H117" s="10">
        <f t="shared" si="8"/>
        <v>6.1784897025171627E-2</v>
      </c>
      <c r="I117" s="10">
        <f t="shared" si="9"/>
        <v>-3.0612244897959183E-2</v>
      </c>
      <c r="J117" s="10">
        <f t="shared" si="10"/>
        <v>-5.7471264367816091E-2</v>
      </c>
      <c r="L117" s="10">
        <f t="shared" ref="L117:O117" si="32">(B117-B105)/B105</f>
        <v>-0.21186440677966101</v>
      </c>
      <c r="M117" s="10">
        <f t="shared" si="32"/>
        <v>-0.16245487364620939</v>
      </c>
      <c r="N117" s="10">
        <f t="shared" si="32"/>
        <v>-3.0612244897959183E-2</v>
      </c>
      <c r="O117" s="10">
        <f t="shared" si="32"/>
        <v>-0.21531100478468901</v>
      </c>
    </row>
    <row r="118" spans="1:15" x14ac:dyDescent="0.2">
      <c r="A118" s="3">
        <f t="shared" si="6"/>
        <v>45139</v>
      </c>
      <c r="B118">
        <f>VLOOKUP( _xlfn.CONCAT("TET_4.10_",MONTH(A118),"_",YEAR(A118),"_1_1"), JOLTS_fromPython!A:D, 4, FALSE)</f>
        <v>310</v>
      </c>
      <c r="C118">
        <f>VLOOKUP(_xlfn.CONCAT("TET_4.10_",MONTH(A118),"_",YEAR(A118),"_1_2"), JOLTS_fromPython!A:D, 4, FALSE)</f>
        <v>428</v>
      </c>
      <c r="D118">
        <f>VLOOKUP(_xlfn.CONCAT("TET_4.10_",MONTH(A118),"_",YEAR(A118),"_1_3"), JOLTS_fromPython!A:D, 4, FALSE)</f>
        <v>115</v>
      </c>
      <c r="E118">
        <f>VLOOKUP(_xlfn.CONCAT("TET_4.10_",MONTH(A118),"_",YEAR(A118),"_1_4"), JOLTS_fromPython!A:D, 4, FALSE)</f>
        <v>179</v>
      </c>
      <c r="F118" s="10"/>
      <c r="G118" s="10">
        <f t="shared" si="7"/>
        <v>0.1111111111111111</v>
      </c>
      <c r="H118" s="10">
        <f t="shared" si="8"/>
        <v>-7.7586206896551727E-2</v>
      </c>
      <c r="I118" s="10">
        <f t="shared" si="9"/>
        <v>0.21052631578947367</v>
      </c>
      <c r="J118" s="10">
        <f t="shared" si="10"/>
        <v>9.1463414634146339E-2</v>
      </c>
      <c r="L118" s="10">
        <f t="shared" ref="L118:O118" si="33">(B118-B106)/B106</f>
        <v>-0.13165266106442577</v>
      </c>
      <c r="M118" s="10">
        <f t="shared" si="33"/>
        <v>-5.518763796909492E-2</v>
      </c>
      <c r="N118" s="10">
        <f t="shared" si="33"/>
        <v>0.25</v>
      </c>
      <c r="O118" s="10">
        <f t="shared" si="33"/>
        <v>-0.20796460176991149</v>
      </c>
    </row>
    <row r="119" spans="1:15" x14ac:dyDescent="0.2">
      <c r="A119" s="3">
        <f t="shared" si="6"/>
        <v>45170</v>
      </c>
      <c r="B119">
        <f>VLOOKUP( _xlfn.CONCAT("TET_4.10_",MONTH(A119),"_",YEAR(A119),"_1_1"), JOLTS_fromPython!A:D, 4, FALSE)</f>
        <v>283</v>
      </c>
      <c r="C119">
        <f>VLOOKUP(_xlfn.CONCAT("TET_4.10_",MONTH(A119),"_",YEAR(A119),"_1_2"), JOLTS_fromPython!A:D, 4, FALSE)</f>
        <v>416</v>
      </c>
      <c r="D119">
        <f>VLOOKUP(_xlfn.CONCAT("TET_4.10_",MONTH(A119),"_",YEAR(A119),"_1_3"), JOLTS_fromPython!A:D, 4, FALSE)</f>
        <v>84</v>
      </c>
      <c r="E119">
        <f>VLOOKUP(_xlfn.CONCAT("TET_4.10_",MONTH(A119),"_",YEAR(A119),"_1_4"), JOLTS_fromPython!A:D, 4, FALSE)</f>
        <v>168</v>
      </c>
      <c r="F119" s="10"/>
      <c r="G119" s="10">
        <f t="shared" si="7"/>
        <v>-8.7096774193548387E-2</v>
      </c>
      <c r="H119" s="10">
        <f t="shared" si="8"/>
        <v>-2.8037383177570093E-2</v>
      </c>
      <c r="I119" s="10">
        <f t="shared" si="9"/>
        <v>-0.26956521739130435</v>
      </c>
      <c r="J119" s="10">
        <f t="shared" si="10"/>
        <v>-6.1452513966480445E-2</v>
      </c>
      <c r="K119" s="10"/>
      <c r="L119" s="10">
        <f t="shared" ref="L119:O119" si="34">(B119-B107)/B107</f>
        <v>-0.15773809523809523</v>
      </c>
      <c r="M119" s="10">
        <f t="shared" si="34"/>
        <v>-0.23669724770642203</v>
      </c>
      <c r="N119" s="10">
        <f t="shared" si="34"/>
        <v>-0.20754716981132076</v>
      </c>
      <c r="O119" s="10">
        <f t="shared" si="34"/>
        <v>-0.22222222222222221</v>
      </c>
    </row>
    <row r="120" spans="1:15" x14ac:dyDescent="0.2">
      <c r="A120" s="3">
        <f t="shared" si="6"/>
        <v>45200</v>
      </c>
      <c r="B120">
        <f>VLOOKUP( _xlfn.CONCAT("TET_4.10_",MONTH(A120),"_",YEAR(A120),"_1_1"), JOLTS_fromPython!A:D, 4, FALSE)</f>
        <v>308</v>
      </c>
      <c r="C120">
        <f>VLOOKUP(_xlfn.CONCAT("TET_4.10_",MONTH(A120),"_",YEAR(A120),"_1_2"), JOLTS_fromPython!A:D, 4, FALSE)</f>
        <v>520</v>
      </c>
      <c r="D120">
        <f>VLOOKUP(_xlfn.CONCAT("TET_4.10_",MONTH(A120),"_",YEAR(A120),"_1_3"), JOLTS_fromPython!A:D, 4, FALSE)</f>
        <v>102</v>
      </c>
      <c r="E120">
        <f>VLOOKUP(_xlfn.CONCAT("TET_4.10_",MONTH(A120),"_",YEAR(A120),"_1_4"), JOLTS_fromPython!A:D, 4, FALSE)</f>
        <v>184</v>
      </c>
      <c r="F120" s="10"/>
      <c r="G120" s="10">
        <f t="shared" si="7"/>
        <v>8.8339222614840993E-2</v>
      </c>
      <c r="H120" s="10">
        <f t="shared" si="8"/>
        <v>0.25</v>
      </c>
      <c r="I120" s="10">
        <f t="shared" si="9"/>
        <v>0.21428571428571427</v>
      </c>
      <c r="J120" s="10">
        <f t="shared" si="10"/>
        <v>9.5238095238095233E-2</v>
      </c>
      <c r="K120" s="10"/>
      <c r="L120" s="10">
        <f t="shared" ref="L120:O120" si="35">(B120-B108)/B108</f>
        <v>-3.2362459546925568E-3</v>
      </c>
      <c r="M120" s="10">
        <f t="shared" si="35"/>
        <v>9.9365750528541227E-2</v>
      </c>
      <c r="N120" s="10">
        <f t="shared" si="35"/>
        <v>9.9009900990099011E-3</v>
      </c>
      <c r="O120" s="10">
        <f t="shared" si="35"/>
        <v>-5.6410256410256411E-2</v>
      </c>
    </row>
    <row r="121" spans="1:15" x14ac:dyDescent="0.2">
      <c r="A121" s="3">
        <f t="shared" si="6"/>
        <v>45231</v>
      </c>
      <c r="B121">
        <f>VLOOKUP( _xlfn.CONCAT("TET_4.10_",MONTH(A121),"_",YEAR(A121),"_1_1"), JOLTS_fromPython!A:D, 4, FALSE)</f>
        <v>300</v>
      </c>
      <c r="C121">
        <f>VLOOKUP(_xlfn.CONCAT("TET_4.10_",MONTH(A121),"_",YEAR(A121),"_1_2"), JOLTS_fromPython!A:D, 4, FALSE)</f>
        <v>443</v>
      </c>
      <c r="D121">
        <f>VLOOKUP(_xlfn.CONCAT("TET_4.10_",MONTH(A121),"_",YEAR(A121),"_1_3"), JOLTS_fromPython!A:D, 4, FALSE)</f>
        <v>112</v>
      </c>
      <c r="E121">
        <f>VLOOKUP(_xlfn.CONCAT("TET_4.10_",MONTH(A121),"_",YEAR(A121),"_1_4"), JOLTS_fromPython!A:D, 4, FALSE)</f>
        <v>205</v>
      </c>
      <c r="F121" s="10"/>
      <c r="G121" s="10">
        <f t="shared" si="7"/>
        <v>-2.5974025974025976E-2</v>
      </c>
      <c r="H121" s="10">
        <f t="shared" si="8"/>
        <v>-0.14807692307692308</v>
      </c>
      <c r="I121" s="10">
        <f t="shared" si="9"/>
        <v>9.8039215686274508E-2</v>
      </c>
      <c r="J121" s="10">
        <f t="shared" si="10"/>
        <v>0.11413043478260869</v>
      </c>
      <c r="K121" s="10"/>
      <c r="L121" s="10">
        <f t="shared" ref="L121:O121" si="36">(B121-B109)/B109</f>
        <v>-0.14772727272727273</v>
      </c>
      <c r="M121" s="10">
        <f t="shared" si="36"/>
        <v>-7.7083333333333337E-2</v>
      </c>
      <c r="N121" s="10">
        <f t="shared" si="36"/>
        <v>7.6923076923076927E-2</v>
      </c>
      <c r="O121" s="10">
        <f t="shared" si="36"/>
        <v>-0.26785714285714285</v>
      </c>
    </row>
    <row r="122" spans="1:15" x14ac:dyDescent="0.2">
      <c r="A122" s="3">
        <f t="shared" si="6"/>
        <v>45261</v>
      </c>
      <c r="B122">
        <f>VLOOKUP( _xlfn.CONCAT("TET_4.10_",MONTH(A122),"_",YEAR(A122),"_1_1"), JOLTS_fromPython!A:D, 4, FALSE)</f>
        <v>302</v>
      </c>
      <c r="C122">
        <f>VLOOKUP(_xlfn.CONCAT("TET_4.10_",MONTH(A122),"_",YEAR(A122),"_1_2"), JOLTS_fromPython!A:D, 4, FALSE)</f>
        <v>378</v>
      </c>
      <c r="D122">
        <f>VLOOKUP(_xlfn.CONCAT("TET_4.10_",MONTH(A122),"_",YEAR(A122),"_1_3"), JOLTS_fromPython!A:D, 4, FALSE)</f>
        <v>133</v>
      </c>
      <c r="E122">
        <f>VLOOKUP(_xlfn.CONCAT("TET_4.10_",MONTH(A122),"_",YEAR(A122),"_1_4"), JOLTS_fromPython!A:D, 4, FALSE)</f>
        <v>154</v>
      </c>
      <c r="F122" s="10"/>
      <c r="G122" s="10">
        <f t="shared" si="7"/>
        <v>6.6666666666666671E-3</v>
      </c>
      <c r="H122" s="10">
        <f t="shared" si="8"/>
        <v>-0.14672686230248308</v>
      </c>
      <c r="I122" s="10">
        <f t="shared" si="9"/>
        <v>0.1875</v>
      </c>
      <c r="J122" s="10">
        <f t="shared" si="10"/>
        <v>-0.24878048780487805</v>
      </c>
      <c r="K122" s="10"/>
      <c r="L122" s="10">
        <f t="shared" ref="L122:O122" si="37">(B122-B110)/B110</f>
        <v>-0.11436950146627566</v>
      </c>
      <c r="M122" s="10">
        <f t="shared" si="37"/>
        <v>-0.40284360189573459</v>
      </c>
      <c r="N122" s="10">
        <f t="shared" si="37"/>
        <v>0.34343434343434343</v>
      </c>
      <c r="O122" s="10">
        <f t="shared" si="37"/>
        <v>-0.37142857142857144</v>
      </c>
    </row>
    <row r="123" spans="1:15" x14ac:dyDescent="0.2">
      <c r="A123" s="3">
        <f t="shared" si="6"/>
        <v>45292</v>
      </c>
      <c r="B123">
        <f>VLOOKUP( _xlfn.CONCAT("TET_4.10_",MONTH(A123),"_",YEAR(A123),"_1_1"), JOLTS_fromPython!A:D, 4, FALSE)</f>
        <v>247</v>
      </c>
      <c r="C123">
        <f>VLOOKUP(_xlfn.CONCAT("TET_4.10_",MONTH(A123),"_",YEAR(A123),"_1_2"), JOLTS_fromPython!A:D, 4, FALSE)</f>
        <v>293</v>
      </c>
      <c r="D123">
        <f>VLOOKUP(_xlfn.CONCAT("TET_4.10_",MONTH(A123),"_",YEAR(A123),"_1_3"), JOLTS_fromPython!A:D, 4, FALSE)</f>
        <v>108</v>
      </c>
      <c r="E123">
        <f>VLOOKUP(_xlfn.CONCAT("TET_4.10_",MONTH(A123),"_",YEAR(A123),"_1_4"), JOLTS_fromPython!A:D, 4, FALSE)</f>
        <v>186</v>
      </c>
      <c r="F123" s="10"/>
      <c r="G123" s="10">
        <f t="shared" si="7"/>
        <v>-0.18211920529801323</v>
      </c>
      <c r="H123" s="10">
        <f t="shared" si="8"/>
        <v>-0.22486772486772486</v>
      </c>
      <c r="I123" s="10">
        <f t="shared" si="9"/>
        <v>-0.18796992481203006</v>
      </c>
      <c r="J123" s="10">
        <f t="shared" si="10"/>
        <v>0.20779220779220781</v>
      </c>
      <c r="K123" s="10"/>
      <c r="L123" s="10">
        <f t="shared" ref="L123:O123" si="38">(B123-B111)/B111</f>
        <v>-0.36340206185567009</v>
      </c>
      <c r="M123" s="10">
        <f t="shared" si="38"/>
        <v>-0.52357723577235771</v>
      </c>
      <c r="N123" s="10">
        <f t="shared" si="38"/>
        <v>-0.55737704918032782</v>
      </c>
      <c r="O123" s="10">
        <f t="shared" si="38"/>
        <v>-0.20171673819742489</v>
      </c>
    </row>
    <row r="124" spans="1:15" x14ac:dyDescent="0.2">
      <c r="A124" s="3">
        <f t="shared" ref="A124:A131" si="39">EDATE(A123,1)</f>
        <v>45323</v>
      </c>
      <c r="B124">
        <f>VLOOKUP( _xlfn.CONCAT("TET_4.10_",MONTH(A124),"_",YEAR(A124),"_1_1"), JOLTS_fromPython!A:D, 4, FALSE)</f>
        <v>292</v>
      </c>
      <c r="C124">
        <f>VLOOKUP(_xlfn.CONCAT("TET_4.10_",MONTH(A124),"_",YEAR(A124),"_1_2"), JOLTS_fromPython!A:D, 4, FALSE)</f>
        <v>301</v>
      </c>
      <c r="D124">
        <f>VLOOKUP(_xlfn.CONCAT("TET_4.10_",MONTH(A124),"_",YEAR(A124),"_1_3"), JOLTS_fromPython!A:D, 4, FALSE)</f>
        <v>97</v>
      </c>
      <c r="E124">
        <f>VLOOKUP(_xlfn.CONCAT("TET_4.10_",MONTH(A124),"_",YEAR(A124),"_1_4"), JOLTS_fromPython!A:D, 4, FALSE)</f>
        <v>156</v>
      </c>
      <c r="F124" s="10"/>
      <c r="G124" s="10">
        <f t="shared" si="7"/>
        <v>0.18218623481781376</v>
      </c>
      <c r="H124" s="10">
        <f t="shared" si="8"/>
        <v>2.7303754266211604E-2</v>
      </c>
      <c r="I124" s="10">
        <f t="shared" si="9"/>
        <v>-0.10185185185185185</v>
      </c>
      <c r="J124" s="10">
        <f t="shared" si="10"/>
        <v>-0.16129032258064516</v>
      </c>
      <c r="K124" s="10"/>
      <c r="L124" s="10">
        <f t="shared" ref="L124:O124" si="40">(B124-B112)/B112</f>
        <v>-0.10153846153846154</v>
      </c>
      <c r="M124" s="10">
        <f t="shared" si="40"/>
        <v>-0.4737762237762238</v>
      </c>
      <c r="N124" s="10">
        <f t="shared" si="40"/>
        <v>-3.9603960396039604E-2</v>
      </c>
      <c r="O124" s="10">
        <f t="shared" si="40"/>
        <v>-0.25</v>
      </c>
    </row>
    <row r="125" spans="1:15" x14ac:dyDescent="0.2">
      <c r="A125" s="3">
        <f t="shared" si="39"/>
        <v>45352</v>
      </c>
      <c r="B125">
        <f>VLOOKUP( _xlfn.CONCAT("TET_4.10_",MONTH(A125),"_",YEAR(A125),"_1_1"), JOLTS_fromPython!A:D, 4, FALSE)</f>
        <v>244</v>
      </c>
      <c r="C125">
        <f>VLOOKUP(_xlfn.CONCAT("TET_4.10_",MONTH(A125),"_",YEAR(A125),"_1_2"), JOLTS_fromPython!A:D, 4, FALSE)</f>
        <v>335</v>
      </c>
      <c r="D125">
        <f>VLOOKUP(_xlfn.CONCAT("TET_4.10_",MONTH(A125),"_",YEAR(A125),"_1_3"), JOLTS_fromPython!A:D, 4, FALSE)</f>
        <v>76</v>
      </c>
      <c r="E125">
        <f>VLOOKUP(_xlfn.CONCAT("TET_4.10_",MONTH(A125),"_",YEAR(A125),"_1_4"), JOLTS_fromPython!A:D, 4, FALSE)</f>
        <v>138</v>
      </c>
      <c r="F125" s="10"/>
      <c r="G125" s="10">
        <f t="shared" si="7"/>
        <v>-0.16438356164383561</v>
      </c>
      <c r="H125" s="10">
        <f t="shared" si="8"/>
        <v>0.11295681063122924</v>
      </c>
      <c r="I125" s="10">
        <f t="shared" si="9"/>
        <v>-0.21649484536082475</v>
      </c>
      <c r="J125" s="10">
        <f t="shared" si="10"/>
        <v>-0.11538461538461539</v>
      </c>
      <c r="K125" s="10"/>
      <c r="L125" s="10">
        <f t="shared" ref="L125:O125" si="41">(B125-B113)/B113</f>
        <v>-0.24923076923076923</v>
      </c>
      <c r="M125" s="10">
        <f t="shared" si="41"/>
        <v>-0.12987012987012986</v>
      </c>
      <c r="N125" s="10">
        <f t="shared" si="41"/>
        <v>-0.24752475247524752</v>
      </c>
      <c r="O125" s="10">
        <f t="shared" si="41"/>
        <v>-0.33333333333333331</v>
      </c>
    </row>
    <row r="126" spans="1:15" x14ac:dyDescent="0.2">
      <c r="A126" s="3">
        <f t="shared" si="39"/>
        <v>45383</v>
      </c>
      <c r="B126">
        <f>VLOOKUP( _xlfn.CONCAT("TET_4.10_",MONTH(A126),"_",YEAR(A126),"_1_1"), JOLTS_fromPython!A:D, 4, FALSE)</f>
        <v>286</v>
      </c>
      <c r="C126">
        <f>VLOOKUP(_xlfn.CONCAT("TET_4.10_",MONTH(A126),"_",YEAR(A126),"_1_2"), JOLTS_fromPython!A:D, 4, FALSE)</f>
        <v>334</v>
      </c>
      <c r="D126">
        <f>VLOOKUP(_xlfn.CONCAT("TET_4.10_",MONTH(A126),"_",YEAR(A126),"_1_3"), JOLTS_fromPython!A:D, 4, FALSE)</f>
        <v>102</v>
      </c>
      <c r="E126">
        <f>VLOOKUP(_xlfn.CONCAT("TET_4.10_",MONTH(A126),"_",YEAR(A126),"_1_4"), JOLTS_fromPython!A:D, 4, FALSE)</f>
        <v>145</v>
      </c>
      <c r="F126" s="10"/>
      <c r="G126" s="10">
        <f t="shared" si="7"/>
        <v>0.1721311475409836</v>
      </c>
      <c r="H126" s="10">
        <f t="shared" si="8"/>
        <v>-2.9850746268656717E-3</v>
      </c>
      <c r="I126" s="10">
        <f t="shared" si="9"/>
        <v>0.34210526315789475</v>
      </c>
      <c r="J126" s="10">
        <f t="shared" si="10"/>
        <v>5.0724637681159424E-2</v>
      </c>
      <c r="K126" s="10"/>
      <c r="L126" s="10">
        <f t="shared" ref="L126:O126" si="42">(B126-B114)/B114</f>
        <v>-0.11180124223602485</v>
      </c>
      <c r="M126" s="10">
        <f t="shared" si="42"/>
        <v>-0.37453183520599254</v>
      </c>
      <c r="N126" s="10">
        <f t="shared" si="42"/>
        <v>8.5106382978723402E-2</v>
      </c>
      <c r="O126" s="10">
        <f t="shared" si="42"/>
        <v>-0.24479166666666666</v>
      </c>
    </row>
    <row r="127" spans="1:15" x14ac:dyDescent="0.2">
      <c r="A127" s="3">
        <f t="shared" si="39"/>
        <v>45413</v>
      </c>
      <c r="B127">
        <f>VLOOKUP( _xlfn.CONCAT("TET_4.10_",MONTH(A127),"_",YEAR(A127),"_1_1"), JOLTS_fromPython!A:D, 4, FALSE)</f>
        <v>279</v>
      </c>
      <c r="C127">
        <f>VLOOKUP(_xlfn.CONCAT("TET_4.10_",MONTH(A127),"_",YEAR(A127),"_1_2"), JOLTS_fromPython!A:D, 4, FALSE)</f>
        <v>344</v>
      </c>
      <c r="D127">
        <f>VLOOKUP(_xlfn.CONCAT("TET_4.10_",MONTH(A127),"_",YEAR(A127),"_1_3"), JOLTS_fromPython!A:D, 4, FALSE)</f>
        <v>110</v>
      </c>
      <c r="E127">
        <f>VLOOKUP(_xlfn.CONCAT("TET_4.10_",MONTH(A127),"_",YEAR(A127),"_1_4"), JOLTS_fromPython!A:D, 4, FALSE)</f>
        <v>147</v>
      </c>
      <c r="F127" s="10"/>
      <c r="G127" s="10">
        <f t="shared" si="7"/>
        <v>-2.4475524475524476E-2</v>
      </c>
      <c r="H127" s="10">
        <f t="shared" si="8"/>
        <v>2.9940119760479042E-2</v>
      </c>
      <c r="I127" s="10">
        <f t="shared" si="9"/>
        <v>7.8431372549019607E-2</v>
      </c>
      <c r="J127" s="10">
        <f t="shared" si="10"/>
        <v>1.3793103448275862E-2</v>
      </c>
      <c r="K127" s="10"/>
      <c r="L127" s="10">
        <f t="shared" ref="L127:O127" si="43">(B127-B115)/B115</f>
        <v>-0.14153846153846153</v>
      </c>
      <c r="M127" s="10">
        <f t="shared" si="43"/>
        <v>-0.33462282398452609</v>
      </c>
      <c r="N127" s="10">
        <f t="shared" si="43"/>
        <v>0.18279569892473119</v>
      </c>
      <c r="O127" s="10">
        <f t="shared" si="43"/>
        <v>-0.19672131147540983</v>
      </c>
    </row>
    <row r="128" spans="1:15" x14ac:dyDescent="0.2">
      <c r="A128" s="3">
        <f t="shared" si="39"/>
        <v>45444</v>
      </c>
      <c r="B128">
        <f>VLOOKUP( _xlfn.CONCAT("TET_4.10_",MONTH(A128),"_",YEAR(A128),"_1_1"), JOLTS_fromPython!A:D, 4, FALSE)</f>
        <v>300</v>
      </c>
      <c r="C128">
        <f>VLOOKUP(_xlfn.CONCAT("TET_4.10_",MONTH(A128),"_",YEAR(A128),"_1_2"), JOLTS_fromPython!A:D, 4, FALSE)</f>
        <v>392</v>
      </c>
      <c r="D128">
        <f>VLOOKUP(_xlfn.CONCAT("TET_4.10_",MONTH(A128),"_",YEAR(A128),"_1_3"), JOLTS_fromPython!A:D, 4, FALSE)</f>
        <v>107</v>
      </c>
      <c r="E128">
        <f>VLOOKUP(_xlfn.CONCAT("TET_4.10_",MONTH(A128),"_",YEAR(A128),"_1_4"), JOLTS_fromPython!A:D, 4, FALSE)</f>
        <v>156</v>
      </c>
      <c r="F128" s="10"/>
      <c r="G128" s="10">
        <f t="shared" si="7"/>
        <v>7.5268817204301078E-2</v>
      </c>
      <c r="H128" s="10">
        <f t="shared" si="8"/>
        <v>0.13953488372093023</v>
      </c>
      <c r="I128" s="10">
        <f t="shared" si="9"/>
        <v>-2.7272727272727271E-2</v>
      </c>
      <c r="J128" s="10">
        <f t="shared" si="10"/>
        <v>6.1224489795918366E-2</v>
      </c>
      <c r="K128" s="10"/>
      <c r="L128" s="10">
        <f>(B128-B116)/B116</f>
        <v>3.4482758620689655E-2</v>
      </c>
      <c r="M128" s="10">
        <f>(C128-C116)/C116</f>
        <v>-0.10297482837528604</v>
      </c>
      <c r="N128" s="10">
        <f>(D128-D116)/D116</f>
        <v>9.1836734693877556E-2</v>
      </c>
      <c r="O128" s="10">
        <f>(E128-E116)/E116</f>
        <v>-0.10344827586206896</v>
      </c>
    </row>
    <row r="129" spans="1:21" x14ac:dyDescent="0.2">
      <c r="A129" s="3">
        <f t="shared" si="39"/>
        <v>45474</v>
      </c>
      <c r="B129">
        <f>VLOOKUP( _xlfn.CONCAT("TET_4.10_",MONTH(A129),"_",YEAR(A129),"_1_1"), JOLTS_fromPython!A:D, 4, FALSE)</f>
        <v>315</v>
      </c>
      <c r="C129">
        <f>VLOOKUP(_xlfn.CONCAT("TET_4.10_",MONTH(A129),"_",YEAR(A129),"_1_2"), JOLTS_fromPython!A:D, 4, FALSE)</f>
        <v>304</v>
      </c>
      <c r="D129">
        <f>VLOOKUP(_xlfn.CONCAT("TET_4.10_",MONTH(A129),"_",YEAR(A129),"_1_3"), JOLTS_fromPython!A:D, 4, FALSE)</f>
        <v>107</v>
      </c>
      <c r="E129">
        <f>VLOOKUP(_xlfn.CONCAT("TET_4.10_",MONTH(A129),"_",YEAR(A129),"_1_4"), JOLTS_fromPython!A:D, 4, FALSE)</f>
        <v>163</v>
      </c>
      <c r="F129" s="10"/>
      <c r="G129" s="10">
        <f t="shared" ref="G129:G130" si="44">(B129-B128)/B128</f>
        <v>0.05</v>
      </c>
      <c r="H129" s="10">
        <f t="shared" ref="H129:H130" si="45">(C129-C128)/C128</f>
        <v>-0.22448979591836735</v>
      </c>
      <c r="I129" s="10">
        <f t="shared" ref="I129:I130" si="46">(D129-D128)/D128</f>
        <v>0</v>
      </c>
      <c r="J129" s="10">
        <f t="shared" ref="J129:J130" si="47">(E129-E128)/E128</f>
        <v>4.4871794871794872E-2</v>
      </c>
      <c r="K129" s="10"/>
      <c r="L129" s="10">
        <f t="shared" ref="L129:O129" si="48">(B129-B117)/B117</f>
        <v>0.12903225806451613</v>
      </c>
      <c r="M129" s="10">
        <f t="shared" si="48"/>
        <v>-0.34482758620689657</v>
      </c>
      <c r="N129" s="10">
        <f t="shared" si="48"/>
        <v>0.12631578947368421</v>
      </c>
      <c r="O129" s="10">
        <f t="shared" si="48"/>
        <v>-6.0975609756097563E-3</v>
      </c>
      <c r="Q129" t="s">
        <v>1256</v>
      </c>
    </row>
    <row r="130" spans="1:21" x14ac:dyDescent="0.2">
      <c r="A130" s="3">
        <f t="shared" si="39"/>
        <v>45505</v>
      </c>
      <c r="B130" t="e">
        <f>VLOOKUP( _xlfn.CONCAT("TET_4.10_",MONTH(A130),"_",YEAR(A130),"_1_1"), JOLTS_fromPython!A:D, 4, FALSE)</f>
        <v>#N/A</v>
      </c>
      <c r="C130" t="e">
        <f>VLOOKUP(_xlfn.CONCAT("TET_4.10_",MONTH(A130),"_",YEAR(A130),"_1_2"), JOLTS_fromPython!A:D, 4, FALSE)</f>
        <v>#N/A</v>
      </c>
      <c r="D130" t="e">
        <f>VLOOKUP(_xlfn.CONCAT("TET_4.10_",MONTH(A130),"_",YEAR(A130),"_1_3"), JOLTS_fromPython!A:D, 4, FALSE)</f>
        <v>#N/A</v>
      </c>
      <c r="E130" t="e">
        <f>VLOOKUP(_xlfn.CONCAT("TET_4.10_",MONTH(A130),"_",YEAR(A130),"_1_4"), JOLTS_fromPython!A:D, 4, FALSE)</f>
        <v>#N/A</v>
      </c>
      <c r="F130" s="10"/>
      <c r="G130" s="10" t="e">
        <f t="shared" si="44"/>
        <v>#N/A</v>
      </c>
      <c r="H130" s="10" t="e">
        <f t="shared" si="45"/>
        <v>#N/A</v>
      </c>
      <c r="I130" s="10" t="e">
        <f t="shared" si="46"/>
        <v>#N/A</v>
      </c>
      <c r="J130" s="10" t="e">
        <f t="shared" si="47"/>
        <v>#N/A</v>
      </c>
      <c r="K130" s="10"/>
      <c r="L130" s="10" t="e">
        <f t="shared" ref="L130:O130" si="49">(B130-B118)/B118</f>
        <v>#N/A</v>
      </c>
      <c r="M130" s="10" t="e">
        <f t="shared" si="49"/>
        <v>#N/A</v>
      </c>
      <c r="N130" s="10" t="e">
        <f t="shared" si="49"/>
        <v>#N/A</v>
      </c>
      <c r="O130" s="10" t="e">
        <f t="shared" si="49"/>
        <v>#N/A</v>
      </c>
      <c r="Q130" s="10">
        <f>(B129-B87)/B87</f>
        <v>0</v>
      </c>
      <c r="R130" s="10">
        <f t="shared" ref="R130:T130" si="50">(C129-C87)/C87</f>
        <v>-0.17391304347826086</v>
      </c>
      <c r="S130" s="10">
        <f t="shared" si="50"/>
        <v>-0.45128205128205129</v>
      </c>
      <c r="T130" s="10">
        <f t="shared" si="50"/>
        <v>3.8216560509554139E-2</v>
      </c>
      <c r="U130" s="10"/>
    </row>
    <row r="131" spans="1:21" x14ac:dyDescent="0.2">
      <c r="A131" s="3">
        <f t="shared" si="39"/>
        <v>45536</v>
      </c>
      <c r="B131" t="e">
        <f>VLOOKUP( _xlfn.CONCAT("TET_4.10_",MONTH(A131),"_",YEAR(A131),"_1_1"), JOLTS_fromPython!A:D, 4, FALSE)</f>
        <v>#N/A</v>
      </c>
      <c r="C131" t="e">
        <f>VLOOKUP(_xlfn.CONCAT("TET_4.10_",MONTH(A131),"_",YEAR(A131),"_1_2"), JOLTS_fromPython!A:D, 4, FALSE)</f>
        <v>#N/A</v>
      </c>
      <c r="D131" t="e">
        <f>VLOOKUP(_xlfn.CONCAT("TET_4.10_",MONTH(A131),"_",YEAR(A131),"_1_3"), JOLTS_fromPython!A:D, 4, FALSE)</f>
        <v>#N/A</v>
      </c>
      <c r="E131" t="e">
        <f>VLOOKUP(_xlfn.CONCAT("TET_4.10_",MONTH(A131),"_",YEAR(A131),"_1_4"), JOLTS_fromPython!A:D, 4, FALSE)</f>
        <v>#N/A</v>
      </c>
      <c r="F131" s="10"/>
      <c r="G131" s="10"/>
    </row>
    <row r="132" spans="1:21" x14ac:dyDescent="0.2">
      <c r="A132" s="3">
        <f t="shared" ref="A132:A134" si="51">EDATE(A131,1)</f>
        <v>45566</v>
      </c>
      <c r="B132" t="e">
        <f>VLOOKUP( _xlfn.CONCAT("TET_4.10_",MONTH(A132),"_",YEAR(A132),"_1_1"), JOLTS_fromPython!A:D, 4, FALSE)</f>
        <v>#N/A</v>
      </c>
      <c r="C132" t="e">
        <f>VLOOKUP(_xlfn.CONCAT("TET_4.10_",MONTH(A132),"_",YEAR(A132),"_1_2"), JOLTS_fromPython!A:D, 4, FALSE)</f>
        <v>#N/A</v>
      </c>
      <c r="D132" t="e">
        <f>VLOOKUP(_xlfn.CONCAT("TET_4.10_",MONTH(A132),"_",YEAR(A132),"_1_3"), JOLTS_fromPython!A:D, 4, FALSE)</f>
        <v>#N/A</v>
      </c>
      <c r="E132" t="e">
        <f>VLOOKUP(_xlfn.CONCAT("TET_4.10_",MONTH(A132),"_",YEAR(A132),"_1_4"), JOLTS_fromPython!A:D, 4, FALSE)</f>
        <v>#N/A</v>
      </c>
      <c r="F132" s="10"/>
      <c r="G132" s="10"/>
      <c r="H132" s="10"/>
      <c r="I132" s="10"/>
      <c r="J132" s="10"/>
      <c r="L132" s="15"/>
    </row>
    <row r="133" spans="1:21" x14ac:dyDescent="0.2">
      <c r="A133" s="3">
        <f t="shared" si="51"/>
        <v>45597</v>
      </c>
      <c r="B133" t="e">
        <f>VLOOKUP( _xlfn.CONCAT("TET_4.10_",MONTH(A133),"_",YEAR(A133),"_1_1"), JOLTS_fromPython!A:D, 4, FALSE)</f>
        <v>#N/A</v>
      </c>
      <c r="C133" t="e">
        <f>VLOOKUP(_xlfn.CONCAT("TET_4.10_",MONTH(A133),"_",YEAR(A133),"_1_2"), JOLTS_fromPython!A:D, 4, FALSE)</f>
        <v>#N/A</v>
      </c>
      <c r="D133" t="e">
        <f>VLOOKUP(_xlfn.CONCAT("TET_4.10_",MONTH(A133),"_",YEAR(A133),"_1_3"), JOLTS_fromPython!A:D, 4, FALSE)</f>
        <v>#N/A</v>
      </c>
      <c r="E133" t="e">
        <f>VLOOKUP(_xlfn.CONCAT("TET_4.10_",MONTH(A133),"_",YEAR(A133),"_1_4"), JOLTS_fromPython!A:D, 4, FALSE)</f>
        <v>#N/A</v>
      </c>
      <c r="F133" s="10"/>
      <c r="G133">
        <f>COUNTIF(G117:G129, "&gt;0")</f>
        <v>7</v>
      </c>
    </row>
    <row r="134" spans="1:21" x14ac:dyDescent="0.2">
      <c r="A134" s="3">
        <f t="shared" si="51"/>
        <v>45627</v>
      </c>
      <c r="B134" t="e">
        <f>VLOOKUP( _xlfn.CONCAT("TET_4.10_",MONTH(A134),"_",YEAR(A134),"_1_1"), JOLTS_fromPython!A:D, 4, FALSE)</f>
        <v>#N/A</v>
      </c>
      <c r="C134" t="e">
        <f>VLOOKUP(_xlfn.CONCAT("TET_4.10_",MONTH(A134),"_",YEAR(A134),"_1_2"), JOLTS_fromPython!A:D, 4, FALSE)</f>
        <v>#N/A</v>
      </c>
      <c r="D134" t="e">
        <f>VLOOKUP(_xlfn.CONCAT("TET_4.10_",MONTH(A134),"_",YEAR(A134),"_1_3"), JOLTS_fromPython!A:D, 4, FALSE)</f>
        <v>#N/A</v>
      </c>
      <c r="E134" t="e">
        <f>VLOOKUP(_xlfn.CONCAT("TET_4.10_",MONTH(A134),"_",YEAR(A134),"_1_4"), JOLTS_fromPython!A:D, 4, FALSE)</f>
        <v>#N/A</v>
      </c>
    </row>
    <row r="135" spans="1:21" x14ac:dyDescent="0.2">
      <c r="A135" s="3"/>
      <c r="B135" s="14"/>
      <c r="C135" s="14"/>
      <c r="D135" s="14"/>
      <c r="E135" s="14"/>
    </row>
    <row r="136" spans="1:21" x14ac:dyDescent="0.2">
      <c r="B136" s="10"/>
      <c r="C136" s="10"/>
      <c r="D136" s="10"/>
      <c r="E136" s="10"/>
    </row>
    <row r="137" spans="1:21" x14ac:dyDescent="0.2">
      <c r="E137" s="10"/>
    </row>
  </sheetData>
  <mergeCells count="2"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9"/>
  <sheetViews>
    <sheetView topLeftCell="A1179" workbookViewId="0">
      <selection activeCell="D1208" sqref="D1208"/>
    </sheetView>
  </sheetViews>
  <sheetFormatPr baseColWidth="10" defaultColWidth="8.83203125" defaultRowHeight="15" x14ac:dyDescent="0.2"/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133</v>
      </c>
      <c r="B2">
        <v>2012</v>
      </c>
      <c r="C2" s="1">
        <v>40909</v>
      </c>
      <c r="D2">
        <v>149</v>
      </c>
      <c r="E2" t="s">
        <v>12</v>
      </c>
      <c r="F2">
        <v>1</v>
      </c>
      <c r="G2" t="s">
        <v>13</v>
      </c>
      <c r="H2">
        <v>1</v>
      </c>
      <c r="J2">
        <v>4.0999999999999996</v>
      </c>
      <c r="K2" t="s">
        <v>14</v>
      </c>
    </row>
    <row r="3" spans="1:11" x14ac:dyDescent="0.2">
      <c r="A3" t="s">
        <v>255</v>
      </c>
      <c r="B3">
        <v>2012</v>
      </c>
      <c r="C3" s="1">
        <v>40909</v>
      </c>
      <c r="D3">
        <v>117</v>
      </c>
      <c r="E3" t="s">
        <v>135</v>
      </c>
      <c r="F3">
        <v>2</v>
      </c>
      <c r="G3" t="s">
        <v>13</v>
      </c>
      <c r="H3">
        <v>1</v>
      </c>
      <c r="J3">
        <v>4.0999999999999996</v>
      </c>
      <c r="K3" t="s">
        <v>136</v>
      </c>
    </row>
    <row r="4" spans="1:11" x14ac:dyDescent="0.2">
      <c r="A4" t="s">
        <v>377</v>
      </c>
      <c r="B4">
        <v>2012</v>
      </c>
      <c r="C4" s="1">
        <v>40909</v>
      </c>
      <c r="D4">
        <v>53</v>
      </c>
      <c r="E4" t="s">
        <v>257</v>
      </c>
      <c r="F4">
        <v>3</v>
      </c>
      <c r="G4" t="s">
        <v>13</v>
      </c>
      <c r="H4">
        <v>1</v>
      </c>
      <c r="J4">
        <v>4.0999999999999996</v>
      </c>
      <c r="K4" t="s">
        <v>258</v>
      </c>
    </row>
    <row r="5" spans="1:11" x14ac:dyDescent="0.2">
      <c r="A5" t="s">
        <v>499</v>
      </c>
      <c r="B5">
        <v>2012</v>
      </c>
      <c r="C5" s="1">
        <v>40909</v>
      </c>
      <c r="D5">
        <v>66</v>
      </c>
      <c r="E5" t="s">
        <v>379</v>
      </c>
      <c r="F5">
        <v>4</v>
      </c>
      <c r="G5" t="s">
        <v>13</v>
      </c>
      <c r="H5">
        <v>1</v>
      </c>
      <c r="J5">
        <v>4.0999999999999996</v>
      </c>
      <c r="K5" t="s">
        <v>380</v>
      </c>
    </row>
    <row r="6" spans="1:11" x14ac:dyDescent="0.2">
      <c r="A6" t="s">
        <v>621</v>
      </c>
      <c r="B6">
        <v>2012</v>
      </c>
      <c r="C6" s="1">
        <v>40909</v>
      </c>
      <c r="D6">
        <v>3</v>
      </c>
      <c r="E6" t="s">
        <v>12</v>
      </c>
      <c r="F6">
        <v>1</v>
      </c>
      <c r="G6" t="s">
        <v>501</v>
      </c>
      <c r="H6">
        <v>2</v>
      </c>
      <c r="J6">
        <v>4.0999999999999996</v>
      </c>
      <c r="K6" t="s">
        <v>502</v>
      </c>
    </row>
    <row r="7" spans="1:11" x14ac:dyDescent="0.2">
      <c r="A7" t="s">
        <v>742</v>
      </c>
      <c r="B7">
        <v>2012</v>
      </c>
      <c r="C7" s="1">
        <v>40909</v>
      </c>
      <c r="D7">
        <v>2.2999999999999998</v>
      </c>
      <c r="E7" t="s">
        <v>135</v>
      </c>
      <c r="F7">
        <v>2</v>
      </c>
      <c r="G7" t="s">
        <v>501</v>
      </c>
      <c r="H7">
        <v>2</v>
      </c>
      <c r="J7">
        <v>4.0999999999999996</v>
      </c>
      <c r="K7" t="s">
        <v>623</v>
      </c>
    </row>
    <row r="8" spans="1:11" x14ac:dyDescent="0.2">
      <c r="A8" t="s">
        <v>863</v>
      </c>
      <c r="B8">
        <v>2012</v>
      </c>
      <c r="C8" s="1">
        <v>40909</v>
      </c>
      <c r="D8">
        <v>1.1000000000000001</v>
      </c>
      <c r="E8" t="s">
        <v>257</v>
      </c>
      <c r="F8">
        <v>3</v>
      </c>
      <c r="G8" t="s">
        <v>501</v>
      </c>
      <c r="H8">
        <v>2</v>
      </c>
      <c r="J8">
        <v>4.0999999999999996</v>
      </c>
      <c r="K8" t="s">
        <v>744</v>
      </c>
    </row>
    <row r="9" spans="1:11" x14ac:dyDescent="0.2">
      <c r="A9" t="s">
        <v>984</v>
      </c>
      <c r="B9">
        <v>2012</v>
      </c>
      <c r="C9" s="1">
        <v>40909</v>
      </c>
      <c r="D9">
        <v>1.3</v>
      </c>
      <c r="E9" t="s">
        <v>379</v>
      </c>
      <c r="F9">
        <v>4</v>
      </c>
      <c r="G9" t="s">
        <v>501</v>
      </c>
      <c r="H9">
        <v>2</v>
      </c>
      <c r="J9">
        <v>4.0999999999999996</v>
      </c>
      <c r="K9" t="s">
        <v>865</v>
      </c>
    </row>
    <row r="10" spans="1:11" x14ac:dyDescent="0.2">
      <c r="A10" t="s">
        <v>132</v>
      </c>
      <c r="B10">
        <v>2012</v>
      </c>
      <c r="C10" s="1">
        <v>40940</v>
      </c>
      <c r="D10">
        <v>157</v>
      </c>
      <c r="E10" t="s">
        <v>12</v>
      </c>
      <c r="F10">
        <v>1</v>
      </c>
      <c r="G10" t="s">
        <v>13</v>
      </c>
      <c r="H10">
        <v>1</v>
      </c>
      <c r="J10">
        <v>4.0999999999999996</v>
      </c>
      <c r="K10" t="s">
        <v>14</v>
      </c>
    </row>
    <row r="11" spans="1:11" x14ac:dyDescent="0.2">
      <c r="A11" t="s">
        <v>254</v>
      </c>
      <c r="B11">
        <v>2012</v>
      </c>
      <c r="C11" s="1">
        <v>40940</v>
      </c>
      <c r="D11">
        <v>128</v>
      </c>
      <c r="E11" t="s">
        <v>135</v>
      </c>
      <c r="F11">
        <v>2</v>
      </c>
      <c r="G11" t="s">
        <v>13</v>
      </c>
      <c r="H11">
        <v>1</v>
      </c>
      <c r="J11">
        <v>4.0999999999999996</v>
      </c>
      <c r="K11" t="s">
        <v>136</v>
      </c>
    </row>
    <row r="12" spans="1:11" x14ac:dyDescent="0.2">
      <c r="A12" t="s">
        <v>376</v>
      </c>
      <c r="B12">
        <v>2012</v>
      </c>
      <c r="C12" s="1">
        <v>40940</v>
      </c>
      <c r="D12">
        <v>58</v>
      </c>
      <c r="E12" t="s">
        <v>257</v>
      </c>
      <c r="F12">
        <v>3</v>
      </c>
      <c r="G12" t="s">
        <v>13</v>
      </c>
      <c r="H12">
        <v>1</v>
      </c>
      <c r="J12">
        <v>4.0999999999999996</v>
      </c>
      <c r="K12" t="s">
        <v>258</v>
      </c>
    </row>
    <row r="13" spans="1:11" x14ac:dyDescent="0.2">
      <c r="A13" t="s">
        <v>498</v>
      </c>
      <c r="B13">
        <v>2012</v>
      </c>
      <c r="C13" s="1">
        <v>40940</v>
      </c>
      <c r="D13">
        <v>63</v>
      </c>
      <c r="E13" t="s">
        <v>379</v>
      </c>
      <c r="F13">
        <v>4</v>
      </c>
      <c r="G13" t="s">
        <v>13</v>
      </c>
      <c r="H13">
        <v>1</v>
      </c>
      <c r="J13">
        <v>4.0999999999999996</v>
      </c>
      <c r="K13" t="s">
        <v>380</v>
      </c>
    </row>
    <row r="14" spans="1:11" x14ac:dyDescent="0.2">
      <c r="A14" t="s">
        <v>620</v>
      </c>
      <c r="B14">
        <v>2012</v>
      </c>
      <c r="C14" s="1">
        <v>40940</v>
      </c>
      <c r="D14">
        <v>3.2</v>
      </c>
      <c r="E14" t="s">
        <v>12</v>
      </c>
      <c r="F14">
        <v>1</v>
      </c>
      <c r="G14" t="s">
        <v>501</v>
      </c>
      <c r="H14">
        <v>2</v>
      </c>
      <c r="J14">
        <v>4.0999999999999996</v>
      </c>
      <c r="K14" t="s">
        <v>502</v>
      </c>
    </row>
    <row r="15" spans="1:11" x14ac:dyDescent="0.2">
      <c r="A15" t="s">
        <v>741</v>
      </c>
      <c r="B15">
        <v>2012</v>
      </c>
      <c r="C15" s="1">
        <v>40940</v>
      </c>
      <c r="D15">
        <v>2.5</v>
      </c>
      <c r="E15" t="s">
        <v>135</v>
      </c>
      <c r="F15">
        <v>2</v>
      </c>
      <c r="G15" t="s">
        <v>501</v>
      </c>
      <c r="H15">
        <v>2</v>
      </c>
      <c r="J15">
        <v>4.0999999999999996</v>
      </c>
      <c r="K15" t="s">
        <v>623</v>
      </c>
    </row>
    <row r="16" spans="1:11" x14ac:dyDescent="0.2">
      <c r="A16" t="s">
        <v>862</v>
      </c>
      <c r="B16">
        <v>2012</v>
      </c>
      <c r="C16" s="1">
        <v>40940</v>
      </c>
      <c r="D16">
        <v>1.2</v>
      </c>
      <c r="E16" t="s">
        <v>257</v>
      </c>
      <c r="F16">
        <v>3</v>
      </c>
      <c r="G16" t="s">
        <v>501</v>
      </c>
      <c r="H16">
        <v>2</v>
      </c>
      <c r="J16">
        <v>4.0999999999999996</v>
      </c>
      <c r="K16" t="s">
        <v>744</v>
      </c>
    </row>
    <row r="17" spans="1:11" x14ac:dyDescent="0.2">
      <c r="A17" t="s">
        <v>983</v>
      </c>
      <c r="B17">
        <v>2012</v>
      </c>
      <c r="C17" s="1">
        <v>40940</v>
      </c>
      <c r="D17">
        <v>1.3</v>
      </c>
      <c r="E17" t="s">
        <v>379</v>
      </c>
      <c r="F17">
        <v>4</v>
      </c>
      <c r="G17" t="s">
        <v>501</v>
      </c>
      <c r="H17">
        <v>2</v>
      </c>
      <c r="J17">
        <v>4.0999999999999996</v>
      </c>
      <c r="K17" t="s">
        <v>865</v>
      </c>
    </row>
    <row r="18" spans="1:11" x14ac:dyDescent="0.2">
      <c r="A18" t="s">
        <v>131</v>
      </c>
      <c r="B18">
        <v>2012</v>
      </c>
      <c r="C18" s="1">
        <v>40969</v>
      </c>
      <c r="D18">
        <v>161</v>
      </c>
      <c r="E18" t="s">
        <v>12</v>
      </c>
      <c r="F18">
        <v>1</v>
      </c>
      <c r="G18" t="s">
        <v>13</v>
      </c>
      <c r="H18">
        <v>1</v>
      </c>
      <c r="J18">
        <v>4.0999999999999996</v>
      </c>
      <c r="K18" t="s">
        <v>14</v>
      </c>
    </row>
    <row r="19" spans="1:11" x14ac:dyDescent="0.2">
      <c r="A19" t="s">
        <v>253</v>
      </c>
      <c r="B19">
        <v>2012</v>
      </c>
      <c r="C19" s="1">
        <v>40969</v>
      </c>
      <c r="D19">
        <v>126</v>
      </c>
      <c r="E19" t="s">
        <v>135</v>
      </c>
      <c r="F19">
        <v>2</v>
      </c>
      <c r="G19" t="s">
        <v>13</v>
      </c>
      <c r="H19">
        <v>1</v>
      </c>
      <c r="J19">
        <v>4.0999999999999996</v>
      </c>
      <c r="K19" t="s">
        <v>136</v>
      </c>
    </row>
    <row r="20" spans="1:11" x14ac:dyDescent="0.2">
      <c r="A20" t="s">
        <v>375</v>
      </c>
      <c r="B20">
        <v>2012</v>
      </c>
      <c r="C20" s="1">
        <v>40969</v>
      </c>
      <c r="D20">
        <v>57</v>
      </c>
      <c r="E20" t="s">
        <v>257</v>
      </c>
      <c r="F20">
        <v>3</v>
      </c>
      <c r="G20" t="s">
        <v>13</v>
      </c>
      <c r="H20">
        <v>1</v>
      </c>
      <c r="J20">
        <v>4.0999999999999996</v>
      </c>
      <c r="K20" t="s">
        <v>258</v>
      </c>
    </row>
    <row r="21" spans="1:11" x14ac:dyDescent="0.2">
      <c r="A21" t="s">
        <v>497</v>
      </c>
      <c r="B21">
        <v>2012</v>
      </c>
      <c r="C21" s="1">
        <v>40969</v>
      </c>
      <c r="D21">
        <v>72</v>
      </c>
      <c r="E21" t="s">
        <v>379</v>
      </c>
      <c r="F21">
        <v>4</v>
      </c>
      <c r="G21" t="s">
        <v>13</v>
      </c>
      <c r="H21">
        <v>1</v>
      </c>
      <c r="J21">
        <v>4.0999999999999996</v>
      </c>
      <c r="K21" t="s">
        <v>380</v>
      </c>
    </row>
    <row r="22" spans="1:11" x14ac:dyDescent="0.2">
      <c r="A22" t="s">
        <v>619</v>
      </c>
      <c r="B22">
        <v>2012</v>
      </c>
      <c r="C22" s="1">
        <v>40969</v>
      </c>
      <c r="D22">
        <v>3.3</v>
      </c>
      <c r="E22" t="s">
        <v>12</v>
      </c>
      <c r="F22">
        <v>1</v>
      </c>
      <c r="G22" t="s">
        <v>501</v>
      </c>
      <c r="H22">
        <v>2</v>
      </c>
      <c r="J22">
        <v>4.0999999999999996</v>
      </c>
      <c r="K22" t="s">
        <v>502</v>
      </c>
    </row>
    <row r="23" spans="1:11" x14ac:dyDescent="0.2">
      <c r="A23" t="s">
        <v>740</v>
      </c>
      <c r="B23">
        <v>2012</v>
      </c>
      <c r="C23" s="1">
        <v>40969</v>
      </c>
      <c r="D23">
        <v>2.5</v>
      </c>
      <c r="E23" t="s">
        <v>135</v>
      </c>
      <c r="F23">
        <v>2</v>
      </c>
      <c r="G23" t="s">
        <v>501</v>
      </c>
      <c r="H23">
        <v>2</v>
      </c>
      <c r="J23">
        <v>4.0999999999999996</v>
      </c>
      <c r="K23" t="s">
        <v>623</v>
      </c>
    </row>
    <row r="24" spans="1:11" x14ac:dyDescent="0.2">
      <c r="A24" t="s">
        <v>861</v>
      </c>
      <c r="B24">
        <v>2012</v>
      </c>
      <c r="C24" s="1">
        <v>40969</v>
      </c>
      <c r="D24">
        <v>1.2</v>
      </c>
      <c r="E24" t="s">
        <v>257</v>
      </c>
      <c r="F24">
        <v>3</v>
      </c>
      <c r="G24" t="s">
        <v>501</v>
      </c>
      <c r="H24">
        <v>2</v>
      </c>
      <c r="J24">
        <v>4.0999999999999996</v>
      </c>
      <c r="K24" t="s">
        <v>744</v>
      </c>
    </row>
    <row r="25" spans="1:11" x14ac:dyDescent="0.2">
      <c r="A25" t="s">
        <v>982</v>
      </c>
      <c r="B25">
        <v>2012</v>
      </c>
      <c r="C25" s="1">
        <v>40969</v>
      </c>
      <c r="D25">
        <v>1.5</v>
      </c>
      <c r="E25" t="s">
        <v>379</v>
      </c>
      <c r="F25">
        <v>4</v>
      </c>
      <c r="G25" t="s">
        <v>501</v>
      </c>
      <c r="H25">
        <v>2</v>
      </c>
      <c r="J25">
        <v>4.0999999999999996</v>
      </c>
      <c r="K25" t="s">
        <v>865</v>
      </c>
    </row>
    <row r="26" spans="1:11" x14ac:dyDescent="0.2">
      <c r="A26" t="s">
        <v>130</v>
      </c>
      <c r="B26">
        <v>2012</v>
      </c>
      <c r="C26" s="1">
        <v>41000</v>
      </c>
      <c r="D26">
        <v>165</v>
      </c>
      <c r="E26" t="s">
        <v>12</v>
      </c>
      <c r="F26">
        <v>1</v>
      </c>
      <c r="G26" t="s">
        <v>13</v>
      </c>
      <c r="H26">
        <v>1</v>
      </c>
      <c r="J26">
        <v>4.0999999999999996</v>
      </c>
      <c r="K26" t="s">
        <v>14</v>
      </c>
    </row>
    <row r="27" spans="1:11" x14ac:dyDescent="0.2">
      <c r="A27" t="s">
        <v>252</v>
      </c>
      <c r="B27">
        <v>2012</v>
      </c>
      <c r="C27" s="1">
        <v>41000</v>
      </c>
      <c r="D27">
        <v>107</v>
      </c>
      <c r="E27" t="s">
        <v>135</v>
      </c>
      <c r="F27">
        <v>2</v>
      </c>
      <c r="G27" t="s">
        <v>13</v>
      </c>
      <c r="H27">
        <v>1</v>
      </c>
      <c r="J27">
        <v>4.0999999999999996</v>
      </c>
      <c r="K27" t="s">
        <v>136</v>
      </c>
    </row>
    <row r="28" spans="1:11" x14ac:dyDescent="0.2">
      <c r="A28" t="s">
        <v>374</v>
      </c>
      <c r="B28">
        <v>2012</v>
      </c>
      <c r="C28" s="1">
        <v>41000</v>
      </c>
      <c r="D28">
        <v>67</v>
      </c>
      <c r="E28" t="s">
        <v>257</v>
      </c>
      <c r="F28">
        <v>3</v>
      </c>
      <c r="G28" t="s">
        <v>13</v>
      </c>
      <c r="H28">
        <v>1</v>
      </c>
      <c r="J28">
        <v>4.0999999999999996</v>
      </c>
      <c r="K28" t="s">
        <v>258</v>
      </c>
    </row>
    <row r="29" spans="1:11" x14ac:dyDescent="0.2">
      <c r="A29" t="s">
        <v>496</v>
      </c>
      <c r="B29">
        <v>2012</v>
      </c>
      <c r="C29" s="1">
        <v>41000</v>
      </c>
      <c r="D29">
        <v>79</v>
      </c>
      <c r="E29" t="s">
        <v>379</v>
      </c>
      <c r="F29">
        <v>4</v>
      </c>
      <c r="G29" t="s">
        <v>13</v>
      </c>
      <c r="H29">
        <v>1</v>
      </c>
      <c r="J29">
        <v>4.0999999999999996</v>
      </c>
      <c r="K29" t="s">
        <v>380</v>
      </c>
    </row>
    <row r="30" spans="1:11" x14ac:dyDescent="0.2">
      <c r="A30" t="s">
        <v>618</v>
      </c>
      <c r="B30">
        <v>2012</v>
      </c>
      <c r="C30" s="1">
        <v>41000</v>
      </c>
      <c r="D30">
        <v>3.3</v>
      </c>
      <c r="E30" t="s">
        <v>12</v>
      </c>
      <c r="F30">
        <v>1</v>
      </c>
      <c r="G30" t="s">
        <v>501</v>
      </c>
      <c r="H30">
        <v>2</v>
      </c>
      <c r="J30">
        <v>4.0999999999999996</v>
      </c>
      <c r="K30" t="s">
        <v>502</v>
      </c>
    </row>
    <row r="31" spans="1:11" x14ac:dyDescent="0.2">
      <c r="A31" t="s">
        <v>739</v>
      </c>
      <c r="B31">
        <v>2012</v>
      </c>
      <c r="C31" s="1">
        <v>41000</v>
      </c>
      <c r="D31">
        <v>2.1</v>
      </c>
      <c r="E31" t="s">
        <v>135</v>
      </c>
      <c r="F31">
        <v>2</v>
      </c>
      <c r="G31" t="s">
        <v>501</v>
      </c>
      <c r="H31">
        <v>2</v>
      </c>
      <c r="J31">
        <v>4.0999999999999996</v>
      </c>
      <c r="K31" t="s">
        <v>623</v>
      </c>
    </row>
    <row r="32" spans="1:11" x14ac:dyDescent="0.2">
      <c r="A32" t="s">
        <v>860</v>
      </c>
      <c r="B32">
        <v>2012</v>
      </c>
      <c r="C32" s="1">
        <v>41000</v>
      </c>
      <c r="D32">
        <v>1.4</v>
      </c>
      <c r="E32" t="s">
        <v>257</v>
      </c>
      <c r="F32">
        <v>3</v>
      </c>
      <c r="G32" t="s">
        <v>501</v>
      </c>
      <c r="H32">
        <v>2</v>
      </c>
      <c r="J32">
        <v>4.0999999999999996</v>
      </c>
      <c r="K32" t="s">
        <v>744</v>
      </c>
    </row>
    <row r="33" spans="1:11" x14ac:dyDescent="0.2">
      <c r="A33" t="s">
        <v>981</v>
      </c>
      <c r="B33">
        <v>2012</v>
      </c>
      <c r="C33" s="1">
        <v>41000</v>
      </c>
      <c r="D33">
        <v>1.6</v>
      </c>
      <c r="E33" t="s">
        <v>379</v>
      </c>
      <c r="F33">
        <v>4</v>
      </c>
      <c r="G33" t="s">
        <v>501</v>
      </c>
      <c r="H33">
        <v>2</v>
      </c>
      <c r="J33">
        <v>4.0999999999999996</v>
      </c>
      <c r="K33" t="s">
        <v>865</v>
      </c>
    </row>
    <row r="34" spans="1:11" x14ac:dyDescent="0.2">
      <c r="A34" t="s">
        <v>129</v>
      </c>
      <c r="B34">
        <v>2012</v>
      </c>
      <c r="C34" s="1">
        <v>41030</v>
      </c>
      <c r="D34">
        <v>175</v>
      </c>
      <c r="E34" t="s">
        <v>12</v>
      </c>
      <c r="F34">
        <v>1</v>
      </c>
      <c r="G34" t="s">
        <v>13</v>
      </c>
      <c r="H34">
        <v>1</v>
      </c>
      <c r="J34">
        <v>4.0999999999999996</v>
      </c>
      <c r="K34" t="s">
        <v>14</v>
      </c>
    </row>
    <row r="35" spans="1:11" x14ac:dyDescent="0.2">
      <c r="A35" t="s">
        <v>251</v>
      </c>
      <c r="B35">
        <v>2012</v>
      </c>
      <c r="C35" s="1">
        <v>41030</v>
      </c>
      <c r="D35">
        <v>110</v>
      </c>
      <c r="E35" t="s">
        <v>135</v>
      </c>
      <c r="F35">
        <v>2</v>
      </c>
      <c r="G35" t="s">
        <v>13</v>
      </c>
      <c r="H35">
        <v>1</v>
      </c>
      <c r="J35">
        <v>4.0999999999999996</v>
      </c>
      <c r="K35" t="s">
        <v>136</v>
      </c>
    </row>
    <row r="36" spans="1:11" x14ac:dyDescent="0.2">
      <c r="A36" t="s">
        <v>373</v>
      </c>
      <c r="B36">
        <v>2012</v>
      </c>
      <c r="C36" s="1">
        <v>41030</v>
      </c>
      <c r="D36">
        <v>60</v>
      </c>
      <c r="E36" t="s">
        <v>257</v>
      </c>
      <c r="F36">
        <v>3</v>
      </c>
      <c r="G36" t="s">
        <v>13</v>
      </c>
      <c r="H36">
        <v>1</v>
      </c>
      <c r="J36">
        <v>4.0999999999999996</v>
      </c>
      <c r="K36" t="s">
        <v>258</v>
      </c>
    </row>
    <row r="37" spans="1:11" x14ac:dyDescent="0.2">
      <c r="A37" t="s">
        <v>495</v>
      </c>
      <c r="B37">
        <v>2012</v>
      </c>
      <c r="C37" s="1">
        <v>41030</v>
      </c>
      <c r="D37">
        <v>71</v>
      </c>
      <c r="E37" t="s">
        <v>379</v>
      </c>
      <c r="F37">
        <v>4</v>
      </c>
      <c r="G37" t="s">
        <v>13</v>
      </c>
      <c r="H37">
        <v>1</v>
      </c>
      <c r="J37">
        <v>4.0999999999999996</v>
      </c>
      <c r="K37" t="s">
        <v>380</v>
      </c>
    </row>
    <row r="38" spans="1:11" x14ac:dyDescent="0.2">
      <c r="A38" t="s">
        <v>617</v>
      </c>
      <c r="B38">
        <v>2012</v>
      </c>
      <c r="C38" s="1">
        <v>41030</v>
      </c>
      <c r="D38">
        <v>3.5</v>
      </c>
      <c r="E38" t="s">
        <v>12</v>
      </c>
      <c r="F38">
        <v>1</v>
      </c>
      <c r="G38" t="s">
        <v>501</v>
      </c>
      <c r="H38">
        <v>2</v>
      </c>
      <c r="J38">
        <v>4.0999999999999996</v>
      </c>
      <c r="K38" t="s">
        <v>502</v>
      </c>
    </row>
    <row r="39" spans="1:11" x14ac:dyDescent="0.2">
      <c r="A39" t="s">
        <v>738</v>
      </c>
      <c r="B39">
        <v>2012</v>
      </c>
      <c r="C39" s="1">
        <v>41030</v>
      </c>
      <c r="D39">
        <v>2.2000000000000002</v>
      </c>
      <c r="E39" t="s">
        <v>135</v>
      </c>
      <c r="F39">
        <v>2</v>
      </c>
      <c r="G39" t="s">
        <v>501</v>
      </c>
      <c r="H39">
        <v>2</v>
      </c>
      <c r="J39">
        <v>4.0999999999999996</v>
      </c>
      <c r="K39" t="s">
        <v>623</v>
      </c>
    </row>
    <row r="40" spans="1:11" x14ac:dyDescent="0.2">
      <c r="A40" t="s">
        <v>859</v>
      </c>
      <c r="B40">
        <v>2012</v>
      </c>
      <c r="C40" s="1">
        <v>41030</v>
      </c>
      <c r="D40">
        <v>1.2</v>
      </c>
      <c r="E40" t="s">
        <v>257</v>
      </c>
      <c r="F40">
        <v>3</v>
      </c>
      <c r="G40" t="s">
        <v>501</v>
      </c>
      <c r="H40">
        <v>2</v>
      </c>
      <c r="J40">
        <v>4.0999999999999996</v>
      </c>
      <c r="K40" t="s">
        <v>744</v>
      </c>
    </row>
    <row r="41" spans="1:11" x14ac:dyDescent="0.2">
      <c r="A41" t="s">
        <v>980</v>
      </c>
      <c r="B41">
        <v>2012</v>
      </c>
      <c r="C41" s="1">
        <v>41030</v>
      </c>
      <c r="D41">
        <v>1.4</v>
      </c>
      <c r="E41" t="s">
        <v>379</v>
      </c>
      <c r="F41">
        <v>4</v>
      </c>
      <c r="G41" t="s">
        <v>501</v>
      </c>
      <c r="H41">
        <v>2</v>
      </c>
      <c r="J41">
        <v>4.0999999999999996</v>
      </c>
      <c r="K41" t="s">
        <v>865</v>
      </c>
    </row>
    <row r="42" spans="1:11" x14ac:dyDescent="0.2">
      <c r="A42" t="s">
        <v>128</v>
      </c>
      <c r="B42">
        <v>2012</v>
      </c>
      <c r="C42" s="1">
        <v>41061</v>
      </c>
      <c r="D42">
        <v>173</v>
      </c>
      <c r="E42" t="s">
        <v>12</v>
      </c>
      <c r="F42">
        <v>1</v>
      </c>
      <c r="G42" t="s">
        <v>13</v>
      </c>
      <c r="H42">
        <v>1</v>
      </c>
      <c r="J42">
        <v>4.0999999999999996</v>
      </c>
      <c r="K42" t="s">
        <v>14</v>
      </c>
    </row>
    <row r="43" spans="1:11" x14ac:dyDescent="0.2">
      <c r="A43" t="s">
        <v>250</v>
      </c>
      <c r="B43">
        <v>2012</v>
      </c>
      <c r="C43" s="1">
        <v>41061</v>
      </c>
      <c r="D43">
        <v>106</v>
      </c>
      <c r="E43" t="s">
        <v>135</v>
      </c>
      <c r="F43">
        <v>2</v>
      </c>
      <c r="G43" t="s">
        <v>13</v>
      </c>
      <c r="H43">
        <v>1</v>
      </c>
      <c r="J43">
        <v>4.0999999999999996</v>
      </c>
      <c r="K43" t="s">
        <v>136</v>
      </c>
    </row>
    <row r="44" spans="1:11" x14ac:dyDescent="0.2">
      <c r="A44" t="s">
        <v>372</v>
      </c>
      <c r="B44">
        <v>2012</v>
      </c>
      <c r="C44" s="1">
        <v>41061</v>
      </c>
      <c r="D44">
        <v>68</v>
      </c>
      <c r="E44" t="s">
        <v>257</v>
      </c>
      <c r="F44">
        <v>3</v>
      </c>
      <c r="G44" t="s">
        <v>13</v>
      </c>
      <c r="H44">
        <v>1</v>
      </c>
      <c r="J44">
        <v>4.0999999999999996</v>
      </c>
      <c r="K44" t="s">
        <v>258</v>
      </c>
    </row>
    <row r="45" spans="1:11" x14ac:dyDescent="0.2">
      <c r="A45" t="s">
        <v>494</v>
      </c>
      <c r="B45">
        <v>2012</v>
      </c>
      <c r="C45" s="1">
        <v>41061</v>
      </c>
      <c r="D45">
        <v>73</v>
      </c>
      <c r="E45" t="s">
        <v>379</v>
      </c>
      <c r="F45">
        <v>4</v>
      </c>
      <c r="G45" t="s">
        <v>13</v>
      </c>
      <c r="H45">
        <v>1</v>
      </c>
      <c r="J45">
        <v>4.0999999999999996</v>
      </c>
      <c r="K45" t="s">
        <v>380</v>
      </c>
    </row>
    <row r="46" spans="1:11" x14ac:dyDescent="0.2">
      <c r="A46" t="s">
        <v>616</v>
      </c>
      <c r="B46">
        <v>2012</v>
      </c>
      <c r="C46" s="1">
        <v>41061</v>
      </c>
      <c r="D46">
        <v>3.5</v>
      </c>
      <c r="E46" t="s">
        <v>12</v>
      </c>
      <c r="F46">
        <v>1</v>
      </c>
      <c r="G46" t="s">
        <v>501</v>
      </c>
      <c r="H46">
        <v>2</v>
      </c>
      <c r="J46">
        <v>4.0999999999999996</v>
      </c>
      <c r="K46" t="s">
        <v>502</v>
      </c>
    </row>
    <row r="47" spans="1:11" x14ac:dyDescent="0.2">
      <c r="A47" t="s">
        <v>737</v>
      </c>
      <c r="B47">
        <v>2012</v>
      </c>
      <c r="C47" s="1">
        <v>41061</v>
      </c>
      <c r="D47">
        <v>2.1</v>
      </c>
      <c r="E47" t="s">
        <v>135</v>
      </c>
      <c r="F47">
        <v>2</v>
      </c>
      <c r="G47" t="s">
        <v>501</v>
      </c>
      <c r="H47">
        <v>2</v>
      </c>
      <c r="J47">
        <v>4.0999999999999996</v>
      </c>
      <c r="K47" t="s">
        <v>623</v>
      </c>
    </row>
    <row r="48" spans="1:11" x14ac:dyDescent="0.2">
      <c r="A48" t="s">
        <v>858</v>
      </c>
      <c r="B48">
        <v>2012</v>
      </c>
      <c r="C48" s="1">
        <v>41061</v>
      </c>
      <c r="D48">
        <v>1.4</v>
      </c>
      <c r="E48" t="s">
        <v>257</v>
      </c>
      <c r="F48">
        <v>3</v>
      </c>
      <c r="G48" t="s">
        <v>501</v>
      </c>
      <c r="H48">
        <v>2</v>
      </c>
      <c r="J48">
        <v>4.0999999999999996</v>
      </c>
      <c r="K48" t="s">
        <v>744</v>
      </c>
    </row>
    <row r="49" spans="1:11" x14ac:dyDescent="0.2">
      <c r="A49" t="s">
        <v>979</v>
      </c>
      <c r="B49">
        <v>2012</v>
      </c>
      <c r="C49" s="1">
        <v>41061</v>
      </c>
      <c r="D49">
        <v>1.5</v>
      </c>
      <c r="E49" t="s">
        <v>379</v>
      </c>
      <c r="F49">
        <v>4</v>
      </c>
      <c r="G49" t="s">
        <v>501</v>
      </c>
      <c r="H49">
        <v>2</v>
      </c>
      <c r="J49">
        <v>4.0999999999999996</v>
      </c>
      <c r="K49" t="s">
        <v>865</v>
      </c>
    </row>
    <row r="50" spans="1:11" x14ac:dyDescent="0.2">
      <c r="A50" t="s">
        <v>127</v>
      </c>
      <c r="B50">
        <v>2012</v>
      </c>
      <c r="C50" s="1">
        <v>41091</v>
      </c>
      <c r="D50">
        <v>150</v>
      </c>
      <c r="E50" t="s">
        <v>12</v>
      </c>
      <c r="F50">
        <v>1</v>
      </c>
      <c r="G50" t="s">
        <v>13</v>
      </c>
      <c r="H50">
        <v>1</v>
      </c>
      <c r="J50">
        <v>4.0999999999999996</v>
      </c>
      <c r="K50" t="s">
        <v>14</v>
      </c>
    </row>
    <row r="51" spans="1:11" x14ac:dyDescent="0.2">
      <c r="A51" t="s">
        <v>249</v>
      </c>
      <c r="B51">
        <v>2012</v>
      </c>
      <c r="C51" s="1">
        <v>41091</v>
      </c>
      <c r="D51">
        <v>103</v>
      </c>
      <c r="E51" t="s">
        <v>135</v>
      </c>
      <c r="F51">
        <v>2</v>
      </c>
      <c r="G51" t="s">
        <v>13</v>
      </c>
      <c r="H51">
        <v>1</v>
      </c>
      <c r="J51">
        <v>4.0999999999999996</v>
      </c>
      <c r="K51" t="s">
        <v>136</v>
      </c>
    </row>
    <row r="52" spans="1:11" x14ac:dyDescent="0.2">
      <c r="A52" t="s">
        <v>371</v>
      </c>
      <c r="B52">
        <v>2012</v>
      </c>
      <c r="C52" s="1">
        <v>41091</v>
      </c>
      <c r="D52">
        <v>56</v>
      </c>
      <c r="E52" t="s">
        <v>257</v>
      </c>
      <c r="F52">
        <v>3</v>
      </c>
      <c r="G52" t="s">
        <v>13</v>
      </c>
      <c r="H52">
        <v>1</v>
      </c>
      <c r="J52">
        <v>4.0999999999999996</v>
      </c>
      <c r="K52" t="s">
        <v>258</v>
      </c>
    </row>
    <row r="53" spans="1:11" x14ac:dyDescent="0.2">
      <c r="A53" t="s">
        <v>493</v>
      </c>
      <c r="B53">
        <v>2012</v>
      </c>
      <c r="C53" s="1">
        <v>41091</v>
      </c>
      <c r="D53">
        <v>60</v>
      </c>
      <c r="E53" t="s">
        <v>379</v>
      </c>
      <c r="F53">
        <v>4</v>
      </c>
      <c r="G53" t="s">
        <v>13</v>
      </c>
      <c r="H53">
        <v>1</v>
      </c>
      <c r="J53">
        <v>4.0999999999999996</v>
      </c>
      <c r="K53" t="s">
        <v>380</v>
      </c>
    </row>
    <row r="54" spans="1:11" x14ac:dyDescent="0.2">
      <c r="A54" t="s">
        <v>615</v>
      </c>
      <c r="B54">
        <v>2012</v>
      </c>
      <c r="C54" s="1">
        <v>41091</v>
      </c>
      <c r="D54">
        <v>3</v>
      </c>
      <c r="E54" t="s">
        <v>12</v>
      </c>
      <c r="F54">
        <v>1</v>
      </c>
      <c r="G54" t="s">
        <v>501</v>
      </c>
      <c r="H54">
        <v>2</v>
      </c>
      <c r="J54">
        <v>4.0999999999999996</v>
      </c>
      <c r="K54" t="s">
        <v>502</v>
      </c>
    </row>
    <row r="55" spans="1:11" x14ac:dyDescent="0.2">
      <c r="A55" t="s">
        <v>736</v>
      </c>
      <c r="B55">
        <v>2012</v>
      </c>
      <c r="C55" s="1">
        <v>41091</v>
      </c>
      <c r="D55">
        <v>2</v>
      </c>
      <c r="E55" t="s">
        <v>135</v>
      </c>
      <c r="F55">
        <v>2</v>
      </c>
      <c r="G55" t="s">
        <v>501</v>
      </c>
      <c r="H55">
        <v>2</v>
      </c>
      <c r="J55">
        <v>4.0999999999999996</v>
      </c>
      <c r="K55" t="s">
        <v>623</v>
      </c>
    </row>
    <row r="56" spans="1:11" x14ac:dyDescent="0.2">
      <c r="A56" t="s">
        <v>857</v>
      </c>
      <c r="B56">
        <v>2012</v>
      </c>
      <c r="C56" s="1">
        <v>41091</v>
      </c>
      <c r="D56">
        <v>1.1000000000000001</v>
      </c>
      <c r="E56" t="s">
        <v>257</v>
      </c>
      <c r="F56">
        <v>3</v>
      </c>
      <c r="G56" t="s">
        <v>501</v>
      </c>
      <c r="H56">
        <v>2</v>
      </c>
      <c r="J56">
        <v>4.0999999999999996</v>
      </c>
      <c r="K56" t="s">
        <v>744</v>
      </c>
    </row>
    <row r="57" spans="1:11" x14ac:dyDescent="0.2">
      <c r="A57" t="s">
        <v>978</v>
      </c>
      <c r="B57">
        <v>2012</v>
      </c>
      <c r="C57" s="1">
        <v>41091</v>
      </c>
      <c r="D57">
        <v>1.2</v>
      </c>
      <c r="E57" t="s">
        <v>379</v>
      </c>
      <c r="F57">
        <v>4</v>
      </c>
      <c r="G57" t="s">
        <v>501</v>
      </c>
      <c r="H57">
        <v>2</v>
      </c>
      <c r="J57">
        <v>4.0999999999999996</v>
      </c>
      <c r="K57" t="s">
        <v>865</v>
      </c>
    </row>
    <row r="58" spans="1:11" x14ac:dyDescent="0.2">
      <c r="A58" t="s">
        <v>126</v>
      </c>
      <c r="B58">
        <v>2012</v>
      </c>
      <c r="C58" s="1">
        <v>41122</v>
      </c>
      <c r="D58">
        <v>169</v>
      </c>
      <c r="E58" t="s">
        <v>12</v>
      </c>
      <c r="F58">
        <v>1</v>
      </c>
      <c r="G58" t="s">
        <v>13</v>
      </c>
      <c r="H58">
        <v>1</v>
      </c>
      <c r="J58">
        <v>4.0999999999999996</v>
      </c>
      <c r="K58" t="s">
        <v>14</v>
      </c>
    </row>
    <row r="59" spans="1:11" x14ac:dyDescent="0.2">
      <c r="A59" t="s">
        <v>248</v>
      </c>
      <c r="B59">
        <v>2012</v>
      </c>
      <c r="C59" s="1">
        <v>41122</v>
      </c>
      <c r="D59">
        <v>118</v>
      </c>
      <c r="E59" t="s">
        <v>135</v>
      </c>
      <c r="F59">
        <v>2</v>
      </c>
      <c r="G59" t="s">
        <v>13</v>
      </c>
      <c r="H59">
        <v>1</v>
      </c>
      <c r="J59">
        <v>4.0999999999999996</v>
      </c>
      <c r="K59" t="s">
        <v>136</v>
      </c>
    </row>
    <row r="60" spans="1:11" x14ac:dyDescent="0.2">
      <c r="A60" t="s">
        <v>370</v>
      </c>
      <c r="B60">
        <v>2012</v>
      </c>
      <c r="C60" s="1">
        <v>41122</v>
      </c>
      <c r="D60">
        <v>65</v>
      </c>
      <c r="E60" t="s">
        <v>257</v>
      </c>
      <c r="F60">
        <v>3</v>
      </c>
      <c r="G60" t="s">
        <v>13</v>
      </c>
      <c r="H60">
        <v>1</v>
      </c>
      <c r="J60">
        <v>4.0999999999999996</v>
      </c>
      <c r="K60" t="s">
        <v>258</v>
      </c>
    </row>
    <row r="61" spans="1:11" x14ac:dyDescent="0.2">
      <c r="A61" t="s">
        <v>492</v>
      </c>
      <c r="B61">
        <v>2012</v>
      </c>
      <c r="C61" s="1">
        <v>41122</v>
      </c>
      <c r="D61">
        <v>79</v>
      </c>
      <c r="E61" t="s">
        <v>379</v>
      </c>
      <c r="F61">
        <v>4</v>
      </c>
      <c r="G61" t="s">
        <v>13</v>
      </c>
      <c r="H61">
        <v>1</v>
      </c>
      <c r="J61">
        <v>4.0999999999999996</v>
      </c>
      <c r="K61" t="s">
        <v>380</v>
      </c>
    </row>
    <row r="62" spans="1:11" x14ac:dyDescent="0.2">
      <c r="A62" t="s">
        <v>614</v>
      </c>
      <c r="B62">
        <v>2012</v>
      </c>
      <c r="C62" s="1">
        <v>41122</v>
      </c>
      <c r="D62">
        <v>3.4</v>
      </c>
      <c r="E62" t="s">
        <v>12</v>
      </c>
      <c r="F62">
        <v>1</v>
      </c>
      <c r="G62" t="s">
        <v>501</v>
      </c>
      <c r="H62">
        <v>2</v>
      </c>
      <c r="J62">
        <v>4.0999999999999996</v>
      </c>
      <c r="K62" t="s">
        <v>502</v>
      </c>
    </row>
    <row r="63" spans="1:11" x14ac:dyDescent="0.2">
      <c r="A63" t="s">
        <v>735</v>
      </c>
      <c r="B63">
        <v>2012</v>
      </c>
      <c r="C63" s="1">
        <v>41122</v>
      </c>
      <c r="D63">
        <v>2.2999999999999998</v>
      </c>
      <c r="E63" t="s">
        <v>135</v>
      </c>
      <c r="F63">
        <v>2</v>
      </c>
      <c r="G63" t="s">
        <v>501</v>
      </c>
      <c r="H63">
        <v>2</v>
      </c>
      <c r="J63">
        <v>4.0999999999999996</v>
      </c>
      <c r="K63" t="s">
        <v>623</v>
      </c>
    </row>
    <row r="64" spans="1:11" x14ac:dyDescent="0.2">
      <c r="A64" t="s">
        <v>856</v>
      </c>
      <c r="B64">
        <v>2012</v>
      </c>
      <c r="C64" s="1">
        <v>41122</v>
      </c>
      <c r="D64">
        <v>1.3</v>
      </c>
      <c r="E64" t="s">
        <v>257</v>
      </c>
      <c r="F64">
        <v>3</v>
      </c>
      <c r="G64" t="s">
        <v>501</v>
      </c>
      <c r="H64">
        <v>2</v>
      </c>
      <c r="J64">
        <v>4.0999999999999996</v>
      </c>
      <c r="K64" t="s">
        <v>744</v>
      </c>
    </row>
    <row r="65" spans="1:11" x14ac:dyDescent="0.2">
      <c r="A65" t="s">
        <v>977</v>
      </c>
      <c r="B65">
        <v>2012</v>
      </c>
      <c r="C65" s="1">
        <v>41122</v>
      </c>
      <c r="D65">
        <v>1.6</v>
      </c>
      <c r="E65" t="s">
        <v>379</v>
      </c>
      <c r="F65">
        <v>4</v>
      </c>
      <c r="G65" t="s">
        <v>501</v>
      </c>
      <c r="H65">
        <v>2</v>
      </c>
      <c r="J65">
        <v>4.0999999999999996</v>
      </c>
      <c r="K65" t="s">
        <v>865</v>
      </c>
    </row>
    <row r="66" spans="1:11" x14ac:dyDescent="0.2">
      <c r="A66" t="s">
        <v>125</v>
      </c>
      <c r="B66">
        <v>2012</v>
      </c>
      <c r="C66" s="1">
        <v>41153</v>
      </c>
      <c r="D66">
        <v>145</v>
      </c>
      <c r="E66" t="s">
        <v>12</v>
      </c>
      <c r="F66">
        <v>1</v>
      </c>
      <c r="G66" t="s">
        <v>13</v>
      </c>
      <c r="H66">
        <v>1</v>
      </c>
      <c r="J66">
        <v>4.0999999999999996</v>
      </c>
      <c r="K66" t="s">
        <v>14</v>
      </c>
    </row>
    <row r="67" spans="1:11" x14ac:dyDescent="0.2">
      <c r="A67" t="s">
        <v>247</v>
      </c>
      <c r="B67">
        <v>2012</v>
      </c>
      <c r="C67" s="1">
        <v>41153</v>
      </c>
      <c r="D67">
        <v>125</v>
      </c>
      <c r="E67" t="s">
        <v>135</v>
      </c>
      <c r="F67">
        <v>2</v>
      </c>
      <c r="G67" t="s">
        <v>13</v>
      </c>
      <c r="H67">
        <v>1</v>
      </c>
      <c r="J67">
        <v>4.0999999999999996</v>
      </c>
      <c r="K67" t="s">
        <v>136</v>
      </c>
    </row>
    <row r="68" spans="1:11" x14ac:dyDescent="0.2">
      <c r="A68" t="s">
        <v>369</v>
      </c>
      <c r="B68">
        <v>2012</v>
      </c>
      <c r="C68" s="1">
        <v>41153</v>
      </c>
      <c r="D68">
        <v>71</v>
      </c>
      <c r="E68" t="s">
        <v>257</v>
      </c>
      <c r="F68">
        <v>3</v>
      </c>
      <c r="G68" t="s">
        <v>13</v>
      </c>
      <c r="H68">
        <v>1</v>
      </c>
      <c r="J68">
        <v>4.0999999999999996</v>
      </c>
      <c r="K68" t="s">
        <v>258</v>
      </c>
    </row>
    <row r="69" spans="1:11" x14ac:dyDescent="0.2">
      <c r="A69" t="s">
        <v>491</v>
      </c>
      <c r="B69">
        <v>2012</v>
      </c>
      <c r="C69" s="1">
        <v>41153</v>
      </c>
      <c r="D69">
        <v>61</v>
      </c>
      <c r="E69" t="s">
        <v>379</v>
      </c>
      <c r="F69">
        <v>4</v>
      </c>
      <c r="G69" t="s">
        <v>13</v>
      </c>
      <c r="H69">
        <v>1</v>
      </c>
      <c r="J69">
        <v>4.0999999999999996</v>
      </c>
      <c r="K69" t="s">
        <v>380</v>
      </c>
    </row>
    <row r="70" spans="1:11" x14ac:dyDescent="0.2">
      <c r="A70" t="s">
        <v>613</v>
      </c>
      <c r="B70">
        <v>2012</v>
      </c>
      <c r="C70" s="1">
        <v>41153</v>
      </c>
      <c r="D70">
        <v>2.9</v>
      </c>
      <c r="E70" t="s">
        <v>12</v>
      </c>
      <c r="F70">
        <v>1</v>
      </c>
      <c r="G70" t="s">
        <v>501</v>
      </c>
      <c r="H70">
        <v>2</v>
      </c>
      <c r="J70">
        <v>4.0999999999999996</v>
      </c>
      <c r="K70" t="s">
        <v>502</v>
      </c>
    </row>
    <row r="71" spans="1:11" x14ac:dyDescent="0.2">
      <c r="A71" t="s">
        <v>734</v>
      </c>
      <c r="B71">
        <v>2012</v>
      </c>
      <c r="C71" s="1">
        <v>41153</v>
      </c>
      <c r="D71">
        <v>2.4</v>
      </c>
      <c r="E71" t="s">
        <v>135</v>
      </c>
      <c r="F71">
        <v>2</v>
      </c>
      <c r="G71" t="s">
        <v>501</v>
      </c>
      <c r="H71">
        <v>2</v>
      </c>
      <c r="J71">
        <v>4.0999999999999996</v>
      </c>
      <c r="K71" t="s">
        <v>623</v>
      </c>
    </row>
    <row r="72" spans="1:11" x14ac:dyDescent="0.2">
      <c r="A72" t="s">
        <v>855</v>
      </c>
      <c r="B72">
        <v>2012</v>
      </c>
      <c r="C72" s="1">
        <v>41153</v>
      </c>
      <c r="D72">
        <v>1.4</v>
      </c>
      <c r="E72" t="s">
        <v>257</v>
      </c>
      <c r="F72">
        <v>3</v>
      </c>
      <c r="G72" t="s">
        <v>501</v>
      </c>
      <c r="H72">
        <v>2</v>
      </c>
      <c r="J72">
        <v>4.0999999999999996</v>
      </c>
      <c r="K72" t="s">
        <v>744</v>
      </c>
    </row>
    <row r="73" spans="1:11" x14ac:dyDescent="0.2">
      <c r="A73" t="s">
        <v>976</v>
      </c>
      <c r="B73">
        <v>2012</v>
      </c>
      <c r="C73" s="1">
        <v>41153</v>
      </c>
      <c r="D73">
        <v>1.2</v>
      </c>
      <c r="E73" t="s">
        <v>379</v>
      </c>
      <c r="F73">
        <v>4</v>
      </c>
      <c r="G73" t="s">
        <v>501</v>
      </c>
      <c r="H73">
        <v>2</v>
      </c>
      <c r="J73">
        <v>4.0999999999999996</v>
      </c>
      <c r="K73" t="s">
        <v>865</v>
      </c>
    </row>
    <row r="74" spans="1:11" x14ac:dyDescent="0.2">
      <c r="A74" t="s">
        <v>124</v>
      </c>
      <c r="B74">
        <v>2012</v>
      </c>
      <c r="C74" s="1">
        <v>41183</v>
      </c>
      <c r="D74">
        <v>165</v>
      </c>
      <c r="E74" t="s">
        <v>12</v>
      </c>
      <c r="F74">
        <v>1</v>
      </c>
      <c r="G74" t="s">
        <v>13</v>
      </c>
      <c r="H74">
        <v>1</v>
      </c>
      <c r="J74">
        <v>4.0999999999999996</v>
      </c>
      <c r="K74" t="s">
        <v>14</v>
      </c>
    </row>
    <row r="75" spans="1:11" x14ac:dyDescent="0.2">
      <c r="A75" t="s">
        <v>246</v>
      </c>
      <c r="B75">
        <v>2012</v>
      </c>
      <c r="C75" s="1">
        <v>41183</v>
      </c>
      <c r="D75">
        <v>89</v>
      </c>
      <c r="E75" t="s">
        <v>135</v>
      </c>
      <c r="F75">
        <v>2</v>
      </c>
      <c r="G75" t="s">
        <v>13</v>
      </c>
      <c r="H75">
        <v>1</v>
      </c>
      <c r="J75">
        <v>4.0999999999999996</v>
      </c>
      <c r="K75" t="s">
        <v>136</v>
      </c>
    </row>
    <row r="76" spans="1:11" x14ac:dyDescent="0.2">
      <c r="A76" t="s">
        <v>368</v>
      </c>
      <c r="B76">
        <v>2012</v>
      </c>
      <c r="C76" s="1">
        <v>41183</v>
      </c>
      <c r="D76">
        <v>51</v>
      </c>
      <c r="E76" t="s">
        <v>257</v>
      </c>
      <c r="F76">
        <v>3</v>
      </c>
      <c r="G76" t="s">
        <v>13</v>
      </c>
      <c r="H76">
        <v>1</v>
      </c>
      <c r="J76">
        <v>4.0999999999999996</v>
      </c>
      <c r="K76" t="s">
        <v>258</v>
      </c>
    </row>
    <row r="77" spans="1:11" x14ac:dyDescent="0.2">
      <c r="A77" t="s">
        <v>490</v>
      </c>
      <c r="B77">
        <v>2012</v>
      </c>
      <c r="C77" s="1">
        <v>41183</v>
      </c>
      <c r="D77">
        <v>82</v>
      </c>
      <c r="E77" t="s">
        <v>379</v>
      </c>
      <c r="F77">
        <v>4</v>
      </c>
      <c r="G77" t="s">
        <v>13</v>
      </c>
      <c r="H77">
        <v>1</v>
      </c>
      <c r="J77">
        <v>4.0999999999999996</v>
      </c>
      <c r="K77" t="s">
        <v>380</v>
      </c>
    </row>
    <row r="78" spans="1:11" x14ac:dyDescent="0.2">
      <c r="A78" t="s">
        <v>612</v>
      </c>
      <c r="B78">
        <v>2012</v>
      </c>
      <c r="C78" s="1">
        <v>41183</v>
      </c>
      <c r="D78">
        <v>3.3</v>
      </c>
      <c r="E78" t="s">
        <v>12</v>
      </c>
      <c r="F78">
        <v>1</v>
      </c>
      <c r="G78" t="s">
        <v>501</v>
      </c>
      <c r="H78">
        <v>2</v>
      </c>
      <c r="J78">
        <v>4.0999999999999996</v>
      </c>
      <c r="K78" t="s">
        <v>502</v>
      </c>
    </row>
    <row r="79" spans="1:11" x14ac:dyDescent="0.2">
      <c r="A79" t="s">
        <v>733</v>
      </c>
      <c r="B79">
        <v>2012</v>
      </c>
      <c r="C79" s="1">
        <v>41183</v>
      </c>
      <c r="D79">
        <v>1.7</v>
      </c>
      <c r="E79" t="s">
        <v>135</v>
      </c>
      <c r="F79">
        <v>2</v>
      </c>
      <c r="G79" t="s">
        <v>501</v>
      </c>
      <c r="H79">
        <v>2</v>
      </c>
      <c r="J79">
        <v>4.0999999999999996</v>
      </c>
      <c r="K79" t="s">
        <v>623</v>
      </c>
    </row>
    <row r="80" spans="1:11" x14ac:dyDescent="0.2">
      <c r="A80" t="s">
        <v>854</v>
      </c>
      <c r="B80">
        <v>2012</v>
      </c>
      <c r="C80" s="1">
        <v>41183</v>
      </c>
      <c r="D80">
        <v>1</v>
      </c>
      <c r="E80" t="s">
        <v>257</v>
      </c>
      <c r="F80">
        <v>3</v>
      </c>
      <c r="G80" t="s">
        <v>501</v>
      </c>
      <c r="H80">
        <v>2</v>
      </c>
      <c r="J80">
        <v>4.0999999999999996</v>
      </c>
      <c r="K80" t="s">
        <v>744</v>
      </c>
    </row>
    <row r="81" spans="1:11" x14ac:dyDescent="0.2">
      <c r="A81" t="s">
        <v>975</v>
      </c>
      <c r="B81">
        <v>2012</v>
      </c>
      <c r="C81" s="1">
        <v>41183</v>
      </c>
      <c r="D81">
        <v>1.6</v>
      </c>
      <c r="E81" t="s">
        <v>379</v>
      </c>
      <c r="F81">
        <v>4</v>
      </c>
      <c r="G81" t="s">
        <v>501</v>
      </c>
      <c r="H81">
        <v>2</v>
      </c>
      <c r="J81">
        <v>4.0999999999999996</v>
      </c>
      <c r="K81" t="s">
        <v>865</v>
      </c>
    </row>
    <row r="82" spans="1:11" x14ac:dyDescent="0.2">
      <c r="A82" t="s">
        <v>123</v>
      </c>
      <c r="B82">
        <v>2012</v>
      </c>
      <c r="C82" s="1">
        <v>41214</v>
      </c>
      <c r="D82">
        <v>156</v>
      </c>
      <c r="E82" t="s">
        <v>12</v>
      </c>
      <c r="F82">
        <v>1</v>
      </c>
      <c r="G82" t="s">
        <v>13</v>
      </c>
      <c r="H82">
        <v>1</v>
      </c>
      <c r="J82">
        <v>4.0999999999999996</v>
      </c>
      <c r="K82" t="s">
        <v>14</v>
      </c>
    </row>
    <row r="83" spans="1:11" x14ac:dyDescent="0.2">
      <c r="A83" t="s">
        <v>245</v>
      </c>
      <c r="B83">
        <v>2012</v>
      </c>
      <c r="C83" s="1">
        <v>41214</v>
      </c>
      <c r="D83">
        <v>84</v>
      </c>
      <c r="E83" t="s">
        <v>135</v>
      </c>
      <c r="F83">
        <v>2</v>
      </c>
      <c r="G83" t="s">
        <v>13</v>
      </c>
      <c r="H83">
        <v>1</v>
      </c>
      <c r="J83">
        <v>4.0999999999999996</v>
      </c>
      <c r="K83" t="s">
        <v>136</v>
      </c>
    </row>
    <row r="84" spans="1:11" x14ac:dyDescent="0.2">
      <c r="A84" t="s">
        <v>367</v>
      </c>
      <c r="B84">
        <v>2012</v>
      </c>
      <c r="C84" s="1">
        <v>41214</v>
      </c>
      <c r="D84">
        <v>58</v>
      </c>
      <c r="E84" t="s">
        <v>257</v>
      </c>
      <c r="F84">
        <v>3</v>
      </c>
      <c r="G84" t="s">
        <v>13</v>
      </c>
      <c r="H84">
        <v>1</v>
      </c>
      <c r="J84">
        <v>4.0999999999999996</v>
      </c>
      <c r="K84" t="s">
        <v>258</v>
      </c>
    </row>
    <row r="85" spans="1:11" x14ac:dyDescent="0.2">
      <c r="A85" t="s">
        <v>489</v>
      </c>
      <c r="B85">
        <v>2012</v>
      </c>
      <c r="C85" s="1">
        <v>41214</v>
      </c>
      <c r="D85">
        <v>76</v>
      </c>
      <c r="E85" t="s">
        <v>379</v>
      </c>
      <c r="F85">
        <v>4</v>
      </c>
      <c r="G85" t="s">
        <v>13</v>
      </c>
      <c r="H85">
        <v>1</v>
      </c>
      <c r="J85">
        <v>4.0999999999999996</v>
      </c>
      <c r="K85" t="s">
        <v>380</v>
      </c>
    </row>
    <row r="86" spans="1:11" x14ac:dyDescent="0.2">
      <c r="A86" t="s">
        <v>611</v>
      </c>
      <c r="B86">
        <v>2012</v>
      </c>
      <c r="C86" s="1">
        <v>41214</v>
      </c>
      <c r="D86">
        <v>3.1</v>
      </c>
      <c r="E86" t="s">
        <v>12</v>
      </c>
      <c r="F86">
        <v>1</v>
      </c>
      <c r="G86" t="s">
        <v>501</v>
      </c>
      <c r="H86">
        <v>2</v>
      </c>
      <c r="J86">
        <v>4.0999999999999996</v>
      </c>
      <c r="K86" t="s">
        <v>502</v>
      </c>
    </row>
    <row r="87" spans="1:11" x14ac:dyDescent="0.2">
      <c r="A87" t="s">
        <v>732</v>
      </c>
      <c r="B87">
        <v>2012</v>
      </c>
      <c r="C87" s="1">
        <v>41214</v>
      </c>
      <c r="D87">
        <v>1.7</v>
      </c>
      <c r="E87" t="s">
        <v>135</v>
      </c>
      <c r="F87">
        <v>2</v>
      </c>
      <c r="G87" t="s">
        <v>501</v>
      </c>
      <c r="H87">
        <v>2</v>
      </c>
      <c r="J87">
        <v>4.0999999999999996</v>
      </c>
      <c r="K87" t="s">
        <v>623</v>
      </c>
    </row>
    <row r="88" spans="1:11" x14ac:dyDescent="0.2">
      <c r="A88" t="s">
        <v>853</v>
      </c>
      <c r="B88">
        <v>2012</v>
      </c>
      <c r="C88" s="1">
        <v>41214</v>
      </c>
      <c r="D88">
        <v>1.2</v>
      </c>
      <c r="E88" t="s">
        <v>257</v>
      </c>
      <c r="F88">
        <v>3</v>
      </c>
      <c r="G88" t="s">
        <v>501</v>
      </c>
      <c r="H88">
        <v>2</v>
      </c>
      <c r="J88">
        <v>4.0999999999999996</v>
      </c>
      <c r="K88" t="s">
        <v>744</v>
      </c>
    </row>
    <row r="89" spans="1:11" x14ac:dyDescent="0.2">
      <c r="A89" t="s">
        <v>974</v>
      </c>
      <c r="B89">
        <v>2012</v>
      </c>
      <c r="C89" s="1">
        <v>41214</v>
      </c>
      <c r="D89">
        <v>1.5</v>
      </c>
      <c r="E89" t="s">
        <v>379</v>
      </c>
      <c r="F89">
        <v>4</v>
      </c>
      <c r="G89" t="s">
        <v>501</v>
      </c>
      <c r="H89">
        <v>2</v>
      </c>
      <c r="J89">
        <v>4.0999999999999996</v>
      </c>
      <c r="K89" t="s">
        <v>865</v>
      </c>
    </row>
    <row r="90" spans="1:11" x14ac:dyDescent="0.2">
      <c r="A90" t="s">
        <v>122</v>
      </c>
      <c r="B90">
        <v>2012</v>
      </c>
      <c r="C90" s="1">
        <v>41244</v>
      </c>
      <c r="D90">
        <v>164</v>
      </c>
      <c r="E90" t="s">
        <v>12</v>
      </c>
      <c r="F90">
        <v>1</v>
      </c>
      <c r="G90" t="s">
        <v>13</v>
      </c>
      <c r="H90">
        <v>1</v>
      </c>
      <c r="J90">
        <v>4.0999999999999996</v>
      </c>
      <c r="K90" t="s">
        <v>14</v>
      </c>
    </row>
    <row r="91" spans="1:11" x14ac:dyDescent="0.2">
      <c r="A91" t="s">
        <v>244</v>
      </c>
      <c r="B91">
        <v>2012</v>
      </c>
      <c r="C91" s="1">
        <v>41244</v>
      </c>
      <c r="D91">
        <v>156</v>
      </c>
      <c r="E91" t="s">
        <v>135</v>
      </c>
      <c r="F91">
        <v>2</v>
      </c>
      <c r="G91" t="s">
        <v>13</v>
      </c>
      <c r="H91">
        <v>1</v>
      </c>
      <c r="J91">
        <v>4.0999999999999996</v>
      </c>
      <c r="K91" t="s">
        <v>136</v>
      </c>
    </row>
    <row r="92" spans="1:11" x14ac:dyDescent="0.2">
      <c r="A92" t="s">
        <v>366</v>
      </c>
      <c r="B92">
        <v>2012</v>
      </c>
      <c r="C92" s="1">
        <v>41244</v>
      </c>
      <c r="D92">
        <v>65</v>
      </c>
      <c r="E92" t="s">
        <v>257</v>
      </c>
      <c r="F92">
        <v>3</v>
      </c>
      <c r="G92" t="s">
        <v>13</v>
      </c>
      <c r="H92">
        <v>1</v>
      </c>
      <c r="J92">
        <v>4.0999999999999996</v>
      </c>
      <c r="K92" t="s">
        <v>258</v>
      </c>
    </row>
    <row r="93" spans="1:11" x14ac:dyDescent="0.2">
      <c r="A93" t="s">
        <v>488</v>
      </c>
      <c r="B93">
        <v>2012</v>
      </c>
      <c r="C93" s="1">
        <v>41244</v>
      </c>
      <c r="D93">
        <v>57</v>
      </c>
      <c r="E93" t="s">
        <v>379</v>
      </c>
      <c r="F93">
        <v>4</v>
      </c>
      <c r="G93" t="s">
        <v>13</v>
      </c>
      <c r="H93">
        <v>1</v>
      </c>
      <c r="J93">
        <v>4.0999999999999996</v>
      </c>
      <c r="K93" t="s">
        <v>380</v>
      </c>
    </row>
    <row r="94" spans="1:11" x14ac:dyDescent="0.2">
      <c r="A94" t="s">
        <v>610</v>
      </c>
      <c r="B94">
        <v>2012</v>
      </c>
      <c r="C94" s="1">
        <v>41244</v>
      </c>
      <c r="D94">
        <v>3.3</v>
      </c>
      <c r="E94" t="s">
        <v>12</v>
      </c>
      <c r="F94">
        <v>1</v>
      </c>
      <c r="G94" t="s">
        <v>501</v>
      </c>
      <c r="H94">
        <v>2</v>
      </c>
      <c r="J94">
        <v>4.0999999999999996</v>
      </c>
      <c r="K94" t="s">
        <v>502</v>
      </c>
    </row>
    <row r="95" spans="1:11" x14ac:dyDescent="0.2">
      <c r="A95" t="s">
        <v>731</v>
      </c>
      <c r="B95">
        <v>2012</v>
      </c>
      <c r="C95" s="1">
        <v>41244</v>
      </c>
      <c r="D95">
        <v>3</v>
      </c>
      <c r="E95" t="s">
        <v>135</v>
      </c>
      <c r="F95">
        <v>2</v>
      </c>
      <c r="G95" t="s">
        <v>501</v>
      </c>
      <c r="H95">
        <v>2</v>
      </c>
      <c r="J95">
        <v>4.0999999999999996</v>
      </c>
      <c r="K95" t="s">
        <v>623</v>
      </c>
    </row>
    <row r="96" spans="1:11" x14ac:dyDescent="0.2">
      <c r="A96" t="s">
        <v>852</v>
      </c>
      <c r="B96">
        <v>2012</v>
      </c>
      <c r="C96" s="1">
        <v>41244</v>
      </c>
      <c r="D96">
        <v>1.3</v>
      </c>
      <c r="E96" t="s">
        <v>257</v>
      </c>
      <c r="F96">
        <v>3</v>
      </c>
      <c r="G96" t="s">
        <v>501</v>
      </c>
      <c r="H96">
        <v>2</v>
      </c>
      <c r="J96">
        <v>4.0999999999999996</v>
      </c>
      <c r="K96" t="s">
        <v>744</v>
      </c>
    </row>
    <row r="97" spans="1:11" x14ac:dyDescent="0.2">
      <c r="A97" t="s">
        <v>973</v>
      </c>
      <c r="B97">
        <v>2012</v>
      </c>
      <c r="C97" s="1">
        <v>41244</v>
      </c>
      <c r="D97">
        <v>1.1000000000000001</v>
      </c>
      <c r="E97" t="s">
        <v>379</v>
      </c>
      <c r="F97">
        <v>4</v>
      </c>
      <c r="G97" t="s">
        <v>501</v>
      </c>
      <c r="H97">
        <v>2</v>
      </c>
      <c r="J97">
        <v>4.0999999999999996</v>
      </c>
      <c r="K97" t="s">
        <v>865</v>
      </c>
    </row>
    <row r="98" spans="1:11" x14ac:dyDescent="0.2">
      <c r="A98" t="s">
        <v>121</v>
      </c>
      <c r="B98">
        <v>2013</v>
      </c>
      <c r="C98" s="1">
        <v>41275</v>
      </c>
      <c r="D98">
        <v>158</v>
      </c>
      <c r="E98" t="s">
        <v>12</v>
      </c>
      <c r="F98">
        <v>1</v>
      </c>
      <c r="G98" t="s">
        <v>13</v>
      </c>
      <c r="H98">
        <v>1</v>
      </c>
      <c r="J98">
        <v>4.0999999999999996</v>
      </c>
      <c r="K98" t="s">
        <v>14</v>
      </c>
    </row>
    <row r="99" spans="1:11" x14ac:dyDescent="0.2">
      <c r="A99" t="s">
        <v>243</v>
      </c>
      <c r="B99">
        <v>2013</v>
      </c>
      <c r="C99" s="1">
        <v>41275</v>
      </c>
      <c r="D99">
        <v>136</v>
      </c>
      <c r="E99" t="s">
        <v>135</v>
      </c>
      <c r="F99">
        <v>2</v>
      </c>
      <c r="G99" t="s">
        <v>13</v>
      </c>
      <c r="H99">
        <v>1</v>
      </c>
      <c r="J99">
        <v>4.0999999999999996</v>
      </c>
      <c r="K99" t="s">
        <v>136</v>
      </c>
    </row>
    <row r="100" spans="1:11" x14ac:dyDescent="0.2">
      <c r="A100" t="s">
        <v>365</v>
      </c>
      <c r="B100">
        <v>2013</v>
      </c>
      <c r="C100" s="1">
        <v>41275</v>
      </c>
      <c r="D100">
        <v>57</v>
      </c>
      <c r="E100" t="s">
        <v>257</v>
      </c>
      <c r="F100">
        <v>3</v>
      </c>
      <c r="G100" t="s">
        <v>13</v>
      </c>
      <c r="H100">
        <v>1</v>
      </c>
      <c r="J100">
        <v>4.0999999999999996</v>
      </c>
      <c r="K100" t="s">
        <v>258</v>
      </c>
    </row>
    <row r="101" spans="1:11" x14ac:dyDescent="0.2">
      <c r="A101" t="s">
        <v>487</v>
      </c>
      <c r="B101">
        <v>2013</v>
      </c>
      <c r="C101" s="1">
        <v>41275</v>
      </c>
      <c r="D101">
        <v>79</v>
      </c>
      <c r="E101" t="s">
        <v>379</v>
      </c>
      <c r="F101">
        <v>4</v>
      </c>
      <c r="G101" t="s">
        <v>13</v>
      </c>
      <c r="H101">
        <v>1</v>
      </c>
      <c r="J101">
        <v>4.0999999999999996</v>
      </c>
      <c r="K101" t="s">
        <v>380</v>
      </c>
    </row>
    <row r="102" spans="1:11" x14ac:dyDescent="0.2">
      <c r="A102" t="s">
        <v>609</v>
      </c>
      <c r="B102">
        <v>2013</v>
      </c>
      <c r="C102" s="1">
        <v>41275</v>
      </c>
      <c r="D102">
        <v>3.1</v>
      </c>
      <c r="E102" t="s">
        <v>12</v>
      </c>
      <c r="F102">
        <v>1</v>
      </c>
      <c r="G102" t="s">
        <v>501</v>
      </c>
      <c r="H102">
        <v>2</v>
      </c>
      <c r="J102">
        <v>4.0999999999999996</v>
      </c>
      <c r="K102" t="s">
        <v>502</v>
      </c>
    </row>
    <row r="103" spans="1:11" x14ac:dyDescent="0.2">
      <c r="A103" t="s">
        <v>730</v>
      </c>
      <c r="B103">
        <v>2013</v>
      </c>
      <c r="C103" s="1">
        <v>41275</v>
      </c>
      <c r="D103">
        <v>2.6</v>
      </c>
      <c r="E103" t="s">
        <v>135</v>
      </c>
      <c r="F103">
        <v>2</v>
      </c>
      <c r="G103" t="s">
        <v>501</v>
      </c>
      <c r="H103">
        <v>2</v>
      </c>
      <c r="J103">
        <v>4.0999999999999996</v>
      </c>
      <c r="K103" t="s">
        <v>623</v>
      </c>
    </row>
    <row r="104" spans="1:11" x14ac:dyDescent="0.2">
      <c r="A104" t="s">
        <v>851</v>
      </c>
      <c r="B104">
        <v>2013</v>
      </c>
      <c r="C104" s="1">
        <v>41275</v>
      </c>
      <c r="D104">
        <v>1.1000000000000001</v>
      </c>
      <c r="E104" t="s">
        <v>257</v>
      </c>
      <c r="F104">
        <v>3</v>
      </c>
      <c r="G104" t="s">
        <v>501</v>
      </c>
      <c r="H104">
        <v>2</v>
      </c>
      <c r="J104">
        <v>4.0999999999999996</v>
      </c>
      <c r="K104" t="s">
        <v>744</v>
      </c>
    </row>
    <row r="105" spans="1:11" x14ac:dyDescent="0.2">
      <c r="A105" t="s">
        <v>972</v>
      </c>
      <c r="B105">
        <v>2013</v>
      </c>
      <c r="C105" s="1">
        <v>41275</v>
      </c>
      <c r="D105">
        <v>1.6</v>
      </c>
      <c r="E105" t="s">
        <v>379</v>
      </c>
      <c r="F105">
        <v>4</v>
      </c>
      <c r="G105" t="s">
        <v>501</v>
      </c>
      <c r="H105">
        <v>2</v>
      </c>
      <c r="J105">
        <v>4.0999999999999996</v>
      </c>
      <c r="K105" t="s">
        <v>865</v>
      </c>
    </row>
    <row r="106" spans="1:11" x14ac:dyDescent="0.2">
      <c r="A106" t="s">
        <v>120</v>
      </c>
      <c r="B106">
        <v>2013</v>
      </c>
      <c r="C106" s="1">
        <v>41306</v>
      </c>
      <c r="D106">
        <v>164</v>
      </c>
      <c r="E106" t="s">
        <v>12</v>
      </c>
      <c r="F106">
        <v>1</v>
      </c>
      <c r="G106" t="s">
        <v>13</v>
      </c>
      <c r="H106">
        <v>1</v>
      </c>
      <c r="J106">
        <v>4.0999999999999996</v>
      </c>
      <c r="K106" t="s">
        <v>14</v>
      </c>
    </row>
    <row r="107" spans="1:11" x14ac:dyDescent="0.2">
      <c r="A107" t="s">
        <v>242</v>
      </c>
      <c r="B107">
        <v>2013</v>
      </c>
      <c r="C107" s="1">
        <v>41306</v>
      </c>
      <c r="D107">
        <v>134</v>
      </c>
      <c r="E107" t="s">
        <v>135</v>
      </c>
      <c r="F107">
        <v>2</v>
      </c>
      <c r="G107" t="s">
        <v>13</v>
      </c>
      <c r="H107">
        <v>1</v>
      </c>
      <c r="J107">
        <v>4.0999999999999996</v>
      </c>
      <c r="K107" t="s">
        <v>136</v>
      </c>
    </row>
    <row r="108" spans="1:11" x14ac:dyDescent="0.2">
      <c r="A108" t="s">
        <v>364</v>
      </c>
      <c r="B108">
        <v>2013</v>
      </c>
      <c r="C108" s="1">
        <v>41306</v>
      </c>
      <c r="D108">
        <v>65</v>
      </c>
      <c r="E108" t="s">
        <v>257</v>
      </c>
      <c r="F108">
        <v>3</v>
      </c>
      <c r="G108" t="s">
        <v>13</v>
      </c>
      <c r="H108">
        <v>1</v>
      </c>
      <c r="J108">
        <v>4.0999999999999996</v>
      </c>
      <c r="K108" t="s">
        <v>258</v>
      </c>
    </row>
    <row r="109" spans="1:11" x14ac:dyDescent="0.2">
      <c r="A109" t="s">
        <v>486</v>
      </c>
      <c r="B109">
        <v>2013</v>
      </c>
      <c r="C109" s="1">
        <v>41306</v>
      </c>
      <c r="D109">
        <v>74</v>
      </c>
      <c r="E109" t="s">
        <v>379</v>
      </c>
      <c r="F109">
        <v>4</v>
      </c>
      <c r="G109" t="s">
        <v>13</v>
      </c>
      <c r="H109">
        <v>1</v>
      </c>
      <c r="J109">
        <v>4.0999999999999996</v>
      </c>
      <c r="K109" t="s">
        <v>380</v>
      </c>
    </row>
    <row r="110" spans="1:11" x14ac:dyDescent="0.2">
      <c r="A110" t="s">
        <v>608</v>
      </c>
      <c r="B110">
        <v>2013</v>
      </c>
      <c r="C110" s="1">
        <v>41306</v>
      </c>
      <c r="D110">
        <v>3.3</v>
      </c>
      <c r="E110" t="s">
        <v>12</v>
      </c>
      <c r="F110">
        <v>1</v>
      </c>
      <c r="G110" t="s">
        <v>501</v>
      </c>
      <c r="H110">
        <v>2</v>
      </c>
      <c r="J110">
        <v>4.0999999999999996</v>
      </c>
      <c r="K110" t="s">
        <v>502</v>
      </c>
    </row>
    <row r="111" spans="1:11" x14ac:dyDescent="0.2">
      <c r="A111" t="s">
        <v>729</v>
      </c>
      <c r="B111">
        <v>2013</v>
      </c>
      <c r="C111" s="1">
        <v>41306</v>
      </c>
      <c r="D111">
        <v>2.6</v>
      </c>
      <c r="E111" t="s">
        <v>135</v>
      </c>
      <c r="F111">
        <v>2</v>
      </c>
      <c r="G111" t="s">
        <v>501</v>
      </c>
      <c r="H111">
        <v>2</v>
      </c>
      <c r="J111">
        <v>4.0999999999999996</v>
      </c>
      <c r="K111" t="s">
        <v>623</v>
      </c>
    </row>
    <row r="112" spans="1:11" x14ac:dyDescent="0.2">
      <c r="A112" t="s">
        <v>850</v>
      </c>
      <c r="B112">
        <v>2013</v>
      </c>
      <c r="C112" s="1">
        <v>41306</v>
      </c>
      <c r="D112">
        <v>1.3</v>
      </c>
      <c r="E112" t="s">
        <v>257</v>
      </c>
      <c r="F112">
        <v>3</v>
      </c>
      <c r="G112" t="s">
        <v>501</v>
      </c>
      <c r="H112">
        <v>2</v>
      </c>
      <c r="J112">
        <v>4.0999999999999996</v>
      </c>
      <c r="K112" t="s">
        <v>744</v>
      </c>
    </row>
    <row r="113" spans="1:11" x14ac:dyDescent="0.2">
      <c r="A113" t="s">
        <v>971</v>
      </c>
      <c r="B113">
        <v>2013</v>
      </c>
      <c r="C113" s="1">
        <v>41306</v>
      </c>
      <c r="D113">
        <v>1.5</v>
      </c>
      <c r="E113" t="s">
        <v>379</v>
      </c>
      <c r="F113">
        <v>4</v>
      </c>
      <c r="G113" t="s">
        <v>501</v>
      </c>
      <c r="H113">
        <v>2</v>
      </c>
      <c r="J113">
        <v>4.0999999999999996</v>
      </c>
      <c r="K113" t="s">
        <v>865</v>
      </c>
    </row>
    <row r="114" spans="1:11" x14ac:dyDescent="0.2">
      <c r="A114" t="s">
        <v>119</v>
      </c>
      <c r="B114">
        <v>2013</v>
      </c>
      <c r="C114" s="1">
        <v>41334</v>
      </c>
      <c r="D114">
        <v>145</v>
      </c>
      <c r="E114" t="s">
        <v>12</v>
      </c>
      <c r="F114">
        <v>1</v>
      </c>
      <c r="G114" t="s">
        <v>13</v>
      </c>
      <c r="H114">
        <v>1</v>
      </c>
      <c r="J114">
        <v>4.0999999999999996</v>
      </c>
      <c r="K114" t="s">
        <v>14</v>
      </c>
    </row>
    <row r="115" spans="1:11" x14ac:dyDescent="0.2">
      <c r="A115" t="s">
        <v>241</v>
      </c>
      <c r="B115">
        <v>2013</v>
      </c>
      <c r="C115" s="1">
        <v>41334</v>
      </c>
      <c r="D115">
        <v>108</v>
      </c>
      <c r="E115" t="s">
        <v>135</v>
      </c>
      <c r="F115">
        <v>2</v>
      </c>
      <c r="G115" t="s">
        <v>13</v>
      </c>
      <c r="H115">
        <v>1</v>
      </c>
      <c r="J115">
        <v>4.0999999999999996</v>
      </c>
      <c r="K115" t="s">
        <v>136</v>
      </c>
    </row>
    <row r="116" spans="1:11" x14ac:dyDescent="0.2">
      <c r="A116" t="s">
        <v>363</v>
      </c>
      <c r="B116">
        <v>2013</v>
      </c>
      <c r="C116" s="1">
        <v>41334</v>
      </c>
      <c r="D116">
        <v>62</v>
      </c>
      <c r="E116" t="s">
        <v>257</v>
      </c>
      <c r="F116">
        <v>3</v>
      </c>
      <c r="G116" t="s">
        <v>13</v>
      </c>
      <c r="H116">
        <v>1</v>
      </c>
      <c r="J116">
        <v>4.0999999999999996</v>
      </c>
      <c r="K116" t="s">
        <v>258</v>
      </c>
    </row>
    <row r="117" spans="1:11" x14ac:dyDescent="0.2">
      <c r="A117" t="s">
        <v>485</v>
      </c>
      <c r="B117">
        <v>2013</v>
      </c>
      <c r="C117" s="1">
        <v>41334</v>
      </c>
      <c r="D117">
        <v>67</v>
      </c>
      <c r="E117" t="s">
        <v>379</v>
      </c>
      <c r="F117">
        <v>4</v>
      </c>
      <c r="G117" t="s">
        <v>13</v>
      </c>
      <c r="H117">
        <v>1</v>
      </c>
      <c r="J117">
        <v>4.0999999999999996</v>
      </c>
      <c r="K117" t="s">
        <v>380</v>
      </c>
    </row>
    <row r="118" spans="1:11" x14ac:dyDescent="0.2">
      <c r="A118" t="s">
        <v>607</v>
      </c>
      <c r="B118">
        <v>2013</v>
      </c>
      <c r="C118" s="1">
        <v>41334</v>
      </c>
      <c r="D118">
        <v>2.9</v>
      </c>
      <c r="E118" t="s">
        <v>12</v>
      </c>
      <c r="F118">
        <v>1</v>
      </c>
      <c r="G118" t="s">
        <v>501</v>
      </c>
      <c r="H118">
        <v>2</v>
      </c>
      <c r="J118">
        <v>4.0999999999999996</v>
      </c>
      <c r="K118" t="s">
        <v>502</v>
      </c>
    </row>
    <row r="119" spans="1:11" x14ac:dyDescent="0.2">
      <c r="A119" t="s">
        <v>728</v>
      </c>
      <c r="B119">
        <v>2013</v>
      </c>
      <c r="C119" s="1">
        <v>41334</v>
      </c>
      <c r="D119">
        <v>2.1</v>
      </c>
      <c r="E119" t="s">
        <v>135</v>
      </c>
      <c r="F119">
        <v>2</v>
      </c>
      <c r="G119" t="s">
        <v>501</v>
      </c>
      <c r="H119">
        <v>2</v>
      </c>
      <c r="J119">
        <v>4.0999999999999996</v>
      </c>
      <c r="K119" t="s">
        <v>623</v>
      </c>
    </row>
    <row r="120" spans="1:11" x14ac:dyDescent="0.2">
      <c r="A120" t="s">
        <v>849</v>
      </c>
      <c r="B120">
        <v>2013</v>
      </c>
      <c r="C120" s="1">
        <v>41334</v>
      </c>
      <c r="D120">
        <v>1.2</v>
      </c>
      <c r="E120" t="s">
        <v>257</v>
      </c>
      <c r="F120">
        <v>3</v>
      </c>
      <c r="G120" t="s">
        <v>501</v>
      </c>
      <c r="H120">
        <v>2</v>
      </c>
      <c r="J120">
        <v>4.0999999999999996</v>
      </c>
      <c r="K120" t="s">
        <v>744</v>
      </c>
    </row>
    <row r="121" spans="1:11" x14ac:dyDescent="0.2">
      <c r="A121" t="s">
        <v>970</v>
      </c>
      <c r="B121">
        <v>2013</v>
      </c>
      <c r="C121" s="1">
        <v>41334</v>
      </c>
      <c r="D121">
        <v>1.3</v>
      </c>
      <c r="E121" t="s">
        <v>379</v>
      </c>
      <c r="F121">
        <v>4</v>
      </c>
      <c r="G121" t="s">
        <v>501</v>
      </c>
      <c r="H121">
        <v>2</v>
      </c>
      <c r="J121">
        <v>4.0999999999999996</v>
      </c>
      <c r="K121" t="s">
        <v>865</v>
      </c>
    </row>
    <row r="122" spans="1:11" x14ac:dyDescent="0.2">
      <c r="A122" t="s">
        <v>118</v>
      </c>
      <c r="B122">
        <v>2013</v>
      </c>
      <c r="C122" s="1">
        <v>41365</v>
      </c>
      <c r="D122">
        <v>160</v>
      </c>
      <c r="E122" t="s">
        <v>12</v>
      </c>
      <c r="F122">
        <v>1</v>
      </c>
      <c r="G122" t="s">
        <v>13</v>
      </c>
      <c r="H122">
        <v>1</v>
      </c>
      <c r="J122">
        <v>4.0999999999999996</v>
      </c>
      <c r="K122" t="s">
        <v>14</v>
      </c>
    </row>
    <row r="123" spans="1:11" x14ac:dyDescent="0.2">
      <c r="A123" t="s">
        <v>240</v>
      </c>
      <c r="B123">
        <v>2013</v>
      </c>
      <c r="C123" s="1">
        <v>41365</v>
      </c>
      <c r="D123">
        <v>134</v>
      </c>
      <c r="E123" t="s">
        <v>135</v>
      </c>
      <c r="F123">
        <v>2</v>
      </c>
      <c r="G123" t="s">
        <v>13</v>
      </c>
      <c r="H123">
        <v>1</v>
      </c>
      <c r="J123">
        <v>4.0999999999999996</v>
      </c>
      <c r="K123" t="s">
        <v>136</v>
      </c>
    </row>
    <row r="124" spans="1:11" x14ac:dyDescent="0.2">
      <c r="A124" t="s">
        <v>362</v>
      </c>
      <c r="B124">
        <v>2013</v>
      </c>
      <c r="C124" s="1">
        <v>41365</v>
      </c>
      <c r="D124">
        <v>72</v>
      </c>
      <c r="E124" t="s">
        <v>257</v>
      </c>
      <c r="F124">
        <v>3</v>
      </c>
      <c r="G124" t="s">
        <v>13</v>
      </c>
      <c r="H124">
        <v>1</v>
      </c>
      <c r="J124">
        <v>4.0999999999999996</v>
      </c>
      <c r="K124" t="s">
        <v>258</v>
      </c>
    </row>
    <row r="125" spans="1:11" x14ac:dyDescent="0.2">
      <c r="A125" t="s">
        <v>484</v>
      </c>
      <c r="B125">
        <v>2013</v>
      </c>
      <c r="C125" s="1">
        <v>41365</v>
      </c>
      <c r="D125">
        <v>65</v>
      </c>
      <c r="E125" t="s">
        <v>379</v>
      </c>
      <c r="F125">
        <v>4</v>
      </c>
      <c r="G125" t="s">
        <v>13</v>
      </c>
      <c r="H125">
        <v>1</v>
      </c>
      <c r="J125">
        <v>4.0999999999999996</v>
      </c>
      <c r="K125" t="s">
        <v>380</v>
      </c>
    </row>
    <row r="126" spans="1:11" x14ac:dyDescent="0.2">
      <c r="A126" t="s">
        <v>606</v>
      </c>
      <c r="B126">
        <v>2013</v>
      </c>
      <c r="C126" s="1">
        <v>41365</v>
      </c>
      <c r="D126">
        <v>3.2</v>
      </c>
      <c r="E126" t="s">
        <v>12</v>
      </c>
      <c r="F126">
        <v>1</v>
      </c>
      <c r="G126" t="s">
        <v>501</v>
      </c>
      <c r="H126">
        <v>2</v>
      </c>
      <c r="J126">
        <v>4.0999999999999996</v>
      </c>
      <c r="K126" t="s">
        <v>502</v>
      </c>
    </row>
    <row r="127" spans="1:11" x14ac:dyDescent="0.2">
      <c r="A127" t="s">
        <v>727</v>
      </c>
      <c r="B127">
        <v>2013</v>
      </c>
      <c r="C127" s="1">
        <v>41365</v>
      </c>
      <c r="D127">
        <v>2.6</v>
      </c>
      <c r="E127" t="s">
        <v>135</v>
      </c>
      <c r="F127">
        <v>2</v>
      </c>
      <c r="G127" t="s">
        <v>501</v>
      </c>
      <c r="H127">
        <v>2</v>
      </c>
      <c r="J127">
        <v>4.0999999999999996</v>
      </c>
      <c r="K127" t="s">
        <v>623</v>
      </c>
    </row>
    <row r="128" spans="1:11" x14ac:dyDescent="0.2">
      <c r="A128" t="s">
        <v>848</v>
      </c>
      <c r="B128">
        <v>2013</v>
      </c>
      <c r="C128" s="1">
        <v>41365</v>
      </c>
      <c r="D128">
        <v>1.4</v>
      </c>
      <c r="E128" t="s">
        <v>257</v>
      </c>
      <c r="F128">
        <v>3</v>
      </c>
      <c r="G128" t="s">
        <v>501</v>
      </c>
      <c r="H128">
        <v>2</v>
      </c>
      <c r="J128">
        <v>4.0999999999999996</v>
      </c>
      <c r="K128" t="s">
        <v>744</v>
      </c>
    </row>
    <row r="129" spans="1:11" x14ac:dyDescent="0.2">
      <c r="A129" t="s">
        <v>969</v>
      </c>
      <c r="B129">
        <v>2013</v>
      </c>
      <c r="C129" s="1">
        <v>41365</v>
      </c>
      <c r="D129">
        <v>1.3</v>
      </c>
      <c r="E129" t="s">
        <v>379</v>
      </c>
      <c r="F129">
        <v>4</v>
      </c>
      <c r="G129" t="s">
        <v>501</v>
      </c>
      <c r="H129">
        <v>2</v>
      </c>
      <c r="J129">
        <v>4.0999999999999996</v>
      </c>
      <c r="K129" t="s">
        <v>865</v>
      </c>
    </row>
    <row r="130" spans="1:11" x14ac:dyDescent="0.2">
      <c r="A130" t="s">
        <v>117</v>
      </c>
      <c r="B130">
        <v>2013</v>
      </c>
      <c r="C130" s="1">
        <v>41395</v>
      </c>
      <c r="D130">
        <v>158</v>
      </c>
      <c r="E130" t="s">
        <v>12</v>
      </c>
      <c r="F130">
        <v>1</v>
      </c>
      <c r="G130" t="s">
        <v>13</v>
      </c>
      <c r="H130">
        <v>1</v>
      </c>
      <c r="J130">
        <v>4.0999999999999996</v>
      </c>
      <c r="K130" t="s">
        <v>14</v>
      </c>
    </row>
    <row r="131" spans="1:11" x14ac:dyDescent="0.2">
      <c r="A131" t="s">
        <v>239</v>
      </c>
      <c r="B131">
        <v>2013</v>
      </c>
      <c r="C131" s="1">
        <v>41395</v>
      </c>
      <c r="D131">
        <v>128</v>
      </c>
      <c r="E131" t="s">
        <v>135</v>
      </c>
      <c r="F131">
        <v>2</v>
      </c>
      <c r="G131" t="s">
        <v>13</v>
      </c>
      <c r="H131">
        <v>1</v>
      </c>
      <c r="J131">
        <v>4.0999999999999996</v>
      </c>
      <c r="K131" t="s">
        <v>136</v>
      </c>
    </row>
    <row r="132" spans="1:11" x14ac:dyDescent="0.2">
      <c r="A132" t="s">
        <v>361</v>
      </c>
      <c r="B132">
        <v>2013</v>
      </c>
      <c r="C132" s="1">
        <v>41395</v>
      </c>
      <c r="D132">
        <v>70</v>
      </c>
      <c r="E132" t="s">
        <v>257</v>
      </c>
      <c r="F132">
        <v>3</v>
      </c>
      <c r="G132" t="s">
        <v>13</v>
      </c>
      <c r="H132">
        <v>1</v>
      </c>
      <c r="J132">
        <v>4.0999999999999996</v>
      </c>
      <c r="K132" t="s">
        <v>258</v>
      </c>
    </row>
    <row r="133" spans="1:11" x14ac:dyDescent="0.2">
      <c r="A133" t="s">
        <v>483</v>
      </c>
      <c r="B133">
        <v>2013</v>
      </c>
      <c r="C133" s="1">
        <v>41395</v>
      </c>
      <c r="D133">
        <v>83</v>
      </c>
      <c r="E133" t="s">
        <v>379</v>
      </c>
      <c r="F133">
        <v>4</v>
      </c>
      <c r="G133" t="s">
        <v>13</v>
      </c>
      <c r="H133">
        <v>1</v>
      </c>
      <c r="J133">
        <v>4.0999999999999996</v>
      </c>
      <c r="K133" t="s">
        <v>380</v>
      </c>
    </row>
    <row r="134" spans="1:11" x14ac:dyDescent="0.2">
      <c r="A134" t="s">
        <v>605</v>
      </c>
      <c r="B134">
        <v>2013</v>
      </c>
      <c r="C134" s="1">
        <v>41395</v>
      </c>
      <c r="D134">
        <v>3.1</v>
      </c>
      <c r="E134" t="s">
        <v>12</v>
      </c>
      <c r="F134">
        <v>1</v>
      </c>
      <c r="G134" t="s">
        <v>501</v>
      </c>
      <c r="H134">
        <v>2</v>
      </c>
      <c r="J134">
        <v>4.0999999999999996</v>
      </c>
      <c r="K134" t="s">
        <v>502</v>
      </c>
    </row>
    <row r="135" spans="1:11" x14ac:dyDescent="0.2">
      <c r="A135" t="s">
        <v>726</v>
      </c>
      <c r="B135">
        <v>2013</v>
      </c>
      <c r="C135" s="1">
        <v>41395</v>
      </c>
      <c r="D135">
        <v>2.5</v>
      </c>
      <c r="E135" t="s">
        <v>135</v>
      </c>
      <c r="F135">
        <v>2</v>
      </c>
      <c r="G135" t="s">
        <v>501</v>
      </c>
      <c r="H135">
        <v>2</v>
      </c>
      <c r="J135">
        <v>4.0999999999999996</v>
      </c>
      <c r="K135" t="s">
        <v>623</v>
      </c>
    </row>
    <row r="136" spans="1:11" x14ac:dyDescent="0.2">
      <c r="A136" t="s">
        <v>847</v>
      </c>
      <c r="B136">
        <v>2013</v>
      </c>
      <c r="C136" s="1">
        <v>41395</v>
      </c>
      <c r="D136">
        <v>1.4</v>
      </c>
      <c r="E136" t="s">
        <v>257</v>
      </c>
      <c r="F136">
        <v>3</v>
      </c>
      <c r="G136" t="s">
        <v>501</v>
      </c>
      <c r="H136">
        <v>2</v>
      </c>
      <c r="J136">
        <v>4.0999999999999996</v>
      </c>
      <c r="K136" t="s">
        <v>744</v>
      </c>
    </row>
    <row r="137" spans="1:11" x14ac:dyDescent="0.2">
      <c r="A137" t="s">
        <v>968</v>
      </c>
      <c r="B137">
        <v>2013</v>
      </c>
      <c r="C137" s="1">
        <v>41395</v>
      </c>
      <c r="D137">
        <v>1.6</v>
      </c>
      <c r="E137" t="s">
        <v>379</v>
      </c>
      <c r="F137">
        <v>4</v>
      </c>
      <c r="G137" t="s">
        <v>501</v>
      </c>
      <c r="H137">
        <v>2</v>
      </c>
      <c r="J137">
        <v>4.0999999999999996</v>
      </c>
      <c r="K137" t="s">
        <v>865</v>
      </c>
    </row>
    <row r="138" spans="1:11" x14ac:dyDescent="0.2">
      <c r="A138" t="s">
        <v>116</v>
      </c>
      <c r="B138">
        <v>2013</v>
      </c>
      <c r="C138" s="1">
        <v>41426</v>
      </c>
      <c r="D138">
        <v>149</v>
      </c>
      <c r="E138" t="s">
        <v>12</v>
      </c>
      <c r="F138">
        <v>1</v>
      </c>
      <c r="G138" t="s">
        <v>13</v>
      </c>
      <c r="H138">
        <v>1</v>
      </c>
      <c r="J138">
        <v>4.0999999999999996</v>
      </c>
      <c r="K138" t="s">
        <v>14</v>
      </c>
    </row>
    <row r="139" spans="1:11" x14ac:dyDescent="0.2">
      <c r="A139" t="s">
        <v>238</v>
      </c>
      <c r="B139">
        <v>2013</v>
      </c>
      <c r="C139" s="1">
        <v>41426</v>
      </c>
      <c r="D139">
        <v>149</v>
      </c>
      <c r="E139" t="s">
        <v>135</v>
      </c>
      <c r="F139">
        <v>2</v>
      </c>
      <c r="G139" t="s">
        <v>13</v>
      </c>
      <c r="H139">
        <v>1</v>
      </c>
      <c r="J139">
        <v>4.0999999999999996</v>
      </c>
      <c r="K139" t="s">
        <v>136</v>
      </c>
    </row>
    <row r="140" spans="1:11" x14ac:dyDescent="0.2">
      <c r="A140" t="s">
        <v>360</v>
      </c>
      <c r="B140">
        <v>2013</v>
      </c>
      <c r="C140" s="1">
        <v>41426</v>
      </c>
      <c r="D140">
        <v>52</v>
      </c>
      <c r="E140" t="s">
        <v>257</v>
      </c>
      <c r="F140">
        <v>3</v>
      </c>
      <c r="G140" t="s">
        <v>13</v>
      </c>
      <c r="H140">
        <v>1</v>
      </c>
      <c r="J140">
        <v>4.0999999999999996</v>
      </c>
      <c r="K140" t="s">
        <v>258</v>
      </c>
    </row>
    <row r="141" spans="1:11" x14ac:dyDescent="0.2">
      <c r="A141" t="s">
        <v>482</v>
      </c>
      <c r="B141">
        <v>2013</v>
      </c>
      <c r="C141" s="1">
        <v>41426</v>
      </c>
      <c r="D141">
        <v>65</v>
      </c>
      <c r="E141" t="s">
        <v>379</v>
      </c>
      <c r="F141">
        <v>4</v>
      </c>
      <c r="G141" t="s">
        <v>13</v>
      </c>
      <c r="H141">
        <v>1</v>
      </c>
      <c r="J141">
        <v>4.0999999999999996</v>
      </c>
      <c r="K141" t="s">
        <v>380</v>
      </c>
    </row>
    <row r="142" spans="1:11" x14ac:dyDescent="0.2">
      <c r="A142" t="s">
        <v>604</v>
      </c>
      <c r="B142">
        <v>2013</v>
      </c>
      <c r="C142" s="1">
        <v>41426</v>
      </c>
      <c r="D142">
        <v>2.9</v>
      </c>
      <c r="E142" t="s">
        <v>12</v>
      </c>
      <c r="F142">
        <v>1</v>
      </c>
      <c r="G142" t="s">
        <v>501</v>
      </c>
      <c r="H142">
        <v>2</v>
      </c>
      <c r="J142">
        <v>4.0999999999999996</v>
      </c>
      <c r="K142" t="s">
        <v>502</v>
      </c>
    </row>
    <row r="143" spans="1:11" x14ac:dyDescent="0.2">
      <c r="A143" t="s">
        <v>725</v>
      </c>
      <c r="B143">
        <v>2013</v>
      </c>
      <c r="C143" s="1">
        <v>41426</v>
      </c>
      <c r="D143">
        <v>2.9</v>
      </c>
      <c r="E143" t="s">
        <v>135</v>
      </c>
      <c r="F143">
        <v>2</v>
      </c>
      <c r="G143" t="s">
        <v>501</v>
      </c>
      <c r="H143">
        <v>2</v>
      </c>
      <c r="J143">
        <v>4.0999999999999996</v>
      </c>
      <c r="K143" t="s">
        <v>623</v>
      </c>
    </row>
    <row r="144" spans="1:11" x14ac:dyDescent="0.2">
      <c r="A144" t="s">
        <v>846</v>
      </c>
      <c r="B144">
        <v>2013</v>
      </c>
      <c r="C144" s="1">
        <v>41426</v>
      </c>
      <c r="D144">
        <v>1</v>
      </c>
      <c r="E144" t="s">
        <v>257</v>
      </c>
      <c r="F144">
        <v>3</v>
      </c>
      <c r="G144" t="s">
        <v>501</v>
      </c>
      <c r="H144">
        <v>2</v>
      </c>
      <c r="J144">
        <v>4.0999999999999996</v>
      </c>
      <c r="K144" t="s">
        <v>744</v>
      </c>
    </row>
    <row r="145" spans="1:11" x14ac:dyDescent="0.2">
      <c r="A145" t="s">
        <v>967</v>
      </c>
      <c r="B145">
        <v>2013</v>
      </c>
      <c r="C145" s="1">
        <v>41426</v>
      </c>
      <c r="D145">
        <v>1.3</v>
      </c>
      <c r="E145" t="s">
        <v>379</v>
      </c>
      <c r="F145">
        <v>4</v>
      </c>
      <c r="G145" t="s">
        <v>501</v>
      </c>
      <c r="H145">
        <v>2</v>
      </c>
      <c r="J145">
        <v>4.0999999999999996</v>
      </c>
      <c r="K145" t="s">
        <v>865</v>
      </c>
    </row>
    <row r="146" spans="1:11" x14ac:dyDescent="0.2">
      <c r="A146" t="s">
        <v>115</v>
      </c>
      <c r="B146">
        <v>2013</v>
      </c>
      <c r="C146" s="1">
        <v>41456</v>
      </c>
      <c r="D146">
        <v>151</v>
      </c>
      <c r="E146" t="s">
        <v>12</v>
      </c>
      <c r="F146">
        <v>1</v>
      </c>
      <c r="G146" t="s">
        <v>13</v>
      </c>
      <c r="H146">
        <v>1</v>
      </c>
      <c r="J146">
        <v>4.0999999999999996</v>
      </c>
      <c r="K146" t="s">
        <v>14</v>
      </c>
    </row>
    <row r="147" spans="1:11" x14ac:dyDescent="0.2">
      <c r="A147" t="s">
        <v>237</v>
      </c>
      <c r="B147">
        <v>2013</v>
      </c>
      <c r="C147" s="1">
        <v>41456</v>
      </c>
      <c r="D147">
        <v>113</v>
      </c>
      <c r="E147" t="s">
        <v>135</v>
      </c>
      <c r="F147">
        <v>2</v>
      </c>
      <c r="G147" t="s">
        <v>13</v>
      </c>
      <c r="H147">
        <v>1</v>
      </c>
      <c r="J147">
        <v>4.0999999999999996</v>
      </c>
      <c r="K147" t="s">
        <v>136</v>
      </c>
    </row>
    <row r="148" spans="1:11" x14ac:dyDescent="0.2">
      <c r="A148" t="s">
        <v>359</v>
      </c>
      <c r="B148">
        <v>2013</v>
      </c>
      <c r="C148" s="1">
        <v>41456</v>
      </c>
      <c r="D148">
        <v>73</v>
      </c>
      <c r="E148" t="s">
        <v>257</v>
      </c>
      <c r="F148">
        <v>3</v>
      </c>
      <c r="G148" t="s">
        <v>13</v>
      </c>
      <c r="H148">
        <v>1</v>
      </c>
      <c r="J148">
        <v>4.0999999999999996</v>
      </c>
      <c r="K148" t="s">
        <v>258</v>
      </c>
    </row>
    <row r="149" spans="1:11" x14ac:dyDescent="0.2">
      <c r="A149" t="s">
        <v>481</v>
      </c>
      <c r="B149">
        <v>2013</v>
      </c>
      <c r="C149" s="1">
        <v>41456</v>
      </c>
      <c r="D149">
        <v>70</v>
      </c>
      <c r="E149" t="s">
        <v>379</v>
      </c>
      <c r="F149">
        <v>4</v>
      </c>
      <c r="G149" t="s">
        <v>13</v>
      </c>
      <c r="H149">
        <v>1</v>
      </c>
      <c r="J149">
        <v>4.0999999999999996</v>
      </c>
      <c r="K149" t="s">
        <v>380</v>
      </c>
    </row>
    <row r="150" spans="1:11" x14ac:dyDescent="0.2">
      <c r="A150" t="s">
        <v>603</v>
      </c>
      <c r="B150">
        <v>2013</v>
      </c>
      <c r="C150" s="1">
        <v>41456</v>
      </c>
      <c r="D150">
        <v>3</v>
      </c>
      <c r="E150" t="s">
        <v>12</v>
      </c>
      <c r="F150">
        <v>1</v>
      </c>
      <c r="G150" t="s">
        <v>501</v>
      </c>
      <c r="H150">
        <v>2</v>
      </c>
      <c r="J150">
        <v>4.0999999999999996</v>
      </c>
      <c r="K150" t="s">
        <v>502</v>
      </c>
    </row>
    <row r="151" spans="1:11" x14ac:dyDescent="0.2">
      <c r="A151" t="s">
        <v>724</v>
      </c>
      <c r="B151">
        <v>2013</v>
      </c>
      <c r="C151" s="1">
        <v>41456</v>
      </c>
      <c r="D151">
        <v>2.2000000000000002</v>
      </c>
      <c r="E151" t="s">
        <v>135</v>
      </c>
      <c r="F151">
        <v>2</v>
      </c>
      <c r="G151" t="s">
        <v>501</v>
      </c>
      <c r="H151">
        <v>2</v>
      </c>
      <c r="J151">
        <v>4.0999999999999996</v>
      </c>
      <c r="K151" t="s">
        <v>623</v>
      </c>
    </row>
    <row r="152" spans="1:11" x14ac:dyDescent="0.2">
      <c r="A152" t="s">
        <v>845</v>
      </c>
      <c r="B152">
        <v>2013</v>
      </c>
      <c r="C152" s="1">
        <v>41456</v>
      </c>
      <c r="D152">
        <v>1.4</v>
      </c>
      <c r="E152" t="s">
        <v>257</v>
      </c>
      <c r="F152">
        <v>3</v>
      </c>
      <c r="G152" t="s">
        <v>501</v>
      </c>
      <c r="H152">
        <v>2</v>
      </c>
      <c r="J152">
        <v>4.0999999999999996</v>
      </c>
      <c r="K152" t="s">
        <v>744</v>
      </c>
    </row>
    <row r="153" spans="1:11" x14ac:dyDescent="0.2">
      <c r="A153" t="s">
        <v>966</v>
      </c>
      <c r="B153">
        <v>2013</v>
      </c>
      <c r="C153" s="1">
        <v>41456</v>
      </c>
      <c r="D153">
        <v>1.4</v>
      </c>
      <c r="E153" t="s">
        <v>379</v>
      </c>
      <c r="F153">
        <v>4</v>
      </c>
      <c r="G153" t="s">
        <v>501</v>
      </c>
      <c r="H153">
        <v>2</v>
      </c>
      <c r="J153">
        <v>4.0999999999999996</v>
      </c>
      <c r="K153" t="s">
        <v>865</v>
      </c>
    </row>
    <row r="154" spans="1:11" x14ac:dyDescent="0.2">
      <c r="A154" t="s">
        <v>114</v>
      </c>
      <c r="B154">
        <v>2013</v>
      </c>
      <c r="C154" s="1">
        <v>41487</v>
      </c>
      <c r="D154">
        <v>171</v>
      </c>
      <c r="E154" t="s">
        <v>12</v>
      </c>
      <c r="F154">
        <v>1</v>
      </c>
      <c r="G154" t="s">
        <v>13</v>
      </c>
      <c r="H154">
        <v>1</v>
      </c>
      <c r="J154">
        <v>4.0999999999999996</v>
      </c>
      <c r="K154" t="s">
        <v>14</v>
      </c>
    </row>
    <row r="155" spans="1:11" x14ac:dyDescent="0.2">
      <c r="A155" t="s">
        <v>236</v>
      </c>
      <c r="B155">
        <v>2013</v>
      </c>
      <c r="C155" s="1">
        <v>41487</v>
      </c>
      <c r="D155">
        <v>146</v>
      </c>
      <c r="E155" t="s">
        <v>135</v>
      </c>
      <c r="F155">
        <v>2</v>
      </c>
      <c r="G155" t="s">
        <v>13</v>
      </c>
      <c r="H155">
        <v>1</v>
      </c>
      <c r="J155">
        <v>4.0999999999999996</v>
      </c>
      <c r="K155" t="s">
        <v>136</v>
      </c>
    </row>
    <row r="156" spans="1:11" x14ac:dyDescent="0.2">
      <c r="A156" t="s">
        <v>358</v>
      </c>
      <c r="B156">
        <v>2013</v>
      </c>
      <c r="C156" s="1">
        <v>41487</v>
      </c>
      <c r="D156">
        <v>77</v>
      </c>
      <c r="E156" t="s">
        <v>257</v>
      </c>
      <c r="F156">
        <v>3</v>
      </c>
      <c r="G156" t="s">
        <v>13</v>
      </c>
      <c r="H156">
        <v>1</v>
      </c>
      <c r="J156">
        <v>4.0999999999999996</v>
      </c>
      <c r="K156" t="s">
        <v>258</v>
      </c>
    </row>
    <row r="157" spans="1:11" x14ac:dyDescent="0.2">
      <c r="A157" t="s">
        <v>480</v>
      </c>
      <c r="B157">
        <v>2013</v>
      </c>
      <c r="C157" s="1">
        <v>41487</v>
      </c>
      <c r="D157">
        <v>66</v>
      </c>
      <c r="E157" t="s">
        <v>379</v>
      </c>
      <c r="F157">
        <v>4</v>
      </c>
      <c r="G157" t="s">
        <v>13</v>
      </c>
      <c r="H157">
        <v>1</v>
      </c>
      <c r="J157">
        <v>4.0999999999999996</v>
      </c>
      <c r="K157" t="s">
        <v>380</v>
      </c>
    </row>
    <row r="158" spans="1:11" x14ac:dyDescent="0.2">
      <c r="A158" t="s">
        <v>602</v>
      </c>
      <c r="B158">
        <v>2013</v>
      </c>
      <c r="C158" s="1">
        <v>41487</v>
      </c>
      <c r="D158">
        <v>3.4</v>
      </c>
      <c r="E158" t="s">
        <v>12</v>
      </c>
      <c r="F158">
        <v>1</v>
      </c>
      <c r="G158" t="s">
        <v>501</v>
      </c>
      <c r="H158">
        <v>2</v>
      </c>
      <c r="J158">
        <v>4.0999999999999996</v>
      </c>
      <c r="K158" t="s">
        <v>502</v>
      </c>
    </row>
    <row r="159" spans="1:11" x14ac:dyDescent="0.2">
      <c r="A159" t="s">
        <v>723</v>
      </c>
      <c r="B159">
        <v>2013</v>
      </c>
      <c r="C159" s="1">
        <v>41487</v>
      </c>
      <c r="D159">
        <v>2.8</v>
      </c>
      <c r="E159" t="s">
        <v>135</v>
      </c>
      <c r="F159">
        <v>2</v>
      </c>
      <c r="G159" t="s">
        <v>501</v>
      </c>
      <c r="H159">
        <v>2</v>
      </c>
      <c r="J159">
        <v>4.0999999999999996</v>
      </c>
      <c r="K159" t="s">
        <v>623</v>
      </c>
    </row>
    <row r="160" spans="1:11" x14ac:dyDescent="0.2">
      <c r="A160" t="s">
        <v>844</v>
      </c>
      <c r="B160">
        <v>2013</v>
      </c>
      <c r="C160" s="1">
        <v>41487</v>
      </c>
      <c r="D160">
        <v>1.5</v>
      </c>
      <c r="E160" t="s">
        <v>257</v>
      </c>
      <c r="F160">
        <v>3</v>
      </c>
      <c r="G160" t="s">
        <v>501</v>
      </c>
      <c r="H160">
        <v>2</v>
      </c>
      <c r="J160">
        <v>4.0999999999999996</v>
      </c>
      <c r="K160" t="s">
        <v>744</v>
      </c>
    </row>
    <row r="161" spans="1:11" x14ac:dyDescent="0.2">
      <c r="A161" t="s">
        <v>965</v>
      </c>
      <c r="B161">
        <v>2013</v>
      </c>
      <c r="C161" s="1">
        <v>41487</v>
      </c>
      <c r="D161">
        <v>1.3</v>
      </c>
      <c r="E161" t="s">
        <v>379</v>
      </c>
      <c r="F161">
        <v>4</v>
      </c>
      <c r="G161" t="s">
        <v>501</v>
      </c>
      <c r="H161">
        <v>2</v>
      </c>
      <c r="J161">
        <v>4.0999999999999996</v>
      </c>
      <c r="K161" t="s">
        <v>865</v>
      </c>
    </row>
    <row r="162" spans="1:11" x14ac:dyDescent="0.2">
      <c r="A162" t="s">
        <v>113</v>
      </c>
      <c r="B162">
        <v>2013</v>
      </c>
      <c r="C162" s="1">
        <v>41518</v>
      </c>
      <c r="D162">
        <v>171</v>
      </c>
      <c r="E162" t="s">
        <v>12</v>
      </c>
      <c r="F162">
        <v>1</v>
      </c>
      <c r="G162" t="s">
        <v>13</v>
      </c>
      <c r="H162">
        <v>1</v>
      </c>
      <c r="J162">
        <v>4.0999999999999996</v>
      </c>
      <c r="K162" t="s">
        <v>14</v>
      </c>
    </row>
    <row r="163" spans="1:11" x14ac:dyDescent="0.2">
      <c r="A163" t="s">
        <v>235</v>
      </c>
      <c r="B163">
        <v>2013</v>
      </c>
      <c r="C163" s="1">
        <v>41518</v>
      </c>
      <c r="D163">
        <v>140</v>
      </c>
      <c r="E163" t="s">
        <v>135</v>
      </c>
      <c r="F163">
        <v>2</v>
      </c>
      <c r="G163" t="s">
        <v>13</v>
      </c>
      <c r="H163">
        <v>1</v>
      </c>
      <c r="J163">
        <v>4.0999999999999996</v>
      </c>
      <c r="K163" t="s">
        <v>136</v>
      </c>
    </row>
    <row r="164" spans="1:11" x14ac:dyDescent="0.2">
      <c r="A164" t="s">
        <v>357</v>
      </c>
      <c r="B164">
        <v>2013</v>
      </c>
      <c r="C164" s="1">
        <v>41518</v>
      </c>
      <c r="D164">
        <v>61</v>
      </c>
      <c r="E164" t="s">
        <v>257</v>
      </c>
      <c r="F164">
        <v>3</v>
      </c>
      <c r="G164" t="s">
        <v>13</v>
      </c>
      <c r="H164">
        <v>1</v>
      </c>
      <c r="J164">
        <v>4.0999999999999996</v>
      </c>
      <c r="K164" t="s">
        <v>258</v>
      </c>
    </row>
    <row r="165" spans="1:11" x14ac:dyDescent="0.2">
      <c r="A165" t="s">
        <v>479</v>
      </c>
      <c r="B165">
        <v>2013</v>
      </c>
      <c r="C165" s="1">
        <v>41518</v>
      </c>
      <c r="D165">
        <v>70</v>
      </c>
      <c r="E165" t="s">
        <v>379</v>
      </c>
      <c r="F165">
        <v>4</v>
      </c>
      <c r="G165" t="s">
        <v>13</v>
      </c>
      <c r="H165">
        <v>1</v>
      </c>
      <c r="J165">
        <v>4.0999999999999996</v>
      </c>
      <c r="K165" t="s">
        <v>380</v>
      </c>
    </row>
    <row r="166" spans="1:11" x14ac:dyDescent="0.2">
      <c r="A166" t="s">
        <v>601</v>
      </c>
      <c r="B166">
        <v>2013</v>
      </c>
      <c r="C166" s="1">
        <v>41518</v>
      </c>
      <c r="D166">
        <v>3.4</v>
      </c>
      <c r="E166" t="s">
        <v>12</v>
      </c>
      <c r="F166">
        <v>1</v>
      </c>
      <c r="G166" t="s">
        <v>501</v>
      </c>
      <c r="H166">
        <v>2</v>
      </c>
      <c r="J166">
        <v>4.0999999999999996</v>
      </c>
      <c r="K166" t="s">
        <v>502</v>
      </c>
    </row>
    <row r="167" spans="1:11" x14ac:dyDescent="0.2">
      <c r="A167" t="s">
        <v>722</v>
      </c>
      <c r="B167">
        <v>2013</v>
      </c>
      <c r="C167" s="1">
        <v>41518</v>
      </c>
      <c r="D167">
        <v>2.7</v>
      </c>
      <c r="E167" t="s">
        <v>135</v>
      </c>
      <c r="F167">
        <v>2</v>
      </c>
      <c r="G167" t="s">
        <v>501</v>
      </c>
      <c r="H167">
        <v>2</v>
      </c>
      <c r="J167">
        <v>4.0999999999999996</v>
      </c>
      <c r="K167" t="s">
        <v>623</v>
      </c>
    </row>
    <row r="168" spans="1:11" x14ac:dyDescent="0.2">
      <c r="A168" t="s">
        <v>843</v>
      </c>
      <c r="B168">
        <v>2013</v>
      </c>
      <c r="C168" s="1">
        <v>41518</v>
      </c>
      <c r="D168">
        <v>1.2</v>
      </c>
      <c r="E168" t="s">
        <v>257</v>
      </c>
      <c r="F168">
        <v>3</v>
      </c>
      <c r="G168" t="s">
        <v>501</v>
      </c>
      <c r="H168">
        <v>2</v>
      </c>
      <c r="J168">
        <v>4.0999999999999996</v>
      </c>
      <c r="K168" t="s">
        <v>744</v>
      </c>
    </row>
    <row r="169" spans="1:11" x14ac:dyDescent="0.2">
      <c r="A169" t="s">
        <v>964</v>
      </c>
      <c r="B169">
        <v>2013</v>
      </c>
      <c r="C169" s="1">
        <v>41518</v>
      </c>
      <c r="D169">
        <v>1.4</v>
      </c>
      <c r="E169" t="s">
        <v>379</v>
      </c>
      <c r="F169">
        <v>4</v>
      </c>
      <c r="G169" t="s">
        <v>501</v>
      </c>
      <c r="H169">
        <v>2</v>
      </c>
      <c r="J169">
        <v>4.0999999999999996</v>
      </c>
      <c r="K169" t="s">
        <v>865</v>
      </c>
    </row>
    <row r="170" spans="1:11" x14ac:dyDescent="0.2">
      <c r="A170" t="s">
        <v>112</v>
      </c>
      <c r="B170">
        <v>2013</v>
      </c>
      <c r="C170" s="1">
        <v>41548</v>
      </c>
      <c r="D170">
        <v>158</v>
      </c>
      <c r="E170" t="s">
        <v>12</v>
      </c>
      <c r="F170">
        <v>1</v>
      </c>
      <c r="G170" t="s">
        <v>13</v>
      </c>
      <c r="H170">
        <v>1</v>
      </c>
      <c r="J170">
        <v>4.0999999999999996</v>
      </c>
      <c r="K170" t="s">
        <v>14</v>
      </c>
    </row>
    <row r="171" spans="1:11" x14ac:dyDescent="0.2">
      <c r="A171" t="s">
        <v>234</v>
      </c>
      <c r="B171">
        <v>2013</v>
      </c>
      <c r="C171" s="1">
        <v>41548</v>
      </c>
      <c r="D171">
        <v>143</v>
      </c>
      <c r="E171" t="s">
        <v>135</v>
      </c>
      <c r="F171">
        <v>2</v>
      </c>
      <c r="G171" t="s">
        <v>13</v>
      </c>
      <c r="H171">
        <v>1</v>
      </c>
      <c r="J171">
        <v>4.0999999999999996</v>
      </c>
      <c r="K171" t="s">
        <v>136</v>
      </c>
    </row>
    <row r="172" spans="1:11" x14ac:dyDescent="0.2">
      <c r="A172" t="s">
        <v>356</v>
      </c>
      <c r="B172">
        <v>2013</v>
      </c>
      <c r="C172" s="1">
        <v>41548</v>
      </c>
      <c r="D172">
        <v>68</v>
      </c>
      <c r="E172" t="s">
        <v>257</v>
      </c>
      <c r="F172">
        <v>3</v>
      </c>
      <c r="G172" t="s">
        <v>13</v>
      </c>
      <c r="H172">
        <v>1</v>
      </c>
      <c r="J172">
        <v>4.0999999999999996</v>
      </c>
      <c r="K172" t="s">
        <v>258</v>
      </c>
    </row>
    <row r="173" spans="1:11" x14ac:dyDescent="0.2">
      <c r="A173" t="s">
        <v>478</v>
      </c>
      <c r="B173">
        <v>2013</v>
      </c>
      <c r="C173" s="1">
        <v>41548</v>
      </c>
      <c r="D173">
        <v>62</v>
      </c>
      <c r="E173" t="s">
        <v>379</v>
      </c>
      <c r="F173">
        <v>4</v>
      </c>
      <c r="G173" t="s">
        <v>13</v>
      </c>
      <c r="H173">
        <v>1</v>
      </c>
      <c r="J173">
        <v>4.0999999999999996</v>
      </c>
      <c r="K173" t="s">
        <v>380</v>
      </c>
    </row>
    <row r="174" spans="1:11" x14ac:dyDescent="0.2">
      <c r="A174" t="s">
        <v>600</v>
      </c>
      <c r="B174">
        <v>2013</v>
      </c>
      <c r="C174" s="1">
        <v>41548</v>
      </c>
      <c r="D174">
        <v>3.1</v>
      </c>
      <c r="E174" t="s">
        <v>12</v>
      </c>
      <c r="F174">
        <v>1</v>
      </c>
      <c r="G174" t="s">
        <v>501</v>
      </c>
      <c r="H174">
        <v>2</v>
      </c>
      <c r="J174">
        <v>4.0999999999999996</v>
      </c>
      <c r="K174" t="s">
        <v>502</v>
      </c>
    </row>
    <row r="175" spans="1:11" x14ac:dyDescent="0.2">
      <c r="A175" t="s">
        <v>721</v>
      </c>
      <c r="B175">
        <v>2013</v>
      </c>
      <c r="C175" s="1">
        <v>41548</v>
      </c>
      <c r="D175">
        <v>2.7</v>
      </c>
      <c r="E175" t="s">
        <v>135</v>
      </c>
      <c r="F175">
        <v>2</v>
      </c>
      <c r="G175" t="s">
        <v>501</v>
      </c>
      <c r="H175">
        <v>2</v>
      </c>
      <c r="J175">
        <v>4.0999999999999996</v>
      </c>
      <c r="K175" t="s">
        <v>623</v>
      </c>
    </row>
    <row r="176" spans="1:11" x14ac:dyDescent="0.2">
      <c r="A176" t="s">
        <v>842</v>
      </c>
      <c r="B176">
        <v>2013</v>
      </c>
      <c r="C176" s="1">
        <v>41548</v>
      </c>
      <c r="D176">
        <v>1.3</v>
      </c>
      <c r="E176" t="s">
        <v>257</v>
      </c>
      <c r="F176">
        <v>3</v>
      </c>
      <c r="G176" t="s">
        <v>501</v>
      </c>
      <c r="H176">
        <v>2</v>
      </c>
      <c r="J176">
        <v>4.0999999999999996</v>
      </c>
      <c r="K176" t="s">
        <v>744</v>
      </c>
    </row>
    <row r="177" spans="1:11" x14ac:dyDescent="0.2">
      <c r="A177" t="s">
        <v>963</v>
      </c>
      <c r="B177">
        <v>2013</v>
      </c>
      <c r="C177" s="1">
        <v>41548</v>
      </c>
      <c r="D177">
        <v>1.2</v>
      </c>
      <c r="E177" t="s">
        <v>379</v>
      </c>
      <c r="F177">
        <v>4</v>
      </c>
      <c r="G177" t="s">
        <v>501</v>
      </c>
      <c r="H177">
        <v>2</v>
      </c>
      <c r="J177">
        <v>4.0999999999999996</v>
      </c>
      <c r="K177" t="s">
        <v>865</v>
      </c>
    </row>
    <row r="178" spans="1:11" x14ac:dyDescent="0.2">
      <c r="A178" t="s">
        <v>111</v>
      </c>
      <c r="B178">
        <v>2013</v>
      </c>
      <c r="C178" s="1">
        <v>41579</v>
      </c>
      <c r="D178">
        <v>179</v>
      </c>
      <c r="E178" t="s">
        <v>12</v>
      </c>
      <c r="F178">
        <v>1</v>
      </c>
      <c r="G178" t="s">
        <v>13</v>
      </c>
      <c r="H178">
        <v>1</v>
      </c>
      <c r="J178">
        <v>4.0999999999999996</v>
      </c>
      <c r="K178" t="s">
        <v>14</v>
      </c>
    </row>
    <row r="179" spans="1:11" x14ac:dyDescent="0.2">
      <c r="A179" t="s">
        <v>233</v>
      </c>
      <c r="B179">
        <v>2013</v>
      </c>
      <c r="C179" s="1">
        <v>41579</v>
      </c>
      <c r="D179">
        <v>139</v>
      </c>
      <c r="E179" t="s">
        <v>135</v>
      </c>
      <c r="F179">
        <v>2</v>
      </c>
      <c r="G179" t="s">
        <v>13</v>
      </c>
      <c r="H179">
        <v>1</v>
      </c>
      <c r="J179">
        <v>4.0999999999999996</v>
      </c>
      <c r="K179" t="s">
        <v>136</v>
      </c>
    </row>
    <row r="180" spans="1:11" x14ac:dyDescent="0.2">
      <c r="A180" t="s">
        <v>355</v>
      </c>
      <c r="B180">
        <v>2013</v>
      </c>
      <c r="C180" s="1">
        <v>41579</v>
      </c>
      <c r="D180">
        <v>65</v>
      </c>
      <c r="E180" t="s">
        <v>257</v>
      </c>
      <c r="F180">
        <v>3</v>
      </c>
      <c r="G180" t="s">
        <v>13</v>
      </c>
      <c r="H180">
        <v>1</v>
      </c>
      <c r="J180">
        <v>4.0999999999999996</v>
      </c>
      <c r="K180" t="s">
        <v>258</v>
      </c>
    </row>
    <row r="181" spans="1:11" x14ac:dyDescent="0.2">
      <c r="A181" t="s">
        <v>477</v>
      </c>
      <c r="B181">
        <v>2013</v>
      </c>
      <c r="C181" s="1">
        <v>41579</v>
      </c>
      <c r="D181">
        <v>76</v>
      </c>
      <c r="E181" t="s">
        <v>379</v>
      </c>
      <c r="F181">
        <v>4</v>
      </c>
      <c r="G181" t="s">
        <v>13</v>
      </c>
      <c r="H181">
        <v>1</v>
      </c>
      <c r="J181">
        <v>4.0999999999999996</v>
      </c>
      <c r="K181" t="s">
        <v>380</v>
      </c>
    </row>
    <row r="182" spans="1:11" x14ac:dyDescent="0.2">
      <c r="A182" t="s">
        <v>599</v>
      </c>
      <c r="B182">
        <v>2013</v>
      </c>
      <c r="C182" s="1">
        <v>41579</v>
      </c>
      <c r="D182">
        <v>3.5</v>
      </c>
      <c r="E182" t="s">
        <v>12</v>
      </c>
      <c r="F182">
        <v>1</v>
      </c>
      <c r="G182" t="s">
        <v>501</v>
      </c>
      <c r="H182">
        <v>2</v>
      </c>
      <c r="J182">
        <v>4.0999999999999996</v>
      </c>
      <c r="K182" t="s">
        <v>502</v>
      </c>
    </row>
    <row r="183" spans="1:11" x14ac:dyDescent="0.2">
      <c r="A183" t="s">
        <v>720</v>
      </c>
      <c r="B183">
        <v>2013</v>
      </c>
      <c r="C183" s="1">
        <v>41579</v>
      </c>
      <c r="D183">
        <v>2.6</v>
      </c>
      <c r="E183" t="s">
        <v>135</v>
      </c>
      <c r="F183">
        <v>2</v>
      </c>
      <c r="G183" t="s">
        <v>501</v>
      </c>
      <c r="H183">
        <v>2</v>
      </c>
      <c r="J183">
        <v>4.0999999999999996</v>
      </c>
      <c r="K183" t="s">
        <v>623</v>
      </c>
    </row>
    <row r="184" spans="1:11" x14ac:dyDescent="0.2">
      <c r="A184" t="s">
        <v>841</v>
      </c>
      <c r="B184">
        <v>2013</v>
      </c>
      <c r="C184" s="1">
        <v>41579</v>
      </c>
      <c r="D184">
        <v>1.3</v>
      </c>
      <c r="E184" t="s">
        <v>257</v>
      </c>
      <c r="F184">
        <v>3</v>
      </c>
      <c r="G184" t="s">
        <v>501</v>
      </c>
      <c r="H184">
        <v>2</v>
      </c>
      <c r="J184">
        <v>4.0999999999999996</v>
      </c>
      <c r="K184" t="s">
        <v>744</v>
      </c>
    </row>
    <row r="185" spans="1:11" x14ac:dyDescent="0.2">
      <c r="A185" t="s">
        <v>962</v>
      </c>
      <c r="B185">
        <v>2013</v>
      </c>
      <c r="C185" s="1">
        <v>41579</v>
      </c>
      <c r="D185">
        <v>1.5</v>
      </c>
      <c r="E185" t="s">
        <v>379</v>
      </c>
      <c r="F185">
        <v>4</v>
      </c>
      <c r="G185" t="s">
        <v>501</v>
      </c>
      <c r="H185">
        <v>2</v>
      </c>
      <c r="J185">
        <v>4.0999999999999996</v>
      </c>
      <c r="K185" t="s">
        <v>865</v>
      </c>
    </row>
    <row r="186" spans="1:11" x14ac:dyDescent="0.2">
      <c r="A186" t="s">
        <v>110</v>
      </c>
      <c r="B186">
        <v>2013</v>
      </c>
      <c r="C186" s="1">
        <v>41609</v>
      </c>
      <c r="D186">
        <v>149</v>
      </c>
      <c r="E186" t="s">
        <v>12</v>
      </c>
      <c r="F186">
        <v>1</v>
      </c>
      <c r="G186" t="s">
        <v>13</v>
      </c>
      <c r="H186">
        <v>1</v>
      </c>
      <c r="J186">
        <v>4.0999999999999996</v>
      </c>
      <c r="K186" t="s">
        <v>14</v>
      </c>
    </row>
    <row r="187" spans="1:11" x14ac:dyDescent="0.2">
      <c r="A187" t="s">
        <v>232</v>
      </c>
      <c r="B187">
        <v>2013</v>
      </c>
      <c r="C187" s="1">
        <v>41609</v>
      </c>
      <c r="D187">
        <v>136</v>
      </c>
      <c r="E187" t="s">
        <v>135</v>
      </c>
      <c r="F187">
        <v>2</v>
      </c>
      <c r="G187" t="s">
        <v>13</v>
      </c>
      <c r="H187">
        <v>1</v>
      </c>
      <c r="J187">
        <v>4.0999999999999996</v>
      </c>
      <c r="K187" t="s">
        <v>136</v>
      </c>
    </row>
    <row r="188" spans="1:11" x14ac:dyDescent="0.2">
      <c r="A188" t="s">
        <v>354</v>
      </c>
      <c r="B188">
        <v>2013</v>
      </c>
      <c r="C188" s="1">
        <v>41609</v>
      </c>
      <c r="D188">
        <v>60</v>
      </c>
      <c r="E188" t="s">
        <v>257</v>
      </c>
      <c r="F188">
        <v>3</v>
      </c>
      <c r="G188" t="s">
        <v>13</v>
      </c>
      <c r="H188">
        <v>1</v>
      </c>
      <c r="J188">
        <v>4.0999999999999996</v>
      </c>
      <c r="K188" t="s">
        <v>258</v>
      </c>
    </row>
    <row r="189" spans="1:11" x14ac:dyDescent="0.2">
      <c r="A189" t="s">
        <v>476</v>
      </c>
      <c r="B189">
        <v>2013</v>
      </c>
      <c r="C189" s="1">
        <v>41609</v>
      </c>
      <c r="D189">
        <v>81</v>
      </c>
      <c r="E189" t="s">
        <v>379</v>
      </c>
      <c r="F189">
        <v>4</v>
      </c>
      <c r="G189" t="s">
        <v>13</v>
      </c>
      <c r="H189">
        <v>1</v>
      </c>
      <c r="J189">
        <v>4.0999999999999996</v>
      </c>
      <c r="K189" t="s">
        <v>380</v>
      </c>
    </row>
    <row r="190" spans="1:11" x14ac:dyDescent="0.2">
      <c r="A190" t="s">
        <v>598</v>
      </c>
      <c r="B190">
        <v>2013</v>
      </c>
      <c r="C190" s="1">
        <v>41609</v>
      </c>
      <c r="D190">
        <v>2.9</v>
      </c>
      <c r="E190" t="s">
        <v>12</v>
      </c>
      <c r="F190">
        <v>1</v>
      </c>
      <c r="G190" t="s">
        <v>501</v>
      </c>
      <c r="H190">
        <v>2</v>
      </c>
      <c r="J190">
        <v>4.0999999999999996</v>
      </c>
      <c r="K190" t="s">
        <v>502</v>
      </c>
    </row>
    <row r="191" spans="1:11" x14ac:dyDescent="0.2">
      <c r="A191" t="s">
        <v>719</v>
      </c>
      <c r="B191">
        <v>2013</v>
      </c>
      <c r="C191" s="1">
        <v>41609</v>
      </c>
      <c r="D191">
        <v>2.6</v>
      </c>
      <c r="E191" t="s">
        <v>135</v>
      </c>
      <c r="F191">
        <v>2</v>
      </c>
      <c r="G191" t="s">
        <v>501</v>
      </c>
      <c r="H191">
        <v>2</v>
      </c>
      <c r="J191">
        <v>4.0999999999999996</v>
      </c>
      <c r="K191" t="s">
        <v>623</v>
      </c>
    </row>
    <row r="192" spans="1:11" x14ac:dyDescent="0.2">
      <c r="A192" t="s">
        <v>840</v>
      </c>
      <c r="B192">
        <v>2013</v>
      </c>
      <c r="C192" s="1">
        <v>41609</v>
      </c>
      <c r="D192">
        <v>1.2</v>
      </c>
      <c r="E192" t="s">
        <v>257</v>
      </c>
      <c r="F192">
        <v>3</v>
      </c>
      <c r="G192" t="s">
        <v>501</v>
      </c>
      <c r="H192">
        <v>2</v>
      </c>
      <c r="J192">
        <v>4.0999999999999996</v>
      </c>
      <c r="K192" t="s">
        <v>744</v>
      </c>
    </row>
    <row r="193" spans="1:11" x14ac:dyDescent="0.2">
      <c r="A193" t="s">
        <v>961</v>
      </c>
      <c r="B193">
        <v>2013</v>
      </c>
      <c r="C193" s="1">
        <v>41609</v>
      </c>
      <c r="D193">
        <v>1.6</v>
      </c>
      <c r="E193" t="s">
        <v>379</v>
      </c>
      <c r="F193">
        <v>4</v>
      </c>
      <c r="G193" t="s">
        <v>501</v>
      </c>
      <c r="H193">
        <v>2</v>
      </c>
      <c r="J193">
        <v>4.0999999999999996</v>
      </c>
      <c r="K193" t="s">
        <v>865</v>
      </c>
    </row>
    <row r="194" spans="1:11" x14ac:dyDescent="0.2">
      <c r="A194" t="s">
        <v>109</v>
      </c>
      <c r="B194">
        <v>2014</v>
      </c>
      <c r="C194" s="1">
        <v>41640</v>
      </c>
      <c r="D194">
        <v>202</v>
      </c>
      <c r="E194" t="s">
        <v>12</v>
      </c>
      <c r="F194">
        <v>1</v>
      </c>
      <c r="G194" t="s">
        <v>13</v>
      </c>
      <c r="H194">
        <v>1</v>
      </c>
      <c r="J194">
        <v>4.0999999999999996</v>
      </c>
      <c r="K194" t="s">
        <v>14</v>
      </c>
    </row>
    <row r="195" spans="1:11" x14ac:dyDescent="0.2">
      <c r="A195" t="s">
        <v>231</v>
      </c>
      <c r="B195">
        <v>2014</v>
      </c>
      <c r="C195" s="1">
        <v>41640</v>
      </c>
      <c r="D195">
        <v>161</v>
      </c>
      <c r="E195" t="s">
        <v>135</v>
      </c>
      <c r="F195">
        <v>2</v>
      </c>
      <c r="G195" t="s">
        <v>13</v>
      </c>
      <c r="H195">
        <v>1</v>
      </c>
      <c r="J195">
        <v>4.0999999999999996</v>
      </c>
      <c r="K195" t="s">
        <v>136</v>
      </c>
    </row>
    <row r="196" spans="1:11" x14ac:dyDescent="0.2">
      <c r="A196" t="s">
        <v>353</v>
      </c>
      <c r="B196">
        <v>2014</v>
      </c>
      <c r="C196" s="1">
        <v>41640</v>
      </c>
      <c r="D196">
        <v>81</v>
      </c>
      <c r="E196" t="s">
        <v>257</v>
      </c>
      <c r="F196">
        <v>3</v>
      </c>
      <c r="G196" t="s">
        <v>13</v>
      </c>
      <c r="H196">
        <v>1</v>
      </c>
      <c r="J196">
        <v>4.0999999999999996</v>
      </c>
      <c r="K196" t="s">
        <v>258</v>
      </c>
    </row>
    <row r="197" spans="1:11" x14ac:dyDescent="0.2">
      <c r="A197" t="s">
        <v>475</v>
      </c>
      <c r="B197">
        <v>2014</v>
      </c>
      <c r="C197" s="1">
        <v>41640</v>
      </c>
      <c r="D197">
        <v>75</v>
      </c>
      <c r="E197" t="s">
        <v>379</v>
      </c>
      <c r="F197">
        <v>4</v>
      </c>
      <c r="G197" t="s">
        <v>13</v>
      </c>
      <c r="H197">
        <v>1</v>
      </c>
      <c r="J197">
        <v>4.0999999999999996</v>
      </c>
      <c r="K197" t="s">
        <v>380</v>
      </c>
    </row>
    <row r="198" spans="1:11" x14ac:dyDescent="0.2">
      <c r="A198" t="s">
        <v>597</v>
      </c>
      <c r="B198">
        <v>2014</v>
      </c>
      <c r="C198" s="1">
        <v>41640</v>
      </c>
      <c r="D198">
        <v>3.9</v>
      </c>
      <c r="E198" t="s">
        <v>12</v>
      </c>
      <c r="F198">
        <v>1</v>
      </c>
      <c r="G198" t="s">
        <v>501</v>
      </c>
      <c r="H198">
        <v>2</v>
      </c>
      <c r="J198">
        <v>4.0999999999999996</v>
      </c>
      <c r="K198" t="s">
        <v>502</v>
      </c>
    </row>
    <row r="199" spans="1:11" x14ac:dyDescent="0.2">
      <c r="A199" t="s">
        <v>718</v>
      </c>
      <c r="B199">
        <v>2014</v>
      </c>
      <c r="C199" s="1">
        <v>41640</v>
      </c>
      <c r="D199">
        <v>3</v>
      </c>
      <c r="E199" t="s">
        <v>135</v>
      </c>
      <c r="F199">
        <v>2</v>
      </c>
      <c r="G199" t="s">
        <v>501</v>
      </c>
      <c r="H199">
        <v>2</v>
      </c>
      <c r="J199">
        <v>4.0999999999999996</v>
      </c>
      <c r="K199" t="s">
        <v>623</v>
      </c>
    </row>
    <row r="200" spans="1:11" x14ac:dyDescent="0.2">
      <c r="A200" t="s">
        <v>839</v>
      </c>
      <c r="B200">
        <v>2014</v>
      </c>
      <c r="C200" s="1">
        <v>41640</v>
      </c>
      <c r="D200">
        <v>1.6</v>
      </c>
      <c r="E200" t="s">
        <v>257</v>
      </c>
      <c r="F200">
        <v>3</v>
      </c>
      <c r="G200" t="s">
        <v>501</v>
      </c>
      <c r="H200">
        <v>2</v>
      </c>
      <c r="J200">
        <v>4.0999999999999996</v>
      </c>
      <c r="K200" t="s">
        <v>744</v>
      </c>
    </row>
    <row r="201" spans="1:11" x14ac:dyDescent="0.2">
      <c r="A201" t="s">
        <v>960</v>
      </c>
      <c r="B201">
        <v>2014</v>
      </c>
      <c r="C201" s="1">
        <v>41640</v>
      </c>
      <c r="D201">
        <v>1.5</v>
      </c>
      <c r="E201" t="s">
        <v>379</v>
      </c>
      <c r="F201">
        <v>4</v>
      </c>
      <c r="G201" t="s">
        <v>501</v>
      </c>
      <c r="H201">
        <v>2</v>
      </c>
      <c r="J201">
        <v>4.0999999999999996</v>
      </c>
      <c r="K201" t="s">
        <v>865</v>
      </c>
    </row>
    <row r="202" spans="1:11" x14ac:dyDescent="0.2">
      <c r="A202" t="s">
        <v>108</v>
      </c>
      <c r="B202">
        <v>2014</v>
      </c>
      <c r="C202" s="1">
        <v>41671</v>
      </c>
      <c r="D202">
        <v>171</v>
      </c>
      <c r="E202" t="s">
        <v>12</v>
      </c>
      <c r="F202">
        <v>1</v>
      </c>
      <c r="G202" t="s">
        <v>13</v>
      </c>
      <c r="H202">
        <v>1</v>
      </c>
      <c r="J202">
        <v>4.0999999999999996</v>
      </c>
      <c r="K202" t="s">
        <v>14</v>
      </c>
    </row>
    <row r="203" spans="1:11" x14ac:dyDescent="0.2">
      <c r="A203" t="s">
        <v>230</v>
      </c>
      <c r="B203">
        <v>2014</v>
      </c>
      <c r="C203" s="1">
        <v>41671</v>
      </c>
      <c r="D203">
        <v>117</v>
      </c>
      <c r="E203" t="s">
        <v>135</v>
      </c>
      <c r="F203">
        <v>2</v>
      </c>
      <c r="G203" t="s">
        <v>13</v>
      </c>
      <c r="H203">
        <v>1</v>
      </c>
      <c r="J203">
        <v>4.0999999999999996</v>
      </c>
      <c r="K203" t="s">
        <v>136</v>
      </c>
    </row>
    <row r="204" spans="1:11" x14ac:dyDescent="0.2">
      <c r="A204" t="s">
        <v>352</v>
      </c>
      <c r="B204">
        <v>2014</v>
      </c>
      <c r="C204" s="1">
        <v>41671</v>
      </c>
      <c r="D204">
        <v>73</v>
      </c>
      <c r="E204" t="s">
        <v>257</v>
      </c>
      <c r="F204">
        <v>3</v>
      </c>
      <c r="G204" t="s">
        <v>13</v>
      </c>
      <c r="H204">
        <v>1</v>
      </c>
      <c r="J204">
        <v>4.0999999999999996</v>
      </c>
      <c r="K204" t="s">
        <v>258</v>
      </c>
    </row>
    <row r="205" spans="1:11" x14ac:dyDescent="0.2">
      <c r="A205" t="s">
        <v>474</v>
      </c>
      <c r="B205">
        <v>2014</v>
      </c>
      <c r="C205" s="1">
        <v>41671</v>
      </c>
      <c r="D205">
        <v>76</v>
      </c>
      <c r="E205" t="s">
        <v>379</v>
      </c>
      <c r="F205">
        <v>4</v>
      </c>
      <c r="G205" t="s">
        <v>13</v>
      </c>
      <c r="H205">
        <v>1</v>
      </c>
      <c r="J205">
        <v>4.0999999999999996</v>
      </c>
      <c r="K205" t="s">
        <v>380</v>
      </c>
    </row>
    <row r="206" spans="1:11" x14ac:dyDescent="0.2">
      <c r="A206" t="s">
        <v>596</v>
      </c>
      <c r="B206">
        <v>2014</v>
      </c>
      <c r="C206" s="1">
        <v>41671</v>
      </c>
      <c r="D206">
        <v>3.3</v>
      </c>
      <c r="E206" t="s">
        <v>12</v>
      </c>
      <c r="F206">
        <v>1</v>
      </c>
      <c r="G206" t="s">
        <v>501</v>
      </c>
      <c r="H206">
        <v>2</v>
      </c>
      <c r="J206">
        <v>4.0999999999999996</v>
      </c>
      <c r="K206" t="s">
        <v>502</v>
      </c>
    </row>
    <row r="207" spans="1:11" x14ac:dyDescent="0.2">
      <c r="A207" t="s">
        <v>717</v>
      </c>
      <c r="B207">
        <v>2014</v>
      </c>
      <c r="C207" s="1">
        <v>41671</v>
      </c>
      <c r="D207">
        <v>2.2000000000000002</v>
      </c>
      <c r="E207" t="s">
        <v>135</v>
      </c>
      <c r="F207">
        <v>2</v>
      </c>
      <c r="G207" t="s">
        <v>501</v>
      </c>
      <c r="H207">
        <v>2</v>
      </c>
      <c r="J207">
        <v>4.0999999999999996</v>
      </c>
      <c r="K207" t="s">
        <v>623</v>
      </c>
    </row>
    <row r="208" spans="1:11" x14ac:dyDescent="0.2">
      <c r="A208" t="s">
        <v>838</v>
      </c>
      <c r="B208">
        <v>2014</v>
      </c>
      <c r="C208" s="1">
        <v>41671</v>
      </c>
      <c r="D208">
        <v>1.4</v>
      </c>
      <c r="E208" t="s">
        <v>257</v>
      </c>
      <c r="F208">
        <v>3</v>
      </c>
      <c r="G208" t="s">
        <v>501</v>
      </c>
      <c r="H208">
        <v>2</v>
      </c>
      <c r="J208">
        <v>4.0999999999999996</v>
      </c>
      <c r="K208" t="s">
        <v>744</v>
      </c>
    </row>
    <row r="209" spans="1:11" x14ac:dyDescent="0.2">
      <c r="A209" t="s">
        <v>959</v>
      </c>
      <c r="B209">
        <v>2014</v>
      </c>
      <c r="C209" s="1">
        <v>41671</v>
      </c>
      <c r="D209">
        <v>1.5</v>
      </c>
      <c r="E209" t="s">
        <v>379</v>
      </c>
      <c r="F209">
        <v>4</v>
      </c>
      <c r="G209" t="s">
        <v>501</v>
      </c>
      <c r="H209">
        <v>2</v>
      </c>
      <c r="J209">
        <v>4.0999999999999996</v>
      </c>
      <c r="K209" t="s">
        <v>865</v>
      </c>
    </row>
    <row r="210" spans="1:11" x14ac:dyDescent="0.2">
      <c r="A210" t="s">
        <v>107</v>
      </c>
      <c r="B210">
        <v>2014</v>
      </c>
      <c r="C210" s="1">
        <v>41699</v>
      </c>
      <c r="D210">
        <v>196</v>
      </c>
      <c r="E210" t="s">
        <v>12</v>
      </c>
      <c r="F210">
        <v>1</v>
      </c>
      <c r="G210" t="s">
        <v>13</v>
      </c>
      <c r="H210">
        <v>1</v>
      </c>
      <c r="J210">
        <v>4.0999999999999996</v>
      </c>
      <c r="K210" t="s">
        <v>14</v>
      </c>
    </row>
    <row r="211" spans="1:11" x14ac:dyDescent="0.2">
      <c r="A211" t="s">
        <v>229</v>
      </c>
      <c r="B211">
        <v>2014</v>
      </c>
      <c r="C211" s="1">
        <v>41699</v>
      </c>
      <c r="D211">
        <v>145</v>
      </c>
      <c r="E211" t="s">
        <v>135</v>
      </c>
      <c r="F211">
        <v>2</v>
      </c>
      <c r="G211" t="s">
        <v>13</v>
      </c>
      <c r="H211">
        <v>1</v>
      </c>
      <c r="J211">
        <v>4.0999999999999996</v>
      </c>
      <c r="K211" t="s">
        <v>136</v>
      </c>
    </row>
    <row r="212" spans="1:11" x14ac:dyDescent="0.2">
      <c r="A212" t="s">
        <v>351</v>
      </c>
      <c r="B212">
        <v>2014</v>
      </c>
      <c r="C212" s="1">
        <v>41699</v>
      </c>
      <c r="D212">
        <v>75</v>
      </c>
      <c r="E212" t="s">
        <v>257</v>
      </c>
      <c r="F212">
        <v>3</v>
      </c>
      <c r="G212" t="s">
        <v>13</v>
      </c>
      <c r="H212">
        <v>1</v>
      </c>
      <c r="J212">
        <v>4.0999999999999996</v>
      </c>
      <c r="K212" t="s">
        <v>258</v>
      </c>
    </row>
    <row r="213" spans="1:11" x14ac:dyDescent="0.2">
      <c r="A213" t="s">
        <v>473</v>
      </c>
      <c r="B213">
        <v>2014</v>
      </c>
      <c r="C213" s="1">
        <v>41699</v>
      </c>
      <c r="D213">
        <v>82</v>
      </c>
      <c r="E213" t="s">
        <v>379</v>
      </c>
      <c r="F213">
        <v>4</v>
      </c>
      <c r="G213" t="s">
        <v>13</v>
      </c>
      <c r="H213">
        <v>1</v>
      </c>
      <c r="J213">
        <v>4.0999999999999996</v>
      </c>
      <c r="K213" t="s">
        <v>380</v>
      </c>
    </row>
    <row r="214" spans="1:11" x14ac:dyDescent="0.2">
      <c r="A214" t="s">
        <v>595</v>
      </c>
      <c r="B214">
        <v>2014</v>
      </c>
      <c r="C214" s="1">
        <v>41699</v>
      </c>
      <c r="D214">
        <v>3.8</v>
      </c>
      <c r="E214" t="s">
        <v>12</v>
      </c>
      <c r="F214">
        <v>1</v>
      </c>
      <c r="G214" t="s">
        <v>501</v>
      </c>
      <c r="H214">
        <v>2</v>
      </c>
      <c r="J214">
        <v>4.0999999999999996</v>
      </c>
      <c r="K214" t="s">
        <v>502</v>
      </c>
    </row>
    <row r="215" spans="1:11" x14ac:dyDescent="0.2">
      <c r="A215" t="s">
        <v>716</v>
      </c>
      <c r="B215">
        <v>2014</v>
      </c>
      <c r="C215" s="1">
        <v>41699</v>
      </c>
      <c r="D215">
        <v>2.7</v>
      </c>
      <c r="E215" t="s">
        <v>135</v>
      </c>
      <c r="F215">
        <v>2</v>
      </c>
      <c r="G215" t="s">
        <v>501</v>
      </c>
      <c r="H215">
        <v>2</v>
      </c>
      <c r="J215">
        <v>4.0999999999999996</v>
      </c>
      <c r="K215" t="s">
        <v>623</v>
      </c>
    </row>
    <row r="216" spans="1:11" x14ac:dyDescent="0.2">
      <c r="A216" t="s">
        <v>837</v>
      </c>
      <c r="B216">
        <v>2014</v>
      </c>
      <c r="C216" s="1">
        <v>41699</v>
      </c>
      <c r="D216">
        <v>1.5</v>
      </c>
      <c r="E216" t="s">
        <v>257</v>
      </c>
      <c r="F216">
        <v>3</v>
      </c>
      <c r="G216" t="s">
        <v>501</v>
      </c>
      <c r="H216">
        <v>2</v>
      </c>
      <c r="J216">
        <v>4.0999999999999996</v>
      </c>
      <c r="K216" t="s">
        <v>744</v>
      </c>
    </row>
    <row r="217" spans="1:11" x14ac:dyDescent="0.2">
      <c r="A217" t="s">
        <v>958</v>
      </c>
      <c r="B217">
        <v>2014</v>
      </c>
      <c r="C217" s="1">
        <v>41699</v>
      </c>
      <c r="D217">
        <v>1.6</v>
      </c>
      <c r="E217" t="s">
        <v>379</v>
      </c>
      <c r="F217">
        <v>4</v>
      </c>
      <c r="G217" t="s">
        <v>501</v>
      </c>
      <c r="H217">
        <v>2</v>
      </c>
      <c r="J217">
        <v>4.0999999999999996</v>
      </c>
      <c r="K217" t="s">
        <v>865</v>
      </c>
    </row>
    <row r="218" spans="1:11" x14ac:dyDescent="0.2">
      <c r="A218" t="s">
        <v>106</v>
      </c>
      <c r="B218">
        <v>2014</v>
      </c>
      <c r="C218" s="1">
        <v>41730</v>
      </c>
      <c r="D218">
        <v>174</v>
      </c>
      <c r="E218" t="s">
        <v>12</v>
      </c>
      <c r="F218">
        <v>1</v>
      </c>
      <c r="G218" t="s">
        <v>13</v>
      </c>
      <c r="H218">
        <v>1</v>
      </c>
      <c r="J218">
        <v>4.0999999999999996</v>
      </c>
      <c r="K218" t="s">
        <v>14</v>
      </c>
    </row>
    <row r="219" spans="1:11" x14ac:dyDescent="0.2">
      <c r="A219" t="s">
        <v>228</v>
      </c>
      <c r="B219">
        <v>2014</v>
      </c>
      <c r="C219" s="1">
        <v>41730</v>
      </c>
      <c r="D219">
        <v>152</v>
      </c>
      <c r="E219" t="s">
        <v>135</v>
      </c>
      <c r="F219">
        <v>2</v>
      </c>
      <c r="G219" t="s">
        <v>13</v>
      </c>
      <c r="H219">
        <v>1</v>
      </c>
      <c r="J219">
        <v>4.0999999999999996</v>
      </c>
      <c r="K219" t="s">
        <v>136</v>
      </c>
    </row>
    <row r="220" spans="1:11" x14ac:dyDescent="0.2">
      <c r="A220" t="s">
        <v>350</v>
      </c>
      <c r="B220">
        <v>2014</v>
      </c>
      <c r="C220" s="1">
        <v>41730</v>
      </c>
      <c r="D220">
        <v>65</v>
      </c>
      <c r="E220" t="s">
        <v>257</v>
      </c>
      <c r="F220">
        <v>3</v>
      </c>
      <c r="G220" t="s">
        <v>13</v>
      </c>
      <c r="H220">
        <v>1</v>
      </c>
      <c r="J220">
        <v>4.0999999999999996</v>
      </c>
      <c r="K220" t="s">
        <v>258</v>
      </c>
    </row>
    <row r="221" spans="1:11" x14ac:dyDescent="0.2">
      <c r="A221" t="s">
        <v>472</v>
      </c>
      <c r="B221">
        <v>2014</v>
      </c>
      <c r="C221" s="1">
        <v>41730</v>
      </c>
      <c r="D221">
        <v>80</v>
      </c>
      <c r="E221" t="s">
        <v>379</v>
      </c>
      <c r="F221">
        <v>4</v>
      </c>
      <c r="G221" t="s">
        <v>13</v>
      </c>
      <c r="H221">
        <v>1</v>
      </c>
      <c r="J221">
        <v>4.0999999999999996</v>
      </c>
      <c r="K221" t="s">
        <v>380</v>
      </c>
    </row>
    <row r="222" spans="1:11" x14ac:dyDescent="0.2">
      <c r="A222" t="s">
        <v>594</v>
      </c>
      <c r="B222">
        <v>2014</v>
      </c>
      <c r="C222" s="1">
        <v>41730</v>
      </c>
      <c r="D222">
        <v>3.4</v>
      </c>
      <c r="E222" t="s">
        <v>12</v>
      </c>
      <c r="F222">
        <v>1</v>
      </c>
      <c r="G222" t="s">
        <v>501</v>
      </c>
      <c r="H222">
        <v>2</v>
      </c>
      <c r="J222">
        <v>4.0999999999999996</v>
      </c>
      <c r="K222" t="s">
        <v>502</v>
      </c>
    </row>
    <row r="223" spans="1:11" x14ac:dyDescent="0.2">
      <c r="A223" t="s">
        <v>715</v>
      </c>
      <c r="B223">
        <v>2014</v>
      </c>
      <c r="C223" s="1">
        <v>41730</v>
      </c>
      <c r="D223">
        <v>2.9</v>
      </c>
      <c r="E223" t="s">
        <v>135</v>
      </c>
      <c r="F223">
        <v>2</v>
      </c>
      <c r="G223" t="s">
        <v>501</v>
      </c>
      <c r="H223">
        <v>2</v>
      </c>
      <c r="J223">
        <v>4.0999999999999996</v>
      </c>
      <c r="K223" t="s">
        <v>623</v>
      </c>
    </row>
    <row r="224" spans="1:11" x14ac:dyDescent="0.2">
      <c r="A224" t="s">
        <v>836</v>
      </c>
      <c r="B224">
        <v>2014</v>
      </c>
      <c r="C224" s="1">
        <v>41730</v>
      </c>
      <c r="D224">
        <v>1.3</v>
      </c>
      <c r="E224" t="s">
        <v>257</v>
      </c>
      <c r="F224">
        <v>3</v>
      </c>
      <c r="G224" t="s">
        <v>501</v>
      </c>
      <c r="H224">
        <v>2</v>
      </c>
      <c r="J224">
        <v>4.0999999999999996</v>
      </c>
      <c r="K224" t="s">
        <v>744</v>
      </c>
    </row>
    <row r="225" spans="1:11" x14ac:dyDescent="0.2">
      <c r="A225" t="s">
        <v>957</v>
      </c>
      <c r="B225">
        <v>2014</v>
      </c>
      <c r="C225" s="1">
        <v>41730</v>
      </c>
      <c r="D225">
        <v>1.6</v>
      </c>
      <c r="E225" t="s">
        <v>379</v>
      </c>
      <c r="F225">
        <v>4</v>
      </c>
      <c r="G225" t="s">
        <v>501</v>
      </c>
      <c r="H225">
        <v>2</v>
      </c>
      <c r="J225">
        <v>4.0999999999999996</v>
      </c>
      <c r="K225" t="s">
        <v>865</v>
      </c>
    </row>
    <row r="226" spans="1:11" x14ac:dyDescent="0.2">
      <c r="A226" t="s">
        <v>105</v>
      </c>
      <c r="B226">
        <v>2014</v>
      </c>
      <c r="C226" s="1">
        <v>41760</v>
      </c>
      <c r="D226">
        <v>179</v>
      </c>
      <c r="E226" t="s">
        <v>12</v>
      </c>
      <c r="F226">
        <v>1</v>
      </c>
      <c r="G226" t="s">
        <v>13</v>
      </c>
      <c r="H226">
        <v>1</v>
      </c>
      <c r="J226">
        <v>4.0999999999999996</v>
      </c>
      <c r="K226" t="s">
        <v>14</v>
      </c>
    </row>
    <row r="227" spans="1:11" x14ac:dyDescent="0.2">
      <c r="A227" t="s">
        <v>227</v>
      </c>
      <c r="B227">
        <v>2014</v>
      </c>
      <c r="C227" s="1">
        <v>41760</v>
      </c>
      <c r="D227">
        <v>155</v>
      </c>
      <c r="E227" t="s">
        <v>135</v>
      </c>
      <c r="F227">
        <v>2</v>
      </c>
      <c r="G227" t="s">
        <v>13</v>
      </c>
      <c r="H227">
        <v>1</v>
      </c>
      <c r="J227">
        <v>4.0999999999999996</v>
      </c>
      <c r="K227" t="s">
        <v>136</v>
      </c>
    </row>
    <row r="228" spans="1:11" x14ac:dyDescent="0.2">
      <c r="A228" t="s">
        <v>349</v>
      </c>
      <c r="B228">
        <v>2014</v>
      </c>
      <c r="C228" s="1">
        <v>41760</v>
      </c>
      <c r="D228">
        <v>62</v>
      </c>
      <c r="E228" t="s">
        <v>257</v>
      </c>
      <c r="F228">
        <v>3</v>
      </c>
      <c r="G228" t="s">
        <v>13</v>
      </c>
      <c r="H228">
        <v>1</v>
      </c>
      <c r="J228">
        <v>4.0999999999999996</v>
      </c>
      <c r="K228" t="s">
        <v>258</v>
      </c>
    </row>
    <row r="229" spans="1:11" x14ac:dyDescent="0.2">
      <c r="A229" t="s">
        <v>471</v>
      </c>
      <c r="B229">
        <v>2014</v>
      </c>
      <c r="C229" s="1">
        <v>41760</v>
      </c>
      <c r="D229">
        <v>79</v>
      </c>
      <c r="E229" t="s">
        <v>379</v>
      </c>
      <c r="F229">
        <v>4</v>
      </c>
      <c r="G229" t="s">
        <v>13</v>
      </c>
      <c r="H229">
        <v>1</v>
      </c>
      <c r="J229">
        <v>4.0999999999999996</v>
      </c>
      <c r="K229" t="s">
        <v>380</v>
      </c>
    </row>
    <row r="230" spans="1:11" x14ac:dyDescent="0.2">
      <c r="A230" t="s">
        <v>593</v>
      </c>
      <c r="B230">
        <v>2014</v>
      </c>
      <c r="C230" s="1">
        <v>41760</v>
      </c>
      <c r="D230">
        <v>3.5</v>
      </c>
      <c r="E230" t="s">
        <v>12</v>
      </c>
      <c r="F230">
        <v>1</v>
      </c>
      <c r="G230" t="s">
        <v>501</v>
      </c>
      <c r="H230">
        <v>2</v>
      </c>
      <c r="J230">
        <v>4.0999999999999996</v>
      </c>
      <c r="K230" t="s">
        <v>502</v>
      </c>
    </row>
    <row r="231" spans="1:11" x14ac:dyDescent="0.2">
      <c r="A231" t="s">
        <v>714</v>
      </c>
      <c r="B231">
        <v>2014</v>
      </c>
      <c r="C231" s="1">
        <v>41760</v>
      </c>
      <c r="D231">
        <v>2.9</v>
      </c>
      <c r="E231" t="s">
        <v>135</v>
      </c>
      <c r="F231">
        <v>2</v>
      </c>
      <c r="G231" t="s">
        <v>501</v>
      </c>
      <c r="H231">
        <v>2</v>
      </c>
      <c r="J231">
        <v>4.0999999999999996</v>
      </c>
      <c r="K231" t="s">
        <v>623</v>
      </c>
    </row>
    <row r="232" spans="1:11" x14ac:dyDescent="0.2">
      <c r="A232" t="s">
        <v>835</v>
      </c>
      <c r="B232">
        <v>2014</v>
      </c>
      <c r="C232" s="1">
        <v>41760</v>
      </c>
      <c r="D232">
        <v>1.2</v>
      </c>
      <c r="E232" t="s">
        <v>257</v>
      </c>
      <c r="F232">
        <v>3</v>
      </c>
      <c r="G232" t="s">
        <v>501</v>
      </c>
      <c r="H232">
        <v>2</v>
      </c>
      <c r="J232">
        <v>4.0999999999999996</v>
      </c>
      <c r="K232" t="s">
        <v>744</v>
      </c>
    </row>
    <row r="233" spans="1:11" x14ac:dyDescent="0.2">
      <c r="A233" t="s">
        <v>956</v>
      </c>
      <c r="B233">
        <v>2014</v>
      </c>
      <c r="C233" s="1">
        <v>41760</v>
      </c>
      <c r="D233">
        <v>1.5</v>
      </c>
      <c r="E233" t="s">
        <v>379</v>
      </c>
      <c r="F233">
        <v>4</v>
      </c>
      <c r="G233" t="s">
        <v>501</v>
      </c>
      <c r="H233">
        <v>2</v>
      </c>
      <c r="J233">
        <v>4.0999999999999996</v>
      </c>
      <c r="K233" t="s">
        <v>865</v>
      </c>
    </row>
    <row r="234" spans="1:11" x14ac:dyDescent="0.2">
      <c r="A234" t="s">
        <v>104</v>
      </c>
      <c r="B234">
        <v>2014</v>
      </c>
      <c r="C234" s="1">
        <v>41791</v>
      </c>
      <c r="D234">
        <v>181</v>
      </c>
      <c r="E234" t="s">
        <v>12</v>
      </c>
      <c r="F234">
        <v>1</v>
      </c>
      <c r="G234" t="s">
        <v>13</v>
      </c>
      <c r="H234">
        <v>1</v>
      </c>
      <c r="J234">
        <v>4.0999999999999996</v>
      </c>
      <c r="K234" t="s">
        <v>14</v>
      </c>
    </row>
    <row r="235" spans="1:11" x14ac:dyDescent="0.2">
      <c r="A235" t="s">
        <v>226</v>
      </c>
      <c r="B235">
        <v>2014</v>
      </c>
      <c r="C235" s="1">
        <v>41791</v>
      </c>
      <c r="D235">
        <v>160</v>
      </c>
      <c r="E235" t="s">
        <v>135</v>
      </c>
      <c r="F235">
        <v>2</v>
      </c>
      <c r="G235" t="s">
        <v>13</v>
      </c>
      <c r="H235">
        <v>1</v>
      </c>
      <c r="J235">
        <v>4.0999999999999996</v>
      </c>
      <c r="K235" t="s">
        <v>136</v>
      </c>
    </row>
    <row r="236" spans="1:11" x14ac:dyDescent="0.2">
      <c r="A236" t="s">
        <v>348</v>
      </c>
      <c r="B236">
        <v>2014</v>
      </c>
      <c r="C236" s="1">
        <v>41791</v>
      </c>
      <c r="D236">
        <v>58</v>
      </c>
      <c r="E236" t="s">
        <v>257</v>
      </c>
      <c r="F236">
        <v>3</v>
      </c>
      <c r="G236" t="s">
        <v>13</v>
      </c>
      <c r="H236">
        <v>1</v>
      </c>
      <c r="J236">
        <v>4.0999999999999996</v>
      </c>
      <c r="K236" t="s">
        <v>258</v>
      </c>
    </row>
    <row r="237" spans="1:11" x14ac:dyDescent="0.2">
      <c r="A237" t="s">
        <v>470</v>
      </c>
      <c r="B237">
        <v>2014</v>
      </c>
      <c r="C237" s="1">
        <v>41791</v>
      </c>
      <c r="D237">
        <v>82</v>
      </c>
      <c r="E237" t="s">
        <v>379</v>
      </c>
      <c r="F237">
        <v>4</v>
      </c>
      <c r="G237" t="s">
        <v>13</v>
      </c>
      <c r="H237">
        <v>1</v>
      </c>
      <c r="J237">
        <v>4.0999999999999996</v>
      </c>
      <c r="K237" t="s">
        <v>380</v>
      </c>
    </row>
    <row r="238" spans="1:11" x14ac:dyDescent="0.2">
      <c r="A238" t="s">
        <v>592</v>
      </c>
      <c r="B238">
        <v>2014</v>
      </c>
      <c r="C238" s="1">
        <v>41791</v>
      </c>
      <c r="D238">
        <v>3.5</v>
      </c>
      <c r="E238" t="s">
        <v>12</v>
      </c>
      <c r="F238">
        <v>1</v>
      </c>
      <c r="G238" t="s">
        <v>501</v>
      </c>
      <c r="H238">
        <v>2</v>
      </c>
      <c r="J238">
        <v>4.0999999999999996</v>
      </c>
      <c r="K238" t="s">
        <v>502</v>
      </c>
    </row>
    <row r="239" spans="1:11" x14ac:dyDescent="0.2">
      <c r="A239" t="s">
        <v>713</v>
      </c>
      <c r="B239">
        <v>2014</v>
      </c>
      <c r="C239" s="1">
        <v>41791</v>
      </c>
      <c r="D239">
        <v>3</v>
      </c>
      <c r="E239" t="s">
        <v>135</v>
      </c>
      <c r="F239">
        <v>2</v>
      </c>
      <c r="G239" t="s">
        <v>501</v>
      </c>
      <c r="H239">
        <v>2</v>
      </c>
      <c r="J239">
        <v>4.0999999999999996</v>
      </c>
      <c r="K239" t="s">
        <v>623</v>
      </c>
    </row>
    <row r="240" spans="1:11" x14ac:dyDescent="0.2">
      <c r="A240" t="s">
        <v>834</v>
      </c>
      <c r="B240">
        <v>2014</v>
      </c>
      <c r="C240" s="1">
        <v>41791</v>
      </c>
      <c r="D240">
        <v>1.1000000000000001</v>
      </c>
      <c r="E240" t="s">
        <v>257</v>
      </c>
      <c r="F240">
        <v>3</v>
      </c>
      <c r="G240" t="s">
        <v>501</v>
      </c>
      <c r="H240">
        <v>2</v>
      </c>
      <c r="J240">
        <v>4.0999999999999996</v>
      </c>
      <c r="K240" t="s">
        <v>744</v>
      </c>
    </row>
    <row r="241" spans="1:11" x14ac:dyDescent="0.2">
      <c r="A241" t="s">
        <v>955</v>
      </c>
      <c r="B241">
        <v>2014</v>
      </c>
      <c r="C241" s="1">
        <v>41791</v>
      </c>
      <c r="D241">
        <v>1.6</v>
      </c>
      <c r="E241" t="s">
        <v>379</v>
      </c>
      <c r="F241">
        <v>4</v>
      </c>
      <c r="G241" t="s">
        <v>501</v>
      </c>
      <c r="H241">
        <v>2</v>
      </c>
      <c r="J241">
        <v>4.0999999999999996</v>
      </c>
      <c r="K241" t="s">
        <v>865</v>
      </c>
    </row>
    <row r="242" spans="1:11" x14ac:dyDescent="0.2">
      <c r="A242" t="s">
        <v>103</v>
      </c>
      <c r="B242">
        <v>2014</v>
      </c>
      <c r="C242" s="1">
        <v>41821</v>
      </c>
      <c r="D242">
        <v>190</v>
      </c>
      <c r="E242" t="s">
        <v>12</v>
      </c>
      <c r="F242">
        <v>1</v>
      </c>
      <c r="G242" t="s">
        <v>13</v>
      </c>
      <c r="H242">
        <v>1</v>
      </c>
      <c r="J242">
        <v>4.0999999999999996</v>
      </c>
      <c r="K242" t="s">
        <v>14</v>
      </c>
    </row>
    <row r="243" spans="1:11" x14ac:dyDescent="0.2">
      <c r="A243" t="s">
        <v>225</v>
      </c>
      <c r="B243">
        <v>2014</v>
      </c>
      <c r="C243" s="1">
        <v>41821</v>
      </c>
      <c r="D243">
        <v>181</v>
      </c>
      <c r="E243" t="s">
        <v>135</v>
      </c>
      <c r="F243">
        <v>2</v>
      </c>
      <c r="G243" t="s">
        <v>13</v>
      </c>
      <c r="H243">
        <v>1</v>
      </c>
      <c r="J243">
        <v>4.0999999999999996</v>
      </c>
      <c r="K243" t="s">
        <v>136</v>
      </c>
    </row>
    <row r="244" spans="1:11" x14ac:dyDescent="0.2">
      <c r="A244" t="s">
        <v>347</v>
      </c>
      <c r="B244">
        <v>2014</v>
      </c>
      <c r="C244" s="1">
        <v>41821</v>
      </c>
      <c r="D244">
        <v>67</v>
      </c>
      <c r="E244" t="s">
        <v>257</v>
      </c>
      <c r="F244">
        <v>3</v>
      </c>
      <c r="G244" t="s">
        <v>13</v>
      </c>
      <c r="H244">
        <v>1</v>
      </c>
      <c r="J244">
        <v>4.0999999999999996</v>
      </c>
      <c r="K244" t="s">
        <v>258</v>
      </c>
    </row>
    <row r="245" spans="1:11" x14ac:dyDescent="0.2">
      <c r="A245" t="s">
        <v>469</v>
      </c>
      <c r="B245">
        <v>2014</v>
      </c>
      <c r="C245" s="1">
        <v>41821</v>
      </c>
      <c r="D245">
        <v>81</v>
      </c>
      <c r="E245" t="s">
        <v>379</v>
      </c>
      <c r="F245">
        <v>4</v>
      </c>
      <c r="G245" t="s">
        <v>13</v>
      </c>
      <c r="H245">
        <v>1</v>
      </c>
      <c r="J245">
        <v>4.0999999999999996</v>
      </c>
      <c r="K245" t="s">
        <v>380</v>
      </c>
    </row>
    <row r="246" spans="1:11" x14ac:dyDescent="0.2">
      <c r="A246" t="s">
        <v>591</v>
      </c>
      <c r="B246">
        <v>2014</v>
      </c>
      <c r="C246" s="1">
        <v>41821</v>
      </c>
      <c r="D246">
        <v>3.6</v>
      </c>
      <c r="E246" t="s">
        <v>12</v>
      </c>
      <c r="F246">
        <v>1</v>
      </c>
      <c r="G246" t="s">
        <v>501</v>
      </c>
      <c r="H246">
        <v>2</v>
      </c>
      <c r="J246">
        <v>4.0999999999999996</v>
      </c>
      <c r="K246" t="s">
        <v>502</v>
      </c>
    </row>
    <row r="247" spans="1:11" x14ac:dyDescent="0.2">
      <c r="A247" t="s">
        <v>712</v>
      </c>
      <c r="B247">
        <v>2014</v>
      </c>
      <c r="C247" s="1">
        <v>41821</v>
      </c>
      <c r="D247">
        <v>3.4</v>
      </c>
      <c r="E247" t="s">
        <v>135</v>
      </c>
      <c r="F247">
        <v>2</v>
      </c>
      <c r="G247" t="s">
        <v>501</v>
      </c>
      <c r="H247">
        <v>2</v>
      </c>
      <c r="J247">
        <v>4.0999999999999996</v>
      </c>
      <c r="K247" t="s">
        <v>623</v>
      </c>
    </row>
    <row r="248" spans="1:11" x14ac:dyDescent="0.2">
      <c r="A248" t="s">
        <v>833</v>
      </c>
      <c r="B248">
        <v>2014</v>
      </c>
      <c r="C248" s="1">
        <v>41821</v>
      </c>
      <c r="D248">
        <v>1.3</v>
      </c>
      <c r="E248" t="s">
        <v>257</v>
      </c>
      <c r="F248">
        <v>3</v>
      </c>
      <c r="G248" t="s">
        <v>501</v>
      </c>
      <c r="H248">
        <v>2</v>
      </c>
      <c r="J248">
        <v>4.0999999999999996</v>
      </c>
      <c r="K248" t="s">
        <v>744</v>
      </c>
    </row>
    <row r="249" spans="1:11" x14ac:dyDescent="0.2">
      <c r="A249" t="s">
        <v>954</v>
      </c>
      <c r="B249">
        <v>2014</v>
      </c>
      <c r="C249" s="1">
        <v>41821</v>
      </c>
      <c r="D249">
        <v>1.6</v>
      </c>
      <c r="E249" t="s">
        <v>379</v>
      </c>
      <c r="F249">
        <v>4</v>
      </c>
      <c r="G249" t="s">
        <v>501</v>
      </c>
      <c r="H249">
        <v>2</v>
      </c>
      <c r="J249">
        <v>4.0999999999999996</v>
      </c>
      <c r="K249" t="s">
        <v>865</v>
      </c>
    </row>
    <row r="250" spans="1:11" x14ac:dyDescent="0.2">
      <c r="A250" t="s">
        <v>102</v>
      </c>
      <c r="B250">
        <v>2014</v>
      </c>
      <c r="C250" s="1">
        <v>41852</v>
      </c>
      <c r="D250">
        <v>173</v>
      </c>
      <c r="E250" t="s">
        <v>12</v>
      </c>
      <c r="F250">
        <v>1</v>
      </c>
      <c r="G250" t="s">
        <v>13</v>
      </c>
      <c r="H250">
        <v>1</v>
      </c>
      <c r="J250">
        <v>4.0999999999999996</v>
      </c>
      <c r="K250" t="s">
        <v>14</v>
      </c>
    </row>
    <row r="251" spans="1:11" x14ac:dyDescent="0.2">
      <c r="A251" t="s">
        <v>224</v>
      </c>
      <c r="B251">
        <v>2014</v>
      </c>
      <c r="C251" s="1">
        <v>41852</v>
      </c>
      <c r="D251">
        <v>186</v>
      </c>
      <c r="E251" t="s">
        <v>135</v>
      </c>
      <c r="F251">
        <v>2</v>
      </c>
      <c r="G251" t="s">
        <v>13</v>
      </c>
      <c r="H251">
        <v>1</v>
      </c>
      <c r="J251">
        <v>4.0999999999999996</v>
      </c>
      <c r="K251" t="s">
        <v>136</v>
      </c>
    </row>
    <row r="252" spans="1:11" x14ac:dyDescent="0.2">
      <c r="A252" t="s">
        <v>346</v>
      </c>
      <c r="B252">
        <v>2014</v>
      </c>
      <c r="C252" s="1">
        <v>41852</v>
      </c>
      <c r="D252">
        <v>58</v>
      </c>
      <c r="E252" t="s">
        <v>257</v>
      </c>
      <c r="F252">
        <v>3</v>
      </c>
      <c r="G252" t="s">
        <v>13</v>
      </c>
      <c r="H252">
        <v>1</v>
      </c>
      <c r="J252">
        <v>4.0999999999999996</v>
      </c>
      <c r="K252" t="s">
        <v>258</v>
      </c>
    </row>
    <row r="253" spans="1:11" x14ac:dyDescent="0.2">
      <c r="A253" t="s">
        <v>468</v>
      </c>
      <c r="B253">
        <v>2014</v>
      </c>
      <c r="C253" s="1">
        <v>41852</v>
      </c>
      <c r="D253">
        <v>81</v>
      </c>
      <c r="E253" t="s">
        <v>379</v>
      </c>
      <c r="F253">
        <v>4</v>
      </c>
      <c r="G253" t="s">
        <v>13</v>
      </c>
      <c r="H253">
        <v>1</v>
      </c>
      <c r="J253">
        <v>4.0999999999999996</v>
      </c>
      <c r="K253" t="s">
        <v>380</v>
      </c>
    </row>
    <row r="254" spans="1:11" x14ac:dyDescent="0.2">
      <c r="A254" t="s">
        <v>590</v>
      </c>
      <c r="B254">
        <v>2014</v>
      </c>
      <c r="C254" s="1">
        <v>41852</v>
      </c>
      <c r="D254">
        <v>3.3</v>
      </c>
      <c r="E254" t="s">
        <v>12</v>
      </c>
      <c r="F254">
        <v>1</v>
      </c>
      <c r="G254" t="s">
        <v>501</v>
      </c>
      <c r="H254">
        <v>2</v>
      </c>
      <c r="J254">
        <v>4.0999999999999996</v>
      </c>
      <c r="K254" t="s">
        <v>502</v>
      </c>
    </row>
    <row r="255" spans="1:11" x14ac:dyDescent="0.2">
      <c r="A255" t="s">
        <v>711</v>
      </c>
      <c r="B255">
        <v>2014</v>
      </c>
      <c r="C255" s="1">
        <v>41852</v>
      </c>
      <c r="D255">
        <v>3.4</v>
      </c>
      <c r="E255" t="s">
        <v>135</v>
      </c>
      <c r="F255">
        <v>2</v>
      </c>
      <c r="G255" t="s">
        <v>501</v>
      </c>
      <c r="H255">
        <v>2</v>
      </c>
      <c r="J255">
        <v>4.0999999999999996</v>
      </c>
      <c r="K255" t="s">
        <v>623</v>
      </c>
    </row>
    <row r="256" spans="1:11" x14ac:dyDescent="0.2">
      <c r="A256" t="s">
        <v>832</v>
      </c>
      <c r="B256">
        <v>2014</v>
      </c>
      <c r="C256" s="1">
        <v>41852</v>
      </c>
      <c r="D256">
        <v>1.1000000000000001</v>
      </c>
      <c r="E256" t="s">
        <v>257</v>
      </c>
      <c r="F256">
        <v>3</v>
      </c>
      <c r="G256" t="s">
        <v>501</v>
      </c>
      <c r="H256">
        <v>2</v>
      </c>
      <c r="J256">
        <v>4.0999999999999996</v>
      </c>
      <c r="K256" t="s">
        <v>744</v>
      </c>
    </row>
    <row r="257" spans="1:11" x14ac:dyDescent="0.2">
      <c r="A257" t="s">
        <v>953</v>
      </c>
      <c r="B257">
        <v>2014</v>
      </c>
      <c r="C257" s="1">
        <v>41852</v>
      </c>
      <c r="D257">
        <v>1.5</v>
      </c>
      <c r="E257" t="s">
        <v>379</v>
      </c>
      <c r="F257">
        <v>4</v>
      </c>
      <c r="G257" t="s">
        <v>501</v>
      </c>
      <c r="H257">
        <v>2</v>
      </c>
      <c r="J257">
        <v>4.0999999999999996</v>
      </c>
      <c r="K257" t="s">
        <v>865</v>
      </c>
    </row>
    <row r="258" spans="1:11" x14ac:dyDescent="0.2">
      <c r="A258" t="s">
        <v>101</v>
      </c>
      <c r="B258">
        <v>2014</v>
      </c>
      <c r="C258" s="1">
        <v>41883</v>
      </c>
      <c r="D258">
        <v>184</v>
      </c>
      <c r="E258" t="s">
        <v>12</v>
      </c>
      <c r="F258">
        <v>1</v>
      </c>
      <c r="G258" t="s">
        <v>13</v>
      </c>
      <c r="H258">
        <v>1</v>
      </c>
      <c r="J258">
        <v>4.0999999999999996</v>
      </c>
      <c r="K258" t="s">
        <v>14</v>
      </c>
    </row>
    <row r="259" spans="1:11" x14ac:dyDescent="0.2">
      <c r="A259" t="s">
        <v>223</v>
      </c>
      <c r="B259">
        <v>2014</v>
      </c>
      <c r="C259" s="1">
        <v>41883</v>
      </c>
      <c r="D259">
        <v>191</v>
      </c>
      <c r="E259" t="s">
        <v>135</v>
      </c>
      <c r="F259">
        <v>2</v>
      </c>
      <c r="G259" t="s">
        <v>13</v>
      </c>
      <c r="H259">
        <v>1</v>
      </c>
      <c r="J259">
        <v>4.0999999999999996</v>
      </c>
      <c r="K259" t="s">
        <v>136</v>
      </c>
    </row>
    <row r="260" spans="1:11" x14ac:dyDescent="0.2">
      <c r="A260" t="s">
        <v>345</v>
      </c>
      <c r="B260">
        <v>2014</v>
      </c>
      <c r="C260" s="1">
        <v>41883</v>
      </c>
      <c r="D260">
        <v>68</v>
      </c>
      <c r="E260" t="s">
        <v>257</v>
      </c>
      <c r="F260">
        <v>3</v>
      </c>
      <c r="G260" t="s">
        <v>13</v>
      </c>
      <c r="H260">
        <v>1</v>
      </c>
      <c r="J260">
        <v>4.0999999999999996</v>
      </c>
      <c r="K260" t="s">
        <v>258</v>
      </c>
    </row>
    <row r="261" spans="1:11" x14ac:dyDescent="0.2">
      <c r="A261" t="s">
        <v>467</v>
      </c>
      <c r="B261">
        <v>2014</v>
      </c>
      <c r="C261" s="1">
        <v>41883</v>
      </c>
      <c r="D261">
        <v>89</v>
      </c>
      <c r="E261" t="s">
        <v>379</v>
      </c>
      <c r="F261">
        <v>4</v>
      </c>
      <c r="G261" t="s">
        <v>13</v>
      </c>
      <c r="H261">
        <v>1</v>
      </c>
      <c r="J261">
        <v>4.0999999999999996</v>
      </c>
      <c r="K261" t="s">
        <v>380</v>
      </c>
    </row>
    <row r="262" spans="1:11" x14ac:dyDescent="0.2">
      <c r="A262" t="s">
        <v>589</v>
      </c>
      <c r="B262">
        <v>2014</v>
      </c>
      <c r="C262" s="1">
        <v>41883</v>
      </c>
      <c r="D262">
        <v>3.5</v>
      </c>
      <c r="E262" t="s">
        <v>12</v>
      </c>
      <c r="F262">
        <v>1</v>
      </c>
      <c r="G262" t="s">
        <v>501</v>
      </c>
      <c r="H262">
        <v>2</v>
      </c>
      <c r="J262">
        <v>4.0999999999999996</v>
      </c>
      <c r="K262" t="s">
        <v>502</v>
      </c>
    </row>
    <row r="263" spans="1:11" x14ac:dyDescent="0.2">
      <c r="A263" t="s">
        <v>710</v>
      </c>
      <c r="B263">
        <v>2014</v>
      </c>
      <c r="C263" s="1">
        <v>41883</v>
      </c>
      <c r="D263">
        <v>3.5</v>
      </c>
      <c r="E263" t="s">
        <v>135</v>
      </c>
      <c r="F263">
        <v>2</v>
      </c>
      <c r="G263" t="s">
        <v>501</v>
      </c>
      <c r="H263">
        <v>2</v>
      </c>
      <c r="J263">
        <v>4.0999999999999996</v>
      </c>
      <c r="K263" t="s">
        <v>623</v>
      </c>
    </row>
    <row r="264" spans="1:11" x14ac:dyDescent="0.2">
      <c r="A264" t="s">
        <v>831</v>
      </c>
      <c r="B264">
        <v>2014</v>
      </c>
      <c r="C264" s="1">
        <v>41883</v>
      </c>
      <c r="D264">
        <v>1.3</v>
      </c>
      <c r="E264" t="s">
        <v>257</v>
      </c>
      <c r="F264">
        <v>3</v>
      </c>
      <c r="G264" t="s">
        <v>501</v>
      </c>
      <c r="H264">
        <v>2</v>
      </c>
      <c r="J264">
        <v>4.0999999999999996</v>
      </c>
      <c r="K264" t="s">
        <v>744</v>
      </c>
    </row>
    <row r="265" spans="1:11" x14ac:dyDescent="0.2">
      <c r="A265" t="s">
        <v>952</v>
      </c>
      <c r="B265">
        <v>2014</v>
      </c>
      <c r="C265" s="1">
        <v>41883</v>
      </c>
      <c r="D265">
        <v>1.7</v>
      </c>
      <c r="E265" t="s">
        <v>379</v>
      </c>
      <c r="F265">
        <v>4</v>
      </c>
      <c r="G265" t="s">
        <v>501</v>
      </c>
      <c r="H265">
        <v>2</v>
      </c>
      <c r="J265">
        <v>4.0999999999999996</v>
      </c>
      <c r="K265" t="s">
        <v>865</v>
      </c>
    </row>
    <row r="266" spans="1:11" x14ac:dyDescent="0.2">
      <c r="A266" t="s">
        <v>100</v>
      </c>
      <c r="B266">
        <v>2014</v>
      </c>
      <c r="C266" s="1">
        <v>41913</v>
      </c>
      <c r="D266">
        <v>207</v>
      </c>
      <c r="E266" t="s">
        <v>12</v>
      </c>
      <c r="F266">
        <v>1</v>
      </c>
      <c r="G266" t="s">
        <v>13</v>
      </c>
      <c r="H266">
        <v>1</v>
      </c>
      <c r="J266">
        <v>4.0999999999999996</v>
      </c>
      <c r="K266" t="s">
        <v>14</v>
      </c>
    </row>
    <row r="267" spans="1:11" x14ac:dyDescent="0.2">
      <c r="A267" t="s">
        <v>222</v>
      </c>
      <c r="B267">
        <v>2014</v>
      </c>
      <c r="C267" s="1">
        <v>41913</v>
      </c>
      <c r="D267">
        <v>198</v>
      </c>
      <c r="E267" t="s">
        <v>135</v>
      </c>
      <c r="F267">
        <v>2</v>
      </c>
      <c r="G267" t="s">
        <v>13</v>
      </c>
      <c r="H267">
        <v>1</v>
      </c>
      <c r="J267">
        <v>4.0999999999999996</v>
      </c>
      <c r="K267" t="s">
        <v>136</v>
      </c>
    </row>
    <row r="268" spans="1:11" x14ac:dyDescent="0.2">
      <c r="A268" t="s">
        <v>344</v>
      </c>
      <c r="B268">
        <v>2014</v>
      </c>
      <c r="C268" s="1">
        <v>41913</v>
      </c>
      <c r="D268">
        <v>80</v>
      </c>
      <c r="E268" t="s">
        <v>257</v>
      </c>
      <c r="F268">
        <v>3</v>
      </c>
      <c r="G268" t="s">
        <v>13</v>
      </c>
      <c r="H268">
        <v>1</v>
      </c>
      <c r="J268">
        <v>4.0999999999999996</v>
      </c>
      <c r="K268" t="s">
        <v>258</v>
      </c>
    </row>
    <row r="269" spans="1:11" x14ac:dyDescent="0.2">
      <c r="A269" t="s">
        <v>466</v>
      </c>
      <c r="B269">
        <v>2014</v>
      </c>
      <c r="C269" s="1">
        <v>41913</v>
      </c>
      <c r="D269">
        <v>79</v>
      </c>
      <c r="E269" t="s">
        <v>379</v>
      </c>
      <c r="F269">
        <v>4</v>
      </c>
      <c r="G269" t="s">
        <v>13</v>
      </c>
      <c r="H269">
        <v>1</v>
      </c>
      <c r="J269">
        <v>4.0999999999999996</v>
      </c>
      <c r="K269" t="s">
        <v>380</v>
      </c>
    </row>
    <row r="270" spans="1:11" x14ac:dyDescent="0.2">
      <c r="A270" t="s">
        <v>588</v>
      </c>
      <c r="B270">
        <v>2014</v>
      </c>
      <c r="C270" s="1">
        <v>41913</v>
      </c>
      <c r="D270">
        <v>3.9</v>
      </c>
      <c r="E270" t="s">
        <v>12</v>
      </c>
      <c r="F270">
        <v>1</v>
      </c>
      <c r="G270" t="s">
        <v>501</v>
      </c>
      <c r="H270">
        <v>2</v>
      </c>
      <c r="J270">
        <v>4.0999999999999996</v>
      </c>
      <c r="K270" t="s">
        <v>502</v>
      </c>
    </row>
    <row r="271" spans="1:11" x14ac:dyDescent="0.2">
      <c r="A271" t="s">
        <v>709</v>
      </c>
      <c r="B271">
        <v>2014</v>
      </c>
      <c r="C271" s="1">
        <v>41913</v>
      </c>
      <c r="D271">
        <v>3.6</v>
      </c>
      <c r="E271" t="s">
        <v>135</v>
      </c>
      <c r="F271">
        <v>2</v>
      </c>
      <c r="G271" t="s">
        <v>501</v>
      </c>
      <c r="H271">
        <v>2</v>
      </c>
      <c r="J271">
        <v>4.0999999999999996</v>
      </c>
      <c r="K271" t="s">
        <v>623</v>
      </c>
    </row>
    <row r="272" spans="1:11" x14ac:dyDescent="0.2">
      <c r="A272" t="s">
        <v>830</v>
      </c>
      <c r="B272">
        <v>2014</v>
      </c>
      <c r="C272" s="1">
        <v>41913</v>
      </c>
      <c r="D272">
        <v>1.5</v>
      </c>
      <c r="E272" t="s">
        <v>257</v>
      </c>
      <c r="F272">
        <v>3</v>
      </c>
      <c r="G272" t="s">
        <v>501</v>
      </c>
      <c r="H272">
        <v>2</v>
      </c>
      <c r="J272">
        <v>4.0999999999999996</v>
      </c>
      <c r="K272" t="s">
        <v>744</v>
      </c>
    </row>
    <row r="273" spans="1:11" x14ac:dyDescent="0.2">
      <c r="A273" t="s">
        <v>951</v>
      </c>
      <c r="B273">
        <v>2014</v>
      </c>
      <c r="C273" s="1">
        <v>41913</v>
      </c>
      <c r="D273">
        <v>1.5</v>
      </c>
      <c r="E273" t="s">
        <v>379</v>
      </c>
      <c r="F273">
        <v>4</v>
      </c>
      <c r="G273" t="s">
        <v>501</v>
      </c>
      <c r="H273">
        <v>2</v>
      </c>
      <c r="J273">
        <v>4.0999999999999996</v>
      </c>
      <c r="K273" t="s">
        <v>865</v>
      </c>
    </row>
    <row r="274" spans="1:11" x14ac:dyDescent="0.2">
      <c r="A274" t="s">
        <v>99</v>
      </c>
      <c r="B274">
        <v>2014</v>
      </c>
      <c r="C274" s="1">
        <v>41944</v>
      </c>
      <c r="D274">
        <v>181</v>
      </c>
      <c r="E274" t="s">
        <v>12</v>
      </c>
      <c r="F274">
        <v>1</v>
      </c>
      <c r="G274" t="s">
        <v>13</v>
      </c>
      <c r="H274">
        <v>1</v>
      </c>
      <c r="J274">
        <v>4.0999999999999996</v>
      </c>
      <c r="K274" t="s">
        <v>14</v>
      </c>
    </row>
    <row r="275" spans="1:11" x14ac:dyDescent="0.2">
      <c r="A275" t="s">
        <v>221</v>
      </c>
      <c r="B275">
        <v>2014</v>
      </c>
      <c r="C275" s="1">
        <v>41944</v>
      </c>
      <c r="D275">
        <v>203</v>
      </c>
      <c r="E275" t="s">
        <v>135</v>
      </c>
      <c r="F275">
        <v>2</v>
      </c>
      <c r="G275" t="s">
        <v>13</v>
      </c>
      <c r="H275">
        <v>1</v>
      </c>
      <c r="J275">
        <v>4.0999999999999996</v>
      </c>
      <c r="K275" t="s">
        <v>136</v>
      </c>
    </row>
    <row r="276" spans="1:11" x14ac:dyDescent="0.2">
      <c r="A276" t="s">
        <v>343</v>
      </c>
      <c r="B276">
        <v>2014</v>
      </c>
      <c r="C276" s="1">
        <v>41944</v>
      </c>
      <c r="D276">
        <v>67</v>
      </c>
      <c r="E276" t="s">
        <v>257</v>
      </c>
      <c r="F276">
        <v>3</v>
      </c>
      <c r="G276" t="s">
        <v>13</v>
      </c>
      <c r="H276">
        <v>1</v>
      </c>
      <c r="J276">
        <v>4.0999999999999996</v>
      </c>
      <c r="K276" t="s">
        <v>258</v>
      </c>
    </row>
    <row r="277" spans="1:11" x14ac:dyDescent="0.2">
      <c r="A277" t="s">
        <v>465</v>
      </c>
      <c r="B277">
        <v>2014</v>
      </c>
      <c r="C277" s="1">
        <v>41944</v>
      </c>
      <c r="D277">
        <v>75</v>
      </c>
      <c r="E277" t="s">
        <v>379</v>
      </c>
      <c r="F277">
        <v>4</v>
      </c>
      <c r="G277" t="s">
        <v>13</v>
      </c>
      <c r="H277">
        <v>1</v>
      </c>
      <c r="J277">
        <v>4.0999999999999996</v>
      </c>
      <c r="K277" t="s">
        <v>380</v>
      </c>
    </row>
    <row r="278" spans="1:11" x14ac:dyDescent="0.2">
      <c r="A278" t="s">
        <v>587</v>
      </c>
      <c r="B278">
        <v>2014</v>
      </c>
      <c r="C278" s="1">
        <v>41944</v>
      </c>
      <c r="D278">
        <v>3.4</v>
      </c>
      <c r="E278" t="s">
        <v>12</v>
      </c>
      <c r="F278">
        <v>1</v>
      </c>
      <c r="G278" t="s">
        <v>501</v>
      </c>
      <c r="H278">
        <v>2</v>
      </c>
      <c r="J278">
        <v>4.0999999999999996</v>
      </c>
      <c r="K278" t="s">
        <v>502</v>
      </c>
    </row>
    <row r="279" spans="1:11" x14ac:dyDescent="0.2">
      <c r="A279" t="s">
        <v>708</v>
      </c>
      <c r="B279">
        <v>2014</v>
      </c>
      <c r="C279" s="1">
        <v>41944</v>
      </c>
      <c r="D279">
        <v>3.7</v>
      </c>
      <c r="E279" t="s">
        <v>135</v>
      </c>
      <c r="F279">
        <v>2</v>
      </c>
      <c r="G279" t="s">
        <v>501</v>
      </c>
      <c r="H279">
        <v>2</v>
      </c>
      <c r="J279">
        <v>4.0999999999999996</v>
      </c>
      <c r="K279" t="s">
        <v>623</v>
      </c>
    </row>
    <row r="280" spans="1:11" x14ac:dyDescent="0.2">
      <c r="A280" t="s">
        <v>829</v>
      </c>
      <c r="B280">
        <v>2014</v>
      </c>
      <c r="C280" s="1">
        <v>41944</v>
      </c>
      <c r="D280">
        <v>1.3</v>
      </c>
      <c r="E280" t="s">
        <v>257</v>
      </c>
      <c r="F280">
        <v>3</v>
      </c>
      <c r="G280" t="s">
        <v>501</v>
      </c>
      <c r="H280">
        <v>2</v>
      </c>
      <c r="J280">
        <v>4.0999999999999996</v>
      </c>
      <c r="K280" t="s">
        <v>744</v>
      </c>
    </row>
    <row r="281" spans="1:11" x14ac:dyDescent="0.2">
      <c r="A281" t="s">
        <v>950</v>
      </c>
      <c r="B281">
        <v>2014</v>
      </c>
      <c r="C281" s="1">
        <v>41944</v>
      </c>
      <c r="D281">
        <v>1.4</v>
      </c>
      <c r="E281" t="s">
        <v>379</v>
      </c>
      <c r="F281">
        <v>4</v>
      </c>
      <c r="G281" t="s">
        <v>501</v>
      </c>
      <c r="H281">
        <v>2</v>
      </c>
      <c r="J281">
        <v>4.0999999999999996</v>
      </c>
      <c r="K281" t="s">
        <v>865</v>
      </c>
    </row>
    <row r="282" spans="1:11" x14ac:dyDescent="0.2">
      <c r="A282" t="s">
        <v>98</v>
      </c>
      <c r="B282">
        <v>2014</v>
      </c>
      <c r="C282" s="1">
        <v>41974</v>
      </c>
      <c r="D282">
        <v>178</v>
      </c>
      <c r="E282" t="s">
        <v>12</v>
      </c>
      <c r="F282">
        <v>1</v>
      </c>
      <c r="G282" t="s">
        <v>13</v>
      </c>
      <c r="H282">
        <v>1</v>
      </c>
      <c r="J282">
        <v>4.0999999999999996</v>
      </c>
      <c r="K282" t="s">
        <v>14</v>
      </c>
    </row>
    <row r="283" spans="1:11" x14ac:dyDescent="0.2">
      <c r="A283" t="s">
        <v>220</v>
      </c>
      <c r="B283">
        <v>2014</v>
      </c>
      <c r="C283" s="1">
        <v>41974</v>
      </c>
      <c r="D283">
        <v>205</v>
      </c>
      <c r="E283" t="s">
        <v>135</v>
      </c>
      <c r="F283">
        <v>2</v>
      </c>
      <c r="G283" t="s">
        <v>13</v>
      </c>
      <c r="H283">
        <v>1</v>
      </c>
      <c r="J283">
        <v>4.0999999999999996</v>
      </c>
      <c r="K283" t="s">
        <v>136</v>
      </c>
    </row>
    <row r="284" spans="1:11" x14ac:dyDescent="0.2">
      <c r="A284" t="s">
        <v>342</v>
      </c>
      <c r="B284">
        <v>2014</v>
      </c>
      <c r="C284" s="1">
        <v>41974</v>
      </c>
      <c r="D284">
        <v>61</v>
      </c>
      <c r="E284" t="s">
        <v>257</v>
      </c>
      <c r="F284">
        <v>3</v>
      </c>
      <c r="G284" t="s">
        <v>13</v>
      </c>
      <c r="H284">
        <v>1</v>
      </c>
      <c r="J284">
        <v>4.0999999999999996</v>
      </c>
      <c r="K284" t="s">
        <v>258</v>
      </c>
    </row>
    <row r="285" spans="1:11" x14ac:dyDescent="0.2">
      <c r="A285" t="s">
        <v>464</v>
      </c>
      <c r="B285">
        <v>2014</v>
      </c>
      <c r="C285" s="1">
        <v>41974</v>
      </c>
      <c r="D285">
        <v>78</v>
      </c>
      <c r="E285" t="s">
        <v>379</v>
      </c>
      <c r="F285">
        <v>4</v>
      </c>
      <c r="G285" t="s">
        <v>13</v>
      </c>
      <c r="H285">
        <v>1</v>
      </c>
      <c r="J285">
        <v>4.0999999999999996</v>
      </c>
      <c r="K285" t="s">
        <v>380</v>
      </c>
    </row>
    <row r="286" spans="1:11" x14ac:dyDescent="0.2">
      <c r="A286" t="s">
        <v>586</v>
      </c>
      <c r="B286">
        <v>2014</v>
      </c>
      <c r="C286" s="1">
        <v>41974</v>
      </c>
      <c r="D286">
        <v>3.3</v>
      </c>
      <c r="E286" t="s">
        <v>12</v>
      </c>
      <c r="F286">
        <v>1</v>
      </c>
      <c r="G286" t="s">
        <v>501</v>
      </c>
      <c r="H286">
        <v>2</v>
      </c>
      <c r="J286">
        <v>4.0999999999999996</v>
      </c>
      <c r="K286" t="s">
        <v>502</v>
      </c>
    </row>
    <row r="287" spans="1:11" x14ac:dyDescent="0.2">
      <c r="A287" t="s">
        <v>707</v>
      </c>
      <c r="B287">
        <v>2014</v>
      </c>
      <c r="C287" s="1">
        <v>41974</v>
      </c>
      <c r="D287">
        <v>3.7</v>
      </c>
      <c r="E287" t="s">
        <v>135</v>
      </c>
      <c r="F287">
        <v>2</v>
      </c>
      <c r="G287" t="s">
        <v>501</v>
      </c>
      <c r="H287">
        <v>2</v>
      </c>
      <c r="J287">
        <v>4.0999999999999996</v>
      </c>
      <c r="K287" t="s">
        <v>623</v>
      </c>
    </row>
    <row r="288" spans="1:11" x14ac:dyDescent="0.2">
      <c r="A288" t="s">
        <v>828</v>
      </c>
      <c r="B288">
        <v>2014</v>
      </c>
      <c r="C288" s="1">
        <v>41974</v>
      </c>
      <c r="D288">
        <v>1.1000000000000001</v>
      </c>
      <c r="E288" t="s">
        <v>257</v>
      </c>
      <c r="F288">
        <v>3</v>
      </c>
      <c r="G288" t="s">
        <v>501</v>
      </c>
      <c r="H288">
        <v>2</v>
      </c>
      <c r="J288">
        <v>4.0999999999999996</v>
      </c>
      <c r="K288" t="s">
        <v>744</v>
      </c>
    </row>
    <row r="289" spans="1:11" x14ac:dyDescent="0.2">
      <c r="A289" t="s">
        <v>949</v>
      </c>
      <c r="B289">
        <v>2014</v>
      </c>
      <c r="C289" s="1">
        <v>41974</v>
      </c>
      <c r="D289">
        <v>1.5</v>
      </c>
      <c r="E289" t="s">
        <v>379</v>
      </c>
      <c r="F289">
        <v>4</v>
      </c>
      <c r="G289" t="s">
        <v>501</v>
      </c>
      <c r="H289">
        <v>2</v>
      </c>
      <c r="J289">
        <v>4.0999999999999996</v>
      </c>
      <c r="K289" t="s">
        <v>865</v>
      </c>
    </row>
    <row r="290" spans="1:11" x14ac:dyDescent="0.2">
      <c r="A290" t="s">
        <v>97</v>
      </c>
      <c r="B290">
        <v>2015</v>
      </c>
      <c r="C290" s="1">
        <v>42005</v>
      </c>
      <c r="D290">
        <v>187</v>
      </c>
      <c r="E290" t="s">
        <v>12</v>
      </c>
      <c r="F290">
        <v>1</v>
      </c>
      <c r="G290" t="s">
        <v>13</v>
      </c>
      <c r="H290">
        <v>1</v>
      </c>
      <c r="J290">
        <v>4.0999999999999996</v>
      </c>
      <c r="K290" t="s">
        <v>14</v>
      </c>
    </row>
    <row r="291" spans="1:11" x14ac:dyDescent="0.2">
      <c r="A291" t="s">
        <v>219</v>
      </c>
      <c r="B291">
        <v>2015</v>
      </c>
      <c r="C291" s="1">
        <v>42005</v>
      </c>
      <c r="D291">
        <v>205</v>
      </c>
      <c r="E291" t="s">
        <v>135</v>
      </c>
      <c r="F291">
        <v>2</v>
      </c>
      <c r="G291" t="s">
        <v>13</v>
      </c>
      <c r="H291">
        <v>1</v>
      </c>
      <c r="J291">
        <v>4.0999999999999996</v>
      </c>
      <c r="K291" t="s">
        <v>136</v>
      </c>
    </row>
    <row r="292" spans="1:11" x14ac:dyDescent="0.2">
      <c r="A292" t="s">
        <v>341</v>
      </c>
      <c r="B292">
        <v>2015</v>
      </c>
      <c r="C292" s="1">
        <v>42005</v>
      </c>
      <c r="D292">
        <v>72</v>
      </c>
      <c r="E292" t="s">
        <v>257</v>
      </c>
      <c r="F292">
        <v>3</v>
      </c>
      <c r="G292" t="s">
        <v>13</v>
      </c>
      <c r="H292">
        <v>1</v>
      </c>
      <c r="J292">
        <v>4.0999999999999996</v>
      </c>
      <c r="K292" t="s">
        <v>258</v>
      </c>
    </row>
    <row r="293" spans="1:11" x14ac:dyDescent="0.2">
      <c r="A293" t="s">
        <v>463</v>
      </c>
      <c r="B293">
        <v>2015</v>
      </c>
      <c r="C293" s="1">
        <v>42005</v>
      </c>
      <c r="D293">
        <v>82</v>
      </c>
      <c r="E293" t="s">
        <v>379</v>
      </c>
      <c r="F293">
        <v>4</v>
      </c>
      <c r="G293" t="s">
        <v>13</v>
      </c>
      <c r="H293">
        <v>1</v>
      </c>
      <c r="J293">
        <v>4.0999999999999996</v>
      </c>
      <c r="K293" t="s">
        <v>380</v>
      </c>
    </row>
    <row r="294" spans="1:11" x14ac:dyDescent="0.2">
      <c r="A294" t="s">
        <v>585</v>
      </c>
      <c r="B294">
        <v>2015</v>
      </c>
      <c r="C294" s="1">
        <v>42005</v>
      </c>
      <c r="D294">
        <v>3.5</v>
      </c>
      <c r="E294" t="s">
        <v>12</v>
      </c>
      <c r="F294">
        <v>1</v>
      </c>
      <c r="G294" t="s">
        <v>501</v>
      </c>
      <c r="H294">
        <v>2</v>
      </c>
      <c r="J294">
        <v>4.0999999999999996</v>
      </c>
      <c r="K294" t="s">
        <v>502</v>
      </c>
    </row>
    <row r="295" spans="1:11" x14ac:dyDescent="0.2">
      <c r="A295" t="s">
        <v>706</v>
      </c>
      <c r="B295">
        <v>2015</v>
      </c>
      <c r="C295" s="1">
        <v>42005</v>
      </c>
      <c r="D295">
        <v>3.7</v>
      </c>
      <c r="E295" t="s">
        <v>135</v>
      </c>
      <c r="F295">
        <v>2</v>
      </c>
      <c r="G295" t="s">
        <v>501</v>
      </c>
      <c r="H295">
        <v>2</v>
      </c>
      <c r="J295">
        <v>4.0999999999999996</v>
      </c>
      <c r="K295" t="s">
        <v>623</v>
      </c>
    </row>
    <row r="296" spans="1:11" x14ac:dyDescent="0.2">
      <c r="A296" t="s">
        <v>827</v>
      </c>
      <c r="B296">
        <v>2015</v>
      </c>
      <c r="C296" s="1">
        <v>42005</v>
      </c>
      <c r="D296">
        <v>1.4</v>
      </c>
      <c r="E296" t="s">
        <v>257</v>
      </c>
      <c r="F296">
        <v>3</v>
      </c>
      <c r="G296" t="s">
        <v>501</v>
      </c>
      <c r="H296">
        <v>2</v>
      </c>
      <c r="J296">
        <v>4.0999999999999996</v>
      </c>
      <c r="K296" t="s">
        <v>744</v>
      </c>
    </row>
    <row r="297" spans="1:11" x14ac:dyDescent="0.2">
      <c r="A297" t="s">
        <v>948</v>
      </c>
      <c r="B297">
        <v>2015</v>
      </c>
      <c r="C297" s="1">
        <v>42005</v>
      </c>
      <c r="D297">
        <v>1.5</v>
      </c>
      <c r="E297" t="s">
        <v>379</v>
      </c>
      <c r="F297">
        <v>4</v>
      </c>
      <c r="G297" t="s">
        <v>501</v>
      </c>
      <c r="H297">
        <v>2</v>
      </c>
      <c r="J297">
        <v>4.0999999999999996</v>
      </c>
      <c r="K297" t="s">
        <v>865</v>
      </c>
    </row>
    <row r="298" spans="1:11" x14ac:dyDescent="0.2">
      <c r="A298" t="s">
        <v>96</v>
      </c>
      <c r="B298">
        <v>2015</v>
      </c>
      <c r="C298" s="1">
        <v>42036</v>
      </c>
      <c r="D298">
        <v>181</v>
      </c>
      <c r="E298" t="s">
        <v>12</v>
      </c>
      <c r="F298">
        <v>1</v>
      </c>
      <c r="G298" t="s">
        <v>13</v>
      </c>
      <c r="H298">
        <v>1</v>
      </c>
      <c r="J298">
        <v>4.0999999999999996</v>
      </c>
      <c r="K298" t="s">
        <v>14</v>
      </c>
    </row>
    <row r="299" spans="1:11" x14ac:dyDescent="0.2">
      <c r="A299" t="s">
        <v>218</v>
      </c>
      <c r="B299">
        <v>2015</v>
      </c>
      <c r="C299" s="1">
        <v>42036</v>
      </c>
      <c r="D299">
        <v>210</v>
      </c>
      <c r="E299" t="s">
        <v>135</v>
      </c>
      <c r="F299">
        <v>2</v>
      </c>
      <c r="G299" t="s">
        <v>13</v>
      </c>
      <c r="H299">
        <v>1</v>
      </c>
      <c r="J299">
        <v>4.0999999999999996</v>
      </c>
      <c r="K299" t="s">
        <v>136</v>
      </c>
    </row>
    <row r="300" spans="1:11" x14ac:dyDescent="0.2">
      <c r="A300" t="s">
        <v>340</v>
      </c>
      <c r="B300">
        <v>2015</v>
      </c>
      <c r="C300" s="1">
        <v>42036</v>
      </c>
      <c r="D300">
        <v>68</v>
      </c>
      <c r="E300" t="s">
        <v>257</v>
      </c>
      <c r="F300">
        <v>3</v>
      </c>
      <c r="G300" t="s">
        <v>13</v>
      </c>
      <c r="H300">
        <v>1</v>
      </c>
      <c r="J300">
        <v>4.0999999999999996</v>
      </c>
      <c r="K300" t="s">
        <v>258</v>
      </c>
    </row>
    <row r="301" spans="1:11" x14ac:dyDescent="0.2">
      <c r="A301" t="s">
        <v>462</v>
      </c>
      <c r="B301">
        <v>2015</v>
      </c>
      <c r="C301" s="1">
        <v>42036</v>
      </c>
      <c r="D301">
        <v>80</v>
      </c>
      <c r="E301" t="s">
        <v>379</v>
      </c>
      <c r="F301">
        <v>4</v>
      </c>
      <c r="G301" t="s">
        <v>13</v>
      </c>
      <c r="H301">
        <v>1</v>
      </c>
      <c r="J301">
        <v>4.0999999999999996</v>
      </c>
      <c r="K301" t="s">
        <v>380</v>
      </c>
    </row>
    <row r="302" spans="1:11" x14ac:dyDescent="0.2">
      <c r="A302" t="s">
        <v>584</v>
      </c>
      <c r="B302">
        <v>2015</v>
      </c>
      <c r="C302" s="1">
        <v>42036</v>
      </c>
      <c r="D302">
        <v>3.4</v>
      </c>
      <c r="E302" t="s">
        <v>12</v>
      </c>
      <c r="F302">
        <v>1</v>
      </c>
      <c r="G302" t="s">
        <v>501</v>
      </c>
      <c r="H302">
        <v>2</v>
      </c>
      <c r="J302">
        <v>4.0999999999999996</v>
      </c>
      <c r="K302" t="s">
        <v>502</v>
      </c>
    </row>
    <row r="303" spans="1:11" x14ac:dyDescent="0.2">
      <c r="A303" t="s">
        <v>705</v>
      </c>
      <c r="B303">
        <v>2015</v>
      </c>
      <c r="C303" s="1">
        <v>42036</v>
      </c>
      <c r="D303">
        <v>3.8</v>
      </c>
      <c r="E303" t="s">
        <v>135</v>
      </c>
      <c r="F303">
        <v>2</v>
      </c>
      <c r="G303" t="s">
        <v>501</v>
      </c>
      <c r="H303">
        <v>2</v>
      </c>
      <c r="J303">
        <v>4.0999999999999996</v>
      </c>
      <c r="K303" t="s">
        <v>623</v>
      </c>
    </row>
    <row r="304" spans="1:11" x14ac:dyDescent="0.2">
      <c r="A304" t="s">
        <v>826</v>
      </c>
      <c r="B304">
        <v>2015</v>
      </c>
      <c r="C304" s="1">
        <v>42036</v>
      </c>
      <c r="D304">
        <v>1.3</v>
      </c>
      <c r="E304" t="s">
        <v>257</v>
      </c>
      <c r="F304">
        <v>3</v>
      </c>
      <c r="G304" t="s">
        <v>501</v>
      </c>
      <c r="H304">
        <v>2</v>
      </c>
      <c r="J304">
        <v>4.0999999999999996</v>
      </c>
      <c r="K304" t="s">
        <v>744</v>
      </c>
    </row>
    <row r="305" spans="1:11" x14ac:dyDescent="0.2">
      <c r="A305" t="s">
        <v>947</v>
      </c>
      <c r="B305">
        <v>2015</v>
      </c>
      <c r="C305" s="1">
        <v>42036</v>
      </c>
      <c r="D305">
        <v>1.5</v>
      </c>
      <c r="E305" t="s">
        <v>379</v>
      </c>
      <c r="F305">
        <v>4</v>
      </c>
      <c r="G305" t="s">
        <v>501</v>
      </c>
      <c r="H305">
        <v>2</v>
      </c>
      <c r="J305">
        <v>4.0999999999999996</v>
      </c>
      <c r="K305" t="s">
        <v>865</v>
      </c>
    </row>
    <row r="306" spans="1:11" x14ac:dyDescent="0.2">
      <c r="A306" t="s">
        <v>95</v>
      </c>
      <c r="B306">
        <v>2015</v>
      </c>
      <c r="C306" s="1">
        <v>42064</v>
      </c>
      <c r="D306">
        <v>195</v>
      </c>
      <c r="E306" t="s">
        <v>12</v>
      </c>
      <c r="F306">
        <v>1</v>
      </c>
      <c r="G306" t="s">
        <v>13</v>
      </c>
      <c r="H306">
        <v>1</v>
      </c>
      <c r="J306">
        <v>4.0999999999999996</v>
      </c>
      <c r="K306" t="s">
        <v>14</v>
      </c>
    </row>
    <row r="307" spans="1:11" x14ac:dyDescent="0.2">
      <c r="A307" t="s">
        <v>217</v>
      </c>
      <c r="B307">
        <v>2015</v>
      </c>
      <c r="C307" s="1">
        <v>42064</v>
      </c>
      <c r="D307">
        <v>233</v>
      </c>
      <c r="E307" t="s">
        <v>135</v>
      </c>
      <c r="F307">
        <v>2</v>
      </c>
      <c r="G307" t="s">
        <v>13</v>
      </c>
      <c r="H307">
        <v>1</v>
      </c>
      <c r="J307">
        <v>4.0999999999999996</v>
      </c>
      <c r="K307" t="s">
        <v>136</v>
      </c>
    </row>
    <row r="308" spans="1:11" x14ac:dyDescent="0.2">
      <c r="A308" t="s">
        <v>339</v>
      </c>
      <c r="B308">
        <v>2015</v>
      </c>
      <c r="C308" s="1">
        <v>42064</v>
      </c>
      <c r="D308">
        <v>87</v>
      </c>
      <c r="E308" t="s">
        <v>257</v>
      </c>
      <c r="F308">
        <v>3</v>
      </c>
      <c r="G308" t="s">
        <v>13</v>
      </c>
      <c r="H308">
        <v>1</v>
      </c>
      <c r="J308">
        <v>4.0999999999999996</v>
      </c>
      <c r="K308" t="s">
        <v>258</v>
      </c>
    </row>
    <row r="309" spans="1:11" x14ac:dyDescent="0.2">
      <c r="A309" t="s">
        <v>461</v>
      </c>
      <c r="B309">
        <v>2015</v>
      </c>
      <c r="C309" s="1">
        <v>42064</v>
      </c>
      <c r="D309">
        <v>81</v>
      </c>
      <c r="E309" t="s">
        <v>379</v>
      </c>
      <c r="F309">
        <v>4</v>
      </c>
      <c r="G309" t="s">
        <v>13</v>
      </c>
      <c r="H309">
        <v>1</v>
      </c>
      <c r="J309">
        <v>4.0999999999999996</v>
      </c>
      <c r="K309" t="s">
        <v>380</v>
      </c>
    </row>
    <row r="310" spans="1:11" x14ac:dyDescent="0.2">
      <c r="A310" t="s">
        <v>583</v>
      </c>
      <c r="B310">
        <v>2015</v>
      </c>
      <c r="C310" s="1">
        <v>42064</v>
      </c>
      <c r="D310">
        <v>3.6</v>
      </c>
      <c r="E310" t="s">
        <v>12</v>
      </c>
      <c r="F310">
        <v>1</v>
      </c>
      <c r="G310" t="s">
        <v>501</v>
      </c>
      <c r="H310">
        <v>2</v>
      </c>
      <c r="J310">
        <v>4.0999999999999996</v>
      </c>
      <c r="K310" t="s">
        <v>502</v>
      </c>
    </row>
    <row r="311" spans="1:11" x14ac:dyDescent="0.2">
      <c r="A311" t="s">
        <v>704</v>
      </c>
      <c r="B311">
        <v>2015</v>
      </c>
      <c r="C311" s="1">
        <v>42064</v>
      </c>
      <c r="D311">
        <v>4.2</v>
      </c>
      <c r="E311" t="s">
        <v>135</v>
      </c>
      <c r="F311">
        <v>2</v>
      </c>
      <c r="G311" t="s">
        <v>501</v>
      </c>
      <c r="H311">
        <v>2</v>
      </c>
      <c r="J311">
        <v>4.0999999999999996</v>
      </c>
      <c r="K311" t="s">
        <v>623</v>
      </c>
    </row>
    <row r="312" spans="1:11" x14ac:dyDescent="0.2">
      <c r="A312" t="s">
        <v>825</v>
      </c>
      <c r="B312">
        <v>2015</v>
      </c>
      <c r="C312" s="1">
        <v>42064</v>
      </c>
      <c r="D312">
        <v>1.6</v>
      </c>
      <c r="E312" t="s">
        <v>257</v>
      </c>
      <c r="F312">
        <v>3</v>
      </c>
      <c r="G312" t="s">
        <v>501</v>
      </c>
      <c r="H312">
        <v>2</v>
      </c>
      <c r="J312">
        <v>4.0999999999999996</v>
      </c>
      <c r="K312" t="s">
        <v>744</v>
      </c>
    </row>
    <row r="313" spans="1:11" x14ac:dyDescent="0.2">
      <c r="A313" t="s">
        <v>946</v>
      </c>
      <c r="B313">
        <v>2015</v>
      </c>
      <c r="C313" s="1">
        <v>42064</v>
      </c>
      <c r="D313">
        <v>1.5</v>
      </c>
      <c r="E313" t="s">
        <v>379</v>
      </c>
      <c r="F313">
        <v>4</v>
      </c>
      <c r="G313" t="s">
        <v>501</v>
      </c>
      <c r="H313">
        <v>2</v>
      </c>
      <c r="J313">
        <v>4.0999999999999996</v>
      </c>
      <c r="K313" t="s">
        <v>865</v>
      </c>
    </row>
    <row r="314" spans="1:11" x14ac:dyDescent="0.2">
      <c r="A314" t="s">
        <v>94</v>
      </c>
      <c r="B314">
        <v>2015</v>
      </c>
      <c r="C314" s="1">
        <v>42095</v>
      </c>
      <c r="D314">
        <v>195</v>
      </c>
      <c r="E314" t="s">
        <v>12</v>
      </c>
      <c r="F314">
        <v>1</v>
      </c>
      <c r="G314" t="s">
        <v>13</v>
      </c>
      <c r="H314">
        <v>1</v>
      </c>
      <c r="J314">
        <v>4.0999999999999996</v>
      </c>
      <c r="K314" t="s">
        <v>14</v>
      </c>
    </row>
    <row r="315" spans="1:11" x14ac:dyDescent="0.2">
      <c r="A315" t="s">
        <v>216</v>
      </c>
      <c r="B315">
        <v>2015</v>
      </c>
      <c r="C315" s="1">
        <v>42095</v>
      </c>
      <c r="D315">
        <v>240</v>
      </c>
      <c r="E315" t="s">
        <v>135</v>
      </c>
      <c r="F315">
        <v>2</v>
      </c>
      <c r="G315" t="s">
        <v>13</v>
      </c>
      <c r="H315">
        <v>1</v>
      </c>
      <c r="J315">
        <v>4.0999999999999996</v>
      </c>
      <c r="K315" t="s">
        <v>136</v>
      </c>
    </row>
    <row r="316" spans="1:11" x14ac:dyDescent="0.2">
      <c r="A316" t="s">
        <v>338</v>
      </c>
      <c r="B316">
        <v>2015</v>
      </c>
      <c r="C316" s="1">
        <v>42095</v>
      </c>
      <c r="D316">
        <v>78</v>
      </c>
      <c r="E316" t="s">
        <v>257</v>
      </c>
      <c r="F316">
        <v>3</v>
      </c>
      <c r="G316" t="s">
        <v>13</v>
      </c>
      <c r="H316">
        <v>1</v>
      </c>
      <c r="J316">
        <v>4.0999999999999996</v>
      </c>
      <c r="K316" t="s">
        <v>258</v>
      </c>
    </row>
    <row r="317" spans="1:11" x14ac:dyDescent="0.2">
      <c r="A317" t="s">
        <v>460</v>
      </c>
      <c r="B317">
        <v>2015</v>
      </c>
      <c r="C317" s="1">
        <v>42095</v>
      </c>
      <c r="D317">
        <v>89</v>
      </c>
      <c r="E317" t="s">
        <v>379</v>
      </c>
      <c r="F317">
        <v>4</v>
      </c>
      <c r="G317" t="s">
        <v>13</v>
      </c>
      <c r="H317">
        <v>1</v>
      </c>
      <c r="J317">
        <v>4.0999999999999996</v>
      </c>
      <c r="K317" t="s">
        <v>380</v>
      </c>
    </row>
    <row r="318" spans="1:11" x14ac:dyDescent="0.2">
      <c r="A318" t="s">
        <v>582</v>
      </c>
      <c r="B318">
        <v>2015</v>
      </c>
      <c r="C318" s="1">
        <v>42095</v>
      </c>
      <c r="D318">
        <v>3.6</v>
      </c>
      <c r="E318" t="s">
        <v>12</v>
      </c>
      <c r="F318">
        <v>1</v>
      </c>
      <c r="G318" t="s">
        <v>501</v>
      </c>
      <c r="H318">
        <v>2</v>
      </c>
      <c r="J318">
        <v>4.0999999999999996</v>
      </c>
      <c r="K318" t="s">
        <v>502</v>
      </c>
    </row>
    <row r="319" spans="1:11" x14ac:dyDescent="0.2">
      <c r="A319" t="s">
        <v>703</v>
      </c>
      <c r="B319">
        <v>2015</v>
      </c>
      <c r="C319" s="1">
        <v>42095</v>
      </c>
      <c r="D319">
        <v>4.3</v>
      </c>
      <c r="E319" t="s">
        <v>135</v>
      </c>
      <c r="F319">
        <v>2</v>
      </c>
      <c r="G319" t="s">
        <v>501</v>
      </c>
      <c r="H319">
        <v>2</v>
      </c>
      <c r="J319">
        <v>4.0999999999999996</v>
      </c>
      <c r="K319" t="s">
        <v>623</v>
      </c>
    </row>
    <row r="320" spans="1:11" x14ac:dyDescent="0.2">
      <c r="A320" t="s">
        <v>824</v>
      </c>
      <c r="B320">
        <v>2015</v>
      </c>
      <c r="C320" s="1">
        <v>42095</v>
      </c>
      <c r="D320">
        <v>1.5</v>
      </c>
      <c r="E320" t="s">
        <v>257</v>
      </c>
      <c r="F320">
        <v>3</v>
      </c>
      <c r="G320" t="s">
        <v>501</v>
      </c>
      <c r="H320">
        <v>2</v>
      </c>
      <c r="J320">
        <v>4.0999999999999996</v>
      </c>
      <c r="K320" t="s">
        <v>744</v>
      </c>
    </row>
    <row r="321" spans="1:11" x14ac:dyDescent="0.2">
      <c r="A321" t="s">
        <v>945</v>
      </c>
      <c r="B321">
        <v>2015</v>
      </c>
      <c r="C321" s="1">
        <v>42095</v>
      </c>
      <c r="D321">
        <v>1.7</v>
      </c>
      <c r="E321" t="s">
        <v>379</v>
      </c>
      <c r="F321">
        <v>4</v>
      </c>
      <c r="G321" t="s">
        <v>501</v>
      </c>
      <c r="H321">
        <v>2</v>
      </c>
      <c r="J321">
        <v>4.0999999999999996</v>
      </c>
      <c r="K321" t="s">
        <v>865</v>
      </c>
    </row>
    <row r="322" spans="1:11" x14ac:dyDescent="0.2">
      <c r="A322" t="s">
        <v>93</v>
      </c>
      <c r="B322">
        <v>2015</v>
      </c>
      <c r="C322" s="1">
        <v>42125</v>
      </c>
      <c r="D322">
        <v>200</v>
      </c>
      <c r="E322" t="s">
        <v>12</v>
      </c>
      <c r="F322">
        <v>1</v>
      </c>
      <c r="G322" t="s">
        <v>13</v>
      </c>
      <c r="H322">
        <v>1</v>
      </c>
      <c r="J322">
        <v>4.0999999999999996</v>
      </c>
      <c r="K322" t="s">
        <v>14</v>
      </c>
    </row>
    <row r="323" spans="1:11" x14ac:dyDescent="0.2">
      <c r="A323" t="s">
        <v>215</v>
      </c>
      <c r="B323">
        <v>2015</v>
      </c>
      <c r="C323" s="1">
        <v>42125</v>
      </c>
      <c r="D323">
        <v>299</v>
      </c>
      <c r="E323" t="s">
        <v>135</v>
      </c>
      <c r="F323">
        <v>2</v>
      </c>
      <c r="G323" t="s">
        <v>13</v>
      </c>
      <c r="H323">
        <v>1</v>
      </c>
      <c r="J323">
        <v>4.0999999999999996</v>
      </c>
      <c r="K323" t="s">
        <v>136</v>
      </c>
    </row>
    <row r="324" spans="1:11" x14ac:dyDescent="0.2">
      <c r="A324" t="s">
        <v>337</v>
      </c>
      <c r="B324">
        <v>2015</v>
      </c>
      <c r="C324" s="1">
        <v>42125</v>
      </c>
      <c r="D324">
        <v>82</v>
      </c>
      <c r="E324" t="s">
        <v>257</v>
      </c>
      <c r="F324">
        <v>3</v>
      </c>
      <c r="G324" t="s">
        <v>13</v>
      </c>
      <c r="H324">
        <v>1</v>
      </c>
      <c r="J324">
        <v>4.0999999999999996</v>
      </c>
      <c r="K324" t="s">
        <v>258</v>
      </c>
    </row>
    <row r="325" spans="1:11" x14ac:dyDescent="0.2">
      <c r="A325" t="s">
        <v>459</v>
      </c>
      <c r="B325">
        <v>2015</v>
      </c>
      <c r="C325" s="1">
        <v>42125</v>
      </c>
      <c r="D325">
        <v>88</v>
      </c>
      <c r="E325" t="s">
        <v>379</v>
      </c>
      <c r="F325">
        <v>4</v>
      </c>
      <c r="G325" t="s">
        <v>13</v>
      </c>
      <c r="H325">
        <v>1</v>
      </c>
      <c r="J325">
        <v>4.0999999999999996</v>
      </c>
      <c r="K325" t="s">
        <v>380</v>
      </c>
    </row>
    <row r="326" spans="1:11" x14ac:dyDescent="0.2">
      <c r="A326" t="s">
        <v>581</v>
      </c>
      <c r="B326">
        <v>2015</v>
      </c>
      <c r="C326" s="1">
        <v>42125</v>
      </c>
      <c r="D326">
        <v>3.7</v>
      </c>
      <c r="E326" t="s">
        <v>12</v>
      </c>
      <c r="F326">
        <v>1</v>
      </c>
      <c r="G326" t="s">
        <v>501</v>
      </c>
      <c r="H326">
        <v>2</v>
      </c>
      <c r="J326">
        <v>4.0999999999999996</v>
      </c>
      <c r="K326" t="s">
        <v>502</v>
      </c>
    </row>
    <row r="327" spans="1:11" x14ac:dyDescent="0.2">
      <c r="A327" t="s">
        <v>702</v>
      </c>
      <c r="B327">
        <v>2015</v>
      </c>
      <c r="C327" s="1">
        <v>42125</v>
      </c>
      <c r="D327">
        <v>5.3</v>
      </c>
      <c r="E327" t="s">
        <v>135</v>
      </c>
      <c r="F327">
        <v>2</v>
      </c>
      <c r="G327" t="s">
        <v>501</v>
      </c>
      <c r="H327">
        <v>2</v>
      </c>
      <c r="J327">
        <v>4.0999999999999996</v>
      </c>
      <c r="K327" t="s">
        <v>623</v>
      </c>
    </row>
    <row r="328" spans="1:11" x14ac:dyDescent="0.2">
      <c r="A328" t="s">
        <v>823</v>
      </c>
      <c r="B328">
        <v>2015</v>
      </c>
      <c r="C328" s="1">
        <v>42125</v>
      </c>
      <c r="D328">
        <v>1.5</v>
      </c>
      <c r="E328" t="s">
        <v>257</v>
      </c>
      <c r="F328">
        <v>3</v>
      </c>
      <c r="G328" t="s">
        <v>501</v>
      </c>
      <c r="H328">
        <v>2</v>
      </c>
      <c r="J328">
        <v>4.0999999999999996</v>
      </c>
      <c r="K328" t="s">
        <v>744</v>
      </c>
    </row>
    <row r="329" spans="1:11" x14ac:dyDescent="0.2">
      <c r="A329" t="s">
        <v>944</v>
      </c>
      <c r="B329">
        <v>2015</v>
      </c>
      <c r="C329" s="1">
        <v>42125</v>
      </c>
      <c r="D329">
        <v>1.6</v>
      </c>
      <c r="E329" t="s">
        <v>379</v>
      </c>
      <c r="F329">
        <v>4</v>
      </c>
      <c r="G329" t="s">
        <v>501</v>
      </c>
      <c r="H329">
        <v>2</v>
      </c>
      <c r="J329">
        <v>4.0999999999999996</v>
      </c>
      <c r="K329" t="s">
        <v>865</v>
      </c>
    </row>
    <row r="330" spans="1:11" x14ac:dyDescent="0.2">
      <c r="A330" t="s">
        <v>92</v>
      </c>
      <c r="B330">
        <v>2015</v>
      </c>
      <c r="C330" s="1">
        <v>42156</v>
      </c>
      <c r="D330">
        <v>191</v>
      </c>
      <c r="E330" t="s">
        <v>12</v>
      </c>
      <c r="F330">
        <v>1</v>
      </c>
      <c r="G330" t="s">
        <v>13</v>
      </c>
      <c r="H330">
        <v>1</v>
      </c>
      <c r="J330">
        <v>4.0999999999999996</v>
      </c>
      <c r="K330" t="s">
        <v>14</v>
      </c>
    </row>
    <row r="331" spans="1:11" x14ac:dyDescent="0.2">
      <c r="A331" t="s">
        <v>214</v>
      </c>
      <c r="B331">
        <v>2015</v>
      </c>
      <c r="C331" s="1">
        <v>42156</v>
      </c>
      <c r="D331">
        <v>235</v>
      </c>
      <c r="E331" t="s">
        <v>135</v>
      </c>
      <c r="F331">
        <v>2</v>
      </c>
      <c r="G331" t="s">
        <v>13</v>
      </c>
      <c r="H331">
        <v>1</v>
      </c>
      <c r="J331">
        <v>4.0999999999999996</v>
      </c>
      <c r="K331" t="s">
        <v>136</v>
      </c>
    </row>
    <row r="332" spans="1:11" x14ac:dyDescent="0.2">
      <c r="A332" t="s">
        <v>336</v>
      </c>
      <c r="B332">
        <v>2015</v>
      </c>
      <c r="C332" s="1">
        <v>42156</v>
      </c>
      <c r="D332">
        <v>64</v>
      </c>
      <c r="E332" t="s">
        <v>257</v>
      </c>
      <c r="F332">
        <v>3</v>
      </c>
      <c r="G332" t="s">
        <v>13</v>
      </c>
      <c r="H332">
        <v>1</v>
      </c>
      <c r="J332">
        <v>4.0999999999999996</v>
      </c>
      <c r="K332" t="s">
        <v>258</v>
      </c>
    </row>
    <row r="333" spans="1:11" x14ac:dyDescent="0.2">
      <c r="A333" t="s">
        <v>458</v>
      </c>
      <c r="B333">
        <v>2015</v>
      </c>
      <c r="C333" s="1">
        <v>42156</v>
      </c>
      <c r="D333">
        <v>84</v>
      </c>
      <c r="E333" t="s">
        <v>379</v>
      </c>
      <c r="F333">
        <v>4</v>
      </c>
      <c r="G333" t="s">
        <v>13</v>
      </c>
      <c r="H333">
        <v>1</v>
      </c>
      <c r="J333">
        <v>4.0999999999999996</v>
      </c>
      <c r="K333" t="s">
        <v>380</v>
      </c>
    </row>
    <row r="334" spans="1:11" x14ac:dyDescent="0.2">
      <c r="A334" t="s">
        <v>580</v>
      </c>
      <c r="B334">
        <v>2015</v>
      </c>
      <c r="C334" s="1">
        <v>42156</v>
      </c>
      <c r="D334">
        <v>3.5</v>
      </c>
      <c r="E334" t="s">
        <v>12</v>
      </c>
      <c r="F334">
        <v>1</v>
      </c>
      <c r="G334" t="s">
        <v>501</v>
      </c>
      <c r="H334">
        <v>2</v>
      </c>
      <c r="J334">
        <v>4.0999999999999996</v>
      </c>
      <c r="K334" t="s">
        <v>502</v>
      </c>
    </row>
    <row r="335" spans="1:11" x14ac:dyDescent="0.2">
      <c r="A335" t="s">
        <v>701</v>
      </c>
      <c r="B335">
        <v>2015</v>
      </c>
      <c r="C335" s="1">
        <v>42156</v>
      </c>
      <c r="D335">
        <v>4.2</v>
      </c>
      <c r="E335" t="s">
        <v>135</v>
      </c>
      <c r="F335">
        <v>2</v>
      </c>
      <c r="G335" t="s">
        <v>501</v>
      </c>
      <c r="H335">
        <v>2</v>
      </c>
      <c r="J335">
        <v>4.0999999999999996</v>
      </c>
      <c r="K335" t="s">
        <v>623</v>
      </c>
    </row>
    <row r="336" spans="1:11" x14ac:dyDescent="0.2">
      <c r="A336" t="s">
        <v>822</v>
      </c>
      <c r="B336">
        <v>2015</v>
      </c>
      <c r="C336" s="1">
        <v>42156</v>
      </c>
      <c r="D336">
        <v>1.2</v>
      </c>
      <c r="E336" t="s">
        <v>257</v>
      </c>
      <c r="F336">
        <v>3</v>
      </c>
      <c r="G336" t="s">
        <v>501</v>
      </c>
      <c r="H336">
        <v>2</v>
      </c>
      <c r="J336">
        <v>4.0999999999999996</v>
      </c>
      <c r="K336" t="s">
        <v>744</v>
      </c>
    </row>
    <row r="337" spans="1:11" x14ac:dyDescent="0.2">
      <c r="A337" t="s">
        <v>943</v>
      </c>
      <c r="B337">
        <v>2015</v>
      </c>
      <c r="C337" s="1">
        <v>42156</v>
      </c>
      <c r="D337">
        <v>1.6</v>
      </c>
      <c r="E337" t="s">
        <v>379</v>
      </c>
      <c r="F337">
        <v>4</v>
      </c>
      <c r="G337" t="s">
        <v>501</v>
      </c>
      <c r="H337">
        <v>2</v>
      </c>
      <c r="J337">
        <v>4.0999999999999996</v>
      </c>
      <c r="K337" t="s">
        <v>865</v>
      </c>
    </row>
    <row r="338" spans="1:11" x14ac:dyDescent="0.2">
      <c r="A338" t="s">
        <v>91</v>
      </c>
      <c r="B338">
        <v>2015</v>
      </c>
      <c r="C338" s="1">
        <v>42186</v>
      </c>
      <c r="D338">
        <v>207</v>
      </c>
      <c r="E338" t="s">
        <v>12</v>
      </c>
      <c r="F338">
        <v>1</v>
      </c>
      <c r="G338" t="s">
        <v>13</v>
      </c>
      <c r="H338">
        <v>1</v>
      </c>
      <c r="J338">
        <v>4.0999999999999996</v>
      </c>
      <c r="K338" t="s">
        <v>14</v>
      </c>
    </row>
    <row r="339" spans="1:11" x14ac:dyDescent="0.2">
      <c r="A339" t="s">
        <v>213</v>
      </c>
      <c r="B339">
        <v>2015</v>
      </c>
      <c r="C339" s="1">
        <v>42186</v>
      </c>
      <c r="D339">
        <v>249</v>
      </c>
      <c r="E339" t="s">
        <v>135</v>
      </c>
      <c r="F339">
        <v>2</v>
      </c>
      <c r="G339" t="s">
        <v>13</v>
      </c>
      <c r="H339">
        <v>1</v>
      </c>
      <c r="J339">
        <v>4.0999999999999996</v>
      </c>
      <c r="K339" t="s">
        <v>136</v>
      </c>
    </row>
    <row r="340" spans="1:11" x14ac:dyDescent="0.2">
      <c r="A340" t="s">
        <v>335</v>
      </c>
      <c r="B340">
        <v>2015</v>
      </c>
      <c r="C340" s="1">
        <v>42186</v>
      </c>
      <c r="D340">
        <v>70</v>
      </c>
      <c r="E340" t="s">
        <v>257</v>
      </c>
      <c r="F340">
        <v>3</v>
      </c>
      <c r="G340" t="s">
        <v>13</v>
      </c>
      <c r="H340">
        <v>1</v>
      </c>
      <c r="J340">
        <v>4.0999999999999996</v>
      </c>
      <c r="K340" t="s">
        <v>258</v>
      </c>
    </row>
    <row r="341" spans="1:11" x14ac:dyDescent="0.2">
      <c r="A341" t="s">
        <v>457</v>
      </c>
      <c r="B341">
        <v>2015</v>
      </c>
      <c r="C341" s="1">
        <v>42186</v>
      </c>
      <c r="D341">
        <v>93</v>
      </c>
      <c r="E341" t="s">
        <v>379</v>
      </c>
      <c r="F341">
        <v>4</v>
      </c>
      <c r="G341" t="s">
        <v>13</v>
      </c>
      <c r="H341">
        <v>1</v>
      </c>
      <c r="J341">
        <v>4.0999999999999996</v>
      </c>
      <c r="K341" t="s">
        <v>380</v>
      </c>
    </row>
    <row r="342" spans="1:11" x14ac:dyDescent="0.2">
      <c r="A342" t="s">
        <v>579</v>
      </c>
      <c r="B342">
        <v>2015</v>
      </c>
      <c r="C342" s="1">
        <v>42186</v>
      </c>
      <c r="D342">
        <v>3.8</v>
      </c>
      <c r="E342" t="s">
        <v>12</v>
      </c>
      <c r="F342">
        <v>1</v>
      </c>
      <c r="G342" t="s">
        <v>501</v>
      </c>
      <c r="H342">
        <v>2</v>
      </c>
      <c r="J342">
        <v>4.0999999999999996</v>
      </c>
      <c r="K342" t="s">
        <v>502</v>
      </c>
    </row>
    <row r="343" spans="1:11" x14ac:dyDescent="0.2">
      <c r="A343" t="s">
        <v>700</v>
      </c>
      <c r="B343">
        <v>2015</v>
      </c>
      <c r="C343" s="1">
        <v>42186</v>
      </c>
      <c r="D343">
        <v>4.4000000000000004</v>
      </c>
      <c r="E343" t="s">
        <v>135</v>
      </c>
      <c r="F343">
        <v>2</v>
      </c>
      <c r="G343" t="s">
        <v>501</v>
      </c>
      <c r="H343">
        <v>2</v>
      </c>
      <c r="J343">
        <v>4.0999999999999996</v>
      </c>
      <c r="K343" t="s">
        <v>623</v>
      </c>
    </row>
    <row r="344" spans="1:11" x14ac:dyDescent="0.2">
      <c r="A344" t="s">
        <v>821</v>
      </c>
      <c r="B344">
        <v>2015</v>
      </c>
      <c r="C344" s="1">
        <v>42186</v>
      </c>
      <c r="D344">
        <v>1.3</v>
      </c>
      <c r="E344" t="s">
        <v>257</v>
      </c>
      <c r="F344">
        <v>3</v>
      </c>
      <c r="G344" t="s">
        <v>501</v>
      </c>
      <c r="H344">
        <v>2</v>
      </c>
      <c r="J344">
        <v>4.0999999999999996</v>
      </c>
      <c r="K344" t="s">
        <v>744</v>
      </c>
    </row>
    <row r="345" spans="1:11" x14ac:dyDescent="0.2">
      <c r="A345" t="s">
        <v>942</v>
      </c>
      <c r="B345">
        <v>2015</v>
      </c>
      <c r="C345" s="1">
        <v>42186</v>
      </c>
      <c r="D345">
        <v>1.7</v>
      </c>
      <c r="E345" t="s">
        <v>379</v>
      </c>
      <c r="F345">
        <v>4</v>
      </c>
      <c r="G345" t="s">
        <v>501</v>
      </c>
      <c r="H345">
        <v>2</v>
      </c>
      <c r="J345">
        <v>4.0999999999999996</v>
      </c>
      <c r="K345" t="s">
        <v>865</v>
      </c>
    </row>
    <row r="346" spans="1:11" x14ac:dyDescent="0.2">
      <c r="A346" t="s">
        <v>90</v>
      </c>
      <c r="B346">
        <v>2015</v>
      </c>
      <c r="C346" s="1">
        <v>42217</v>
      </c>
      <c r="D346">
        <v>191</v>
      </c>
      <c r="E346" t="s">
        <v>12</v>
      </c>
      <c r="F346">
        <v>1</v>
      </c>
      <c r="G346" t="s">
        <v>13</v>
      </c>
      <c r="H346">
        <v>1</v>
      </c>
      <c r="J346">
        <v>4.0999999999999996</v>
      </c>
      <c r="K346" t="s">
        <v>14</v>
      </c>
    </row>
    <row r="347" spans="1:11" x14ac:dyDescent="0.2">
      <c r="A347" t="s">
        <v>212</v>
      </c>
      <c r="B347">
        <v>2015</v>
      </c>
      <c r="C347" s="1">
        <v>42217</v>
      </c>
      <c r="D347">
        <v>210</v>
      </c>
      <c r="E347" t="s">
        <v>135</v>
      </c>
      <c r="F347">
        <v>2</v>
      </c>
      <c r="G347" t="s">
        <v>13</v>
      </c>
      <c r="H347">
        <v>1</v>
      </c>
      <c r="J347">
        <v>4.0999999999999996</v>
      </c>
      <c r="K347" t="s">
        <v>136</v>
      </c>
    </row>
    <row r="348" spans="1:11" x14ac:dyDescent="0.2">
      <c r="A348" t="s">
        <v>334</v>
      </c>
      <c r="B348">
        <v>2015</v>
      </c>
      <c r="C348" s="1">
        <v>42217</v>
      </c>
      <c r="D348">
        <v>64</v>
      </c>
      <c r="E348" t="s">
        <v>257</v>
      </c>
      <c r="F348">
        <v>3</v>
      </c>
      <c r="G348" t="s">
        <v>13</v>
      </c>
      <c r="H348">
        <v>1</v>
      </c>
      <c r="J348">
        <v>4.0999999999999996</v>
      </c>
      <c r="K348" t="s">
        <v>258</v>
      </c>
    </row>
    <row r="349" spans="1:11" x14ac:dyDescent="0.2">
      <c r="A349" t="s">
        <v>456</v>
      </c>
      <c r="B349">
        <v>2015</v>
      </c>
      <c r="C349" s="1">
        <v>42217</v>
      </c>
      <c r="D349">
        <v>98</v>
      </c>
      <c r="E349" t="s">
        <v>379</v>
      </c>
      <c r="F349">
        <v>4</v>
      </c>
      <c r="G349" t="s">
        <v>13</v>
      </c>
      <c r="H349">
        <v>1</v>
      </c>
      <c r="J349">
        <v>4.0999999999999996</v>
      </c>
      <c r="K349" t="s">
        <v>380</v>
      </c>
    </row>
    <row r="350" spans="1:11" x14ac:dyDescent="0.2">
      <c r="A350" t="s">
        <v>578</v>
      </c>
      <c r="B350">
        <v>2015</v>
      </c>
      <c r="C350" s="1">
        <v>42217</v>
      </c>
      <c r="D350">
        <v>3.5</v>
      </c>
      <c r="E350" t="s">
        <v>12</v>
      </c>
      <c r="F350">
        <v>1</v>
      </c>
      <c r="G350" t="s">
        <v>501</v>
      </c>
      <c r="H350">
        <v>2</v>
      </c>
      <c r="J350">
        <v>4.0999999999999996</v>
      </c>
      <c r="K350" t="s">
        <v>502</v>
      </c>
    </row>
    <row r="351" spans="1:11" x14ac:dyDescent="0.2">
      <c r="A351" t="s">
        <v>699</v>
      </c>
      <c r="B351">
        <v>2015</v>
      </c>
      <c r="C351" s="1">
        <v>42217</v>
      </c>
      <c r="D351">
        <v>3.7</v>
      </c>
      <c r="E351" t="s">
        <v>135</v>
      </c>
      <c r="F351">
        <v>2</v>
      </c>
      <c r="G351" t="s">
        <v>501</v>
      </c>
      <c r="H351">
        <v>2</v>
      </c>
      <c r="J351">
        <v>4.0999999999999996</v>
      </c>
      <c r="K351" t="s">
        <v>623</v>
      </c>
    </row>
    <row r="352" spans="1:11" x14ac:dyDescent="0.2">
      <c r="A352" t="s">
        <v>820</v>
      </c>
      <c r="B352">
        <v>2015</v>
      </c>
      <c r="C352" s="1">
        <v>42217</v>
      </c>
      <c r="D352">
        <v>1.2</v>
      </c>
      <c r="E352" t="s">
        <v>257</v>
      </c>
      <c r="F352">
        <v>3</v>
      </c>
      <c r="G352" t="s">
        <v>501</v>
      </c>
      <c r="H352">
        <v>2</v>
      </c>
      <c r="J352">
        <v>4.0999999999999996</v>
      </c>
      <c r="K352" t="s">
        <v>744</v>
      </c>
    </row>
    <row r="353" spans="1:11" x14ac:dyDescent="0.2">
      <c r="A353" t="s">
        <v>941</v>
      </c>
      <c r="B353">
        <v>2015</v>
      </c>
      <c r="C353" s="1">
        <v>42217</v>
      </c>
      <c r="D353">
        <v>1.8</v>
      </c>
      <c r="E353" t="s">
        <v>379</v>
      </c>
      <c r="F353">
        <v>4</v>
      </c>
      <c r="G353" t="s">
        <v>501</v>
      </c>
      <c r="H353">
        <v>2</v>
      </c>
      <c r="J353">
        <v>4.0999999999999996</v>
      </c>
      <c r="K353" t="s">
        <v>865</v>
      </c>
    </row>
    <row r="354" spans="1:11" x14ac:dyDescent="0.2">
      <c r="A354" t="s">
        <v>89</v>
      </c>
      <c r="B354">
        <v>2015</v>
      </c>
      <c r="C354" s="1">
        <v>42248</v>
      </c>
      <c r="D354">
        <v>198</v>
      </c>
      <c r="E354" t="s">
        <v>12</v>
      </c>
      <c r="F354">
        <v>1</v>
      </c>
      <c r="G354" t="s">
        <v>13</v>
      </c>
      <c r="H354">
        <v>1</v>
      </c>
      <c r="J354">
        <v>4.0999999999999996</v>
      </c>
      <c r="K354" t="s">
        <v>14</v>
      </c>
    </row>
    <row r="355" spans="1:11" x14ac:dyDescent="0.2">
      <c r="A355" t="s">
        <v>211</v>
      </c>
      <c r="B355">
        <v>2015</v>
      </c>
      <c r="C355" s="1">
        <v>42248</v>
      </c>
      <c r="D355">
        <v>203</v>
      </c>
      <c r="E355" t="s">
        <v>135</v>
      </c>
      <c r="F355">
        <v>2</v>
      </c>
      <c r="G355" t="s">
        <v>13</v>
      </c>
      <c r="H355">
        <v>1</v>
      </c>
      <c r="J355">
        <v>4.0999999999999996</v>
      </c>
      <c r="K355" t="s">
        <v>136</v>
      </c>
    </row>
    <row r="356" spans="1:11" x14ac:dyDescent="0.2">
      <c r="A356" t="s">
        <v>333</v>
      </c>
      <c r="B356">
        <v>2015</v>
      </c>
      <c r="C356" s="1">
        <v>42248</v>
      </c>
      <c r="D356">
        <v>91</v>
      </c>
      <c r="E356" t="s">
        <v>257</v>
      </c>
      <c r="F356">
        <v>3</v>
      </c>
      <c r="G356" t="s">
        <v>13</v>
      </c>
      <c r="H356">
        <v>1</v>
      </c>
      <c r="J356">
        <v>4.0999999999999996</v>
      </c>
      <c r="K356" t="s">
        <v>258</v>
      </c>
    </row>
    <row r="357" spans="1:11" x14ac:dyDescent="0.2">
      <c r="A357" t="s">
        <v>455</v>
      </c>
      <c r="B357">
        <v>2015</v>
      </c>
      <c r="C357" s="1">
        <v>42248</v>
      </c>
      <c r="D357">
        <v>87</v>
      </c>
      <c r="E357" t="s">
        <v>379</v>
      </c>
      <c r="F357">
        <v>4</v>
      </c>
      <c r="G357" t="s">
        <v>13</v>
      </c>
      <c r="H357">
        <v>1</v>
      </c>
      <c r="J357">
        <v>4.0999999999999996</v>
      </c>
      <c r="K357" t="s">
        <v>380</v>
      </c>
    </row>
    <row r="358" spans="1:11" x14ac:dyDescent="0.2">
      <c r="A358" t="s">
        <v>577</v>
      </c>
      <c r="B358">
        <v>2015</v>
      </c>
      <c r="C358" s="1">
        <v>42248</v>
      </c>
      <c r="D358">
        <v>3.6</v>
      </c>
      <c r="E358" t="s">
        <v>12</v>
      </c>
      <c r="F358">
        <v>1</v>
      </c>
      <c r="G358" t="s">
        <v>501</v>
      </c>
      <c r="H358">
        <v>2</v>
      </c>
      <c r="J358">
        <v>4.0999999999999996</v>
      </c>
      <c r="K358" t="s">
        <v>502</v>
      </c>
    </row>
    <row r="359" spans="1:11" x14ac:dyDescent="0.2">
      <c r="A359" t="s">
        <v>698</v>
      </c>
      <c r="B359">
        <v>2015</v>
      </c>
      <c r="C359" s="1">
        <v>42248</v>
      </c>
      <c r="D359">
        <v>3.6</v>
      </c>
      <c r="E359" t="s">
        <v>135</v>
      </c>
      <c r="F359">
        <v>2</v>
      </c>
      <c r="G359" t="s">
        <v>501</v>
      </c>
      <c r="H359">
        <v>2</v>
      </c>
      <c r="J359">
        <v>4.0999999999999996</v>
      </c>
      <c r="K359" t="s">
        <v>623</v>
      </c>
    </row>
    <row r="360" spans="1:11" x14ac:dyDescent="0.2">
      <c r="A360" t="s">
        <v>819</v>
      </c>
      <c r="B360">
        <v>2015</v>
      </c>
      <c r="C360" s="1">
        <v>42248</v>
      </c>
      <c r="D360">
        <v>1.7</v>
      </c>
      <c r="E360" t="s">
        <v>257</v>
      </c>
      <c r="F360">
        <v>3</v>
      </c>
      <c r="G360" t="s">
        <v>501</v>
      </c>
      <c r="H360">
        <v>2</v>
      </c>
      <c r="J360">
        <v>4.0999999999999996</v>
      </c>
      <c r="K360" t="s">
        <v>744</v>
      </c>
    </row>
    <row r="361" spans="1:11" x14ac:dyDescent="0.2">
      <c r="A361" t="s">
        <v>940</v>
      </c>
      <c r="B361">
        <v>2015</v>
      </c>
      <c r="C361" s="1">
        <v>42248</v>
      </c>
      <c r="D361">
        <v>1.6</v>
      </c>
      <c r="E361" t="s">
        <v>379</v>
      </c>
      <c r="F361">
        <v>4</v>
      </c>
      <c r="G361" t="s">
        <v>501</v>
      </c>
      <c r="H361">
        <v>2</v>
      </c>
      <c r="J361">
        <v>4.0999999999999996</v>
      </c>
      <c r="K361" t="s">
        <v>865</v>
      </c>
    </row>
    <row r="362" spans="1:11" x14ac:dyDescent="0.2">
      <c r="A362" t="s">
        <v>88</v>
      </c>
      <c r="B362">
        <v>2015</v>
      </c>
      <c r="C362" s="1">
        <v>42278</v>
      </c>
      <c r="D362">
        <v>195</v>
      </c>
      <c r="E362" t="s">
        <v>12</v>
      </c>
      <c r="F362">
        <v>1</v>
      </c>
      <c r="G362" t="s">
        <v>13</v>
      </c>
      <c r="H362">
        <v>1</v>
      </c>
      <c r="J362">
        <v>4.0999999999999996</v>
      </c>
      <c r="K362" t="s">
        <v>14</v>
      </c>
    </row>
    <row r="363" spans="1:11" x14ac:dyDescent="0.2">
      <c r="A363" t="s">
        <v>210</v>
      </c>
      <c r="B363">
        <v>2015</v>
      </c>
      <c r="C363" s="1">
        <v>42278</v>
      </c>
      <c r="D363">
        <v>244</v>
      </c>
      <c r="E363" t="s">
        <v>135</v>
      </c>
      <c r="F363">
        <v>2</v>
      </c>
      <c r="G363" t="s">
        <v>13</v>
      </c>
      <c r="H363">
        <v>1</v>
      </c>
      <c r="J363">
        <v>4.0999999999999996</v>
      </c>
      <c r="K363" t="s">
        <v>136</v>
      </c>
    </row>
    <row r="364" spans="1:11" x14ac:dyDescent="0.2">
      <c r="A364" t="s">
        <v>332</v>
      </c>
      <c r="B364">
        <v>2015</v>
      </c>
      <c r="C364" s="1">
        <v>42278</v>
      </c>
      <c r="D364">
        <v>65</v>
      </c>
      <c r="E364" t="s">
        <v>257</v>
      </c>
      <c r="F364">
        <v>3</v>
      </c>
      <c r="G364" t="s">
        <v>13</v>
      </c>
      <c r="H364">
        <v>1</v>
      </c>
      <c r="J364">
        <v>4.0999999999999996</v>
      </c>
      <c r="K364" t="s">
        <v>258</v>
      </c>
    </row>
    <row r="365" spans="1:11" x14ac:dyDescent="0.2">
      <c r="A365" t="s">
        <v>454</v>
      </c>
      <c r="B365">
        <v>2015</v>
      </c>
      <c r="C365" s="1">
        <v>42278</v>
      </c>
      <c r="D365">
        <v>99</v>
      </c>
      <c r="E365" t="s">
        <v>379</v>
      </c>
      <c r="F365">
        <v>4</v>
      </c>
      <c r="G365" t="s">
        <v>13</v>
      </c>
      <c r="H365">
        <v>1</v>
      </c>
      <c r="J365">
        <v>4.0999999999999996</v>
      </c>
      <c r="K365" t="s">
        <v>380</v>
      </c>
    </row>
    <row r="366" spans="1:11" x14ac:dyDescent="0.2">
      <c r="A366" t="s">
        <v>576</v>
      </c>
      <c r="B366">
        <v>2015</v>
      </c>
      <c r="C366" s="1">
        <v>42278</v>
      </c>
      <c r="D366">
        <v>3.6</v>
      </c>
      <c r="E366" t="s">
        <v>12</v>
      </c>
      <c r="F366">
        <v>1</v>
      </c>
      <c r="G366" t="s">
        <v>501</v>
      </c>
      <c r="H366">
        <v>2</v>
      </c>
      <c r="J366">
        <v>4.0999999999999996</v>
      </c>
      <c r="K366" t="s">
        <v>502</v>
      </c>
    </row>
    <row r="367" spans="1:11" x14ac:dyDescent="0.2">
      <c r="A367" t="s">
        <v>697</v>
      </c>
      <c r="B367">
        <v>2015</v>
      </c>
      <c r="C367" s="1">
        <v>42278</v>
      </c>
      <c r="D367">
        <v>4.3</v>
      </c>
      <c r="E367" t="s">
        <v>135</v>
      </c>
      <c r="F367">
        <v>2</v>
      </c>
      <c r="G367" t="s">
        <v>501</v>
      </c>
      <c r="H367">
        <v>2</v>
      </c>
      <c r="J367">
        <v>4.0999999999999996</v>
      </c>
      <c r="K367" t="s">
        <v>623</v>
      </c>
    </row>
    <row r="368" spans="1:11" x14ac:dyDescent="0.2">
      <c r="A368" t="s">
        <v>818</v>
      </c>
      <c r="B368">
        <v>2015</v>
      </c>
      <c r="C368" s="1">
        <v>42278</v>
      </c>
      <c r="D368">
        <v>1.2</v>
      </c>
      <c r="E368" t="s">
        <v>257</v>
      </c>
      <c r="F368">
        <v>3</v>
      </c>
      <c r="G368" t="s">
        <v>501</v>
      </c>
      <c r="H368">
        <v>2</v>
      </c>
      <c r="J368">
        <v>4.0999999999999996</v>
      </c>
      <c r="K368" t="s">
        <v>744</v>
      </c>
    </row>
    <row r="369" spans="1:11" x14ac:dyDescent="0.2">
      <c r="A369" t="s">
        <v>939</v>
      </c>
      <c r="B369">
        <v>2015</v>
      </c>
      <c r="C369" s="1">
        <v>42278</v>
      </c>
      <c r="D369">
        <v>1.8</v>
      </c>
      <c r="E369" t="s">
        <v>379</v>
      </c>
      <c r="F369">
        <v>4</v>
      </c>
      <c r="G369" t="s">
        <v>501</v>
      </c>
      <c r="H369">
        <v>2</v>
      </c>
      <c r="J369">
        <v>4.0999999999999996</v>
      </c>
      <c r="K369" t="s">
        <v>865</v>
      </c>
    </row>
    <row r="370" spans="1:11" x14ac:dyDescent="0.2">
      <c r="A370" t="s">
        <v>87</v>
      </c>
      <c r="B370">
        <v>2015</v>
      </c>
      <c r="C370" s="1">
        <v>42309</v>
      </c>
      <c r="D370">
        <v>182</v>
      </c>
      <c r="E370" t="s">
        <v>12</v>
      </c>
      <c r="F370">
        <v>1</v>
      </c>
      <c r="G370" t="s">
        <v>13</v>
      </c>
      <c r="H370">
        <v>1</v>
      </c>
      <c r="J370">
        <v>4.0999999999999996</v>
      </c>
      <c r="K370" t="s">
        <v>14</v>
      </c>
    </row>
    <row r="371" spans="1:11" x14ac:dyDescent="0.2">
      <c r="A371" t="s">
        <v>209</v>
      </c>
      <c r="B371">
        <v>2015</v>
      </c>
      <c r="C371" s="1">
        <v>42309</v>
      </c>
      <c r="D371">
        <v>306</v>
      </c>
      <c r="E371" t="s">
        <v>135</v>
      </c>
      <c r="F371">
        <v>2</v>
      </c>
      <c r="G371" t="s">
        <v>13</v>
      </c>
      <c r="H371">
        <v>1</v>
      </c>
      <c r="J371">
        <v>4.0999999999999996</v>
      </c>
      <c r="K371" t="s">
        <v>136</v>
      </c>
    </row>
    <row r="372" spans="1:11" x14ac:dyDescent="0.2">
      <c r="A372" t="s">
        <v>331</v>
      </c>
      <c r="B372">
        <v>2015</v>
      </c>
      <c r="C372" s="1">
        <v>42309</v>
      </c>
      <c r="D372">
        <v>76</v>
      </c>
      <c r="E372" t="s">
        <v>257</v>
      </c>
      <c r="F372">
        <v>3</v>
      </c>
      <c r="G372" t="s">
        <v>13</v>
      </c>
      <c r="H372">
        <v>1</v>
      </c>
      <c r="J372">
        <v>4.0999999999999996</v>
      </c>
      <c r="K372" t="s">
        <v>258</v>
      </c>
    </row>
    <row r="373" spans="1:11" x14ac:dyDescent="0.2">
      <c r="A373" t="s">
        <v>453</v>
      </c>
      <c r="B373">
        <v>2015</v>
      </c>
      <c r="C373" s="1">
        <v>42309</v>
      </c>
      <c r="D373">
        <v>77</v>
      </c>
      <c r="E373" t="s">
        <v>379</v>
      </c>
      <c r="F373">
        <v>4</v>
      </c>
      <c r="G373" t="s">
        <v>13</v>
      </c>
      <c r="H373">
        <v>1</v>
      </c>
      <c r="J373">
        <v>4.0999999999999996</v>
      </c>
      <c r="K373" t="s">
        <v>380</v>
      </c>
    </row>
    <row r="374" spans="1:11" x14ac:dyDescent="0.2">
      <c r="A374" t="s">
        <v>575</v>
      </c>
      <c r="B374">
        <v>2015</v>
      </c>
      <c r="C374" s="1">
        <v>42309</v>
      </c>
      <c r="D374">
        <v>3.3</v>
      </c>
      <c r="E374" t="s">
        <v>12</v>
      </c>
      <c r="F374">
        <v>1</v>
      </c>
      <c r="G374" t="s">
        <v>501</v>
      </c>
      <c r="H374">
        <v>2</v>
      </c>
      <c r="J374">
        <v>4.0999999999999996</v>
      </c>
      <c r="K374" t="s">
        <v>502</v>
      </c>
    </row>
    <row r="375" spans="1:11" x14ac:dyDescent="0.2">
      <c r="A375" t="s">
        <v>696</v>
      </c>
      <c r="B375">
        <v>2015</v>
      </c>
      <c r="C375" s="1">
        <v>42309</v>
      </c>
      <c r="D375">
        <v>5.3</v>
      </c>
      <c r="E375" t="s">
        <v>135</v>
      </c>
      <c r="F375">
        <v>2</v>
      </c>
      <c r="G375" t="s">
        <v>501</v>
      </c>
      <c r="H375">
        <v>2</v>
      </c>
      <c r="J375">
        <v>4.0999999999999996</v>
      </c>
      <c r="K375" t="s">
        <v>623</v>
      </c>
    </row>
    <row r="376" spans="1:11" x14ac:dyDescent="0.2">
      <c r="A376" t="s">
        <v>817</v>
      </c>
      <c r="B376">
        <v>2015</v>
      </c>
      <c r="C376" s="1">
        <v>42309</v>
      </c>
      <c r="D376">
        <v>1.4</v>
      </c>
      <c r="E376" t="s">
        <v>257</v>
      </c>
      <c r="F376">
        <v>3</v>
      </c>
      <c r="G376" t="s">
        <v>501</v>
      </c>
      <c r="H376">
        <v>2</v>
      </c>
      <c r="J376">
        <v>4.0999999999999996</v>
      </c>
      <c r="K376" t="s">
        <v>744</v>
      </c>
    </row>
    <row r="377" spans="1:11" x14ac:dyDescent="0.2">
      <c r="A377" t="s">
        <v>938</v>
      </c>
      <c r="B377">
        <v>2015</v>
      </c>
      <c r="C377" s="1">
        <v>42309</v>
      </c>
      <c r="D377">
        <v>1.4</v>
      </c>
      <c r="E377" t="s">
        <v>379</v>
      </c>
      <c r="F377">
        <v>4</v>
      </c>
      <c r="G377" t="s">
        <v>501</v>
      </c>
      <c r="H377">
        <v>2</v>
      </c>
      <c r="J377">
        <v>4.0999999999999996</v>
      </c>
      <c r="K377" t="s">
        <v>865</v>
      </c>
    </row>
    <row r="378" spans="1:11" x14ac:dyDescent="0.2">
      <c r="A378" t="s">
        <v>86</v>
      </c>
      <c r="B378">
        <v>2015</v>
      </c>
      <c r="C378" s="1">
        <v>42339</v>
      </c>
      <c r="D378">
        <v>198</v>
      </c>
      <c r="E378" t="s">
        <v>12</v>
      </c>
      <c r="F378">
        <v>1</v>
      </c>
      <c r="G378" t="s">
        <v>13</v>
      </c>
      <c r="H378">
        <v>1</v>
      </c>
      <c r="J378">
        <v>4.0999999999999996</v>
      </c>
      <c r="K378" t="s">
        <v>14</v>
      </c>
    </row>
    <row r="379" spans="1:11" x14ac:dyDescent="0.2">
      <c r="A379" t="s">
        <v>208</v>
      </c>
      <c r="B379">
        <v>2015</v>
      </c>
      <c r="C379" s="1">
        <v>42339</v>
      </c>
      <c r="D379">
        <v>250</v>
      </c>
      <c r="E379" t="s">
        <v>135</v>
      </c>
      <c r="F379">
        <v>2</v>
      </c>
      <c r="G379" t="s">
        <v>13</v>
      </c>
      <c r="H379">
        <v>1</v>
      </c>
      <c r="J379">
        <v>4.0999999999999996</v>
      </c>
      <c r="K379" t="s">
        <v>136</v>
      </c>
    </row>
    <row r="380" spans="1:11" x14ac:dyDescent="0.2">
      <c r="A380" t="s">
        <v>330</v>
      </c>
      <c r="B380">
        <v>2015</v>
      </c>
      <c r="C380" s="1">
        <v>42339</v>
      </c>
      <c r="D380">
        <v>65</v>
      </c>
      <c r="E380" t="s">
        <v>257</v>
      </c>
      <c r="F380">
        <v>3</v>
      </c>
      <c r="G380" t="s">
        <v>13</v>
      </c>
      <c r="H380">
        <v>1</v>
      </c>
      <c r="J380">
        <v>4.0999999999999996</v>
      </c>
      <c r="K380" t="s">
        <v>258</v>
      </c>
    </row>
    <row r="381" spans="1:11" x14ac:dyDescent="0.2">
      <c r="A381" t="s">
        <v>452</v>
      </c>
      <c r="B381">
        <v>2015</v>
      </c>
      <c r="C381" s="1">
        <v>42339</v>
      </c>
      <c r="D381">
        <v>106</v>
      </c>
      <c r="E381" t="s">
        <v>379</v>
      </c>
      <c r="F381">
        <v>4</v>
      </c>
      <c r="G381" t="s">
        <v>13</v>
      </c>
      <c r="H381">
        <v>1</v>
      </c>
      <c r="J381">
        <v>4.0999999999999996</v>
      </c>
      <c r="K381" t="s">
        <v>380</v>
      </c>
    </row>
    <row r="382" spans="1:11" x14ac:dyDescent="0.2">
      <c r="A382" t="s">
        <v>574</v>
      </c>
      <c r="B382">
        <v>2015</v>
      </c>
      <c r="C382" s="1">
        <v>42339</v>
      </c>
      <c r="D382">
        <v>3.6</v>
      </c>
      <c r="E382" t="s">
        <v>12</v>
      </c>
      <c r="F382">
        <v>1</v>
      </c>
      <c r="G382" t="s">
        <v>501</v>
      </c>
      <c r="H382">
        <v>2</v>
      </c>
      <c r="J382">
        <v>4.0999999999999996</v>
      </c>
      <c r="K382" t="s">
        <v>502</v>
      </c>
    </row>
    <row r="383" spans="1:11" x14ac:dyDescent="0.2">
      <c r="A383" t="s">
        <v>695</v>
      </c>
      <c r="B383">
        <v>2015</v>
      </c>
      <c r="C383" s="1">
        <v>42339</v>
      </c>
      <c r="D383">
        <v>4.3</v>
      </c>
      <c r="E383" t="s">
        <v>135</v>
      </c>
      <c r="F383">
        <v>2</v>
      </c>
      <c r="G383" t="s">
        <v>501</v>
      </c>
      <c r="H383">
        <v>2</v>
      </c>
      <c r="J383">
        <v>4.0999999999999996</v>
      </c>
      <c r="K383" t="s">
        <v>623</v>
      </c>
    </row>
    <row r="384" spans="1:11" x14ac:dyDescent="0.2">
      <c r="A384" t="s">
        <v>816</v>
      </c>
      <c r="B384">
        <v>2015</v>
      </c>
      <c r="C384" s="1">
        <v>42339</v>
      </c>
      <c r="D384">
        <v>1.2</v>
      </c>
      <c r="E384" t="s">
        <v>257</v>
      </c>
      <c r="F384">
        <v>3</v>
      </c>
      <c r="G384" t="s">
        <v>501</v>
      </c>
      <c r="H384">
        <v>2</v>
      </c>
      <c r="J384">
        <v>4.0999999999999996</v>
      </c>
      <c r="K384" t="s">
        <v>744</v>
      </c>
    </row>
    <row r="385" spans="1:11" x14ac:dyDescent="0.2">
      <c r="A385" t="s">
        <v>937</v>
      </c>
      <c r="B385">
        <v>2015</v>
      </c>
      <c r="C385" s="1">
        <v>42339</v>
      </c>
      <c r="D385">
        <v>1.9</v>
      </c>
      <c r="E385" t="s">
        <v>379</v>
      </c>
      <c r="F385">
        <v>4</v>
      </c>
      <c r="G385" t="s">
        <v>501</v>
      </c>
      <c r="H385">
        <v>2</v>
      </c>
      <c r="J385">
        <v>4.0999999999999996</v>
      </c>
      <c r="K385" t="s">
        <v>865</v>
      </c>
    </row>
    <row r="386" spans="1:11" x14ac:dyDescent="0.2">
      <c r="A386" t="s">
        <v>85</v>
      </c>
      <c r="B386">
        <v>2016</v>
      </c>
      <c r="C386" s="1">
        <v>42370</v>
      </c>
      <c r="D386">
        <v>163</v>
      </c>
      <c r="E386" t="s">
        <v>12</v>
      </c>
      <c r="F386">
        <v>1</v>
      </c>
      <c r="G386" t="s">
        <v>13</v>
      </c>
      <c r="H386">
        <v>1</v>
      </c>
      <c r="J386">
        <v>4.0999999999999996</v>
      </c>
      <c r="K386" t="s">
        <v>14</v>
      </c>
    </row>
    <row r="387" spans="1:11" x14ac:dyDescent="0.2">
      <c r="A387" t="s">
        <v>207</v>
      </c>
      <c r="B387">
        <v>2016</v>
      </c>
      <c r="C387" s="1">
        <v>42370</v>
      </c>
      <c r="D387">
        <v>156</v>
      </c>
      <c r="E387" t="s">
        <v>135</v>
      </c>
      <c r="F387">
        <v>2</v>
      </c>
      <c r="G387" t="s">
        <v>13</v>
      </c>
      <c r="H387">
        <v>1</v>
      </c>
      <c r="J387">
        <v>4.0999999999999996</v>
      </c>
      <c r="K387" t="s">
        <v>136</v>
      </c>
    </row>
    <row r="388" spans="1:11" x14ac:dyDescent="0.2">
      <c r="A388" t="s">
        <v>329</v>
      </c>
      <c r="B388">
        <v>2016</v>
      </c>
      <c r="C388" s="1">
        <v>42370</v>
      </c>
      <c r="D388">
        <v>75</v>
      </c>
      <c r="E388" t="s">
        <v>257</v>
      </c>
      <c r="F388">
        <v>3</v>
      </c>
      <c r="G388" t="s">
        <v>13</v>
      </c>
      <c r="H388">
        <v>1</v>
      </c>
      <c r="J388">
        <v>4.0999999999999996</v>
      </c>
      <c r="K388" t="s">
        <v>258</v>
      </c>
    </row>
    <row r="389" spans="1:11" x14ac:dyDescent="0.2">
      <c r="A389" t="s">
        <v>451</v>
      </c>
      <c r="B389">
        <v>2016</v>
      </c>
      <c r="C389" s="1">
        <v>42370</v>
      </c>
      <c r="D389">
        <v>100</v>
      </c>
      <c r="E389" t="s">
        <v>379</v>
      </c>
      <c r="F389">
        <v>4</v>
      </c>
      <c r="G389" t="s">
        <v>13</v>
      </c>
      <c r="H389">
        <v>1</v>
      </c>
      <c r="J389">
        <v>4.0999999999999996</v>
      </c>
      <c r="K389" t="s">
        <v>380</v>
      </c>
    </row>
    <row r="390" spans="1:11" x14ac:dyDescent="0.2">
      <c r="A390" t="s">
        <v>573</v>
      </c>
      <c r="B390">
        <v>2016</v>
      </c>
      <c r="C390" s="1">
        <v>42370</v>
      </c>
      <c r="D390">
        <v>3</v>
      </c>
      <c r="E390" t="s">
        <v>12</v>
      </c>
      <c r="F390">
        <v>1</v>
      </c>
      <c r="G390" t="s">
        <v>501</v>
      </c>
      <c r="H390">
        <v>2</v>
      </c>
      <c r="J390">
        <v>4.0999999999999996</v>
      </c>
      <c r="K390" t="s">
        <v>502</v>
      </c>
    </row>
    <row r="391" spans="1:11" x14ac:dyDescent="0.2">
      <c r="A391" t="s">
        <v>694</v>
      </c>
      <c r="B391">
        <v>2016</v>
      </c>
      <c r="C391" s="1">
        <v>42370</v>
      </c>
      <c r="D391">
        <v>2.8</v>
      </c>
      <c r="E391" t="s">
        <v>135</v>
      </c>
      <c r="F391">
        <v>2</v>
      </c>
      <c r="G391" t="s">
        <v>501</v>
      </c>
      <c r="H391">
        <v>2</v>
      </c>
      <c r="J391">
        <v>4.0999999999999996</v>
      </c>
      <c r="K391" t="s">
        <v>623</v>
      </c>
    </row>
    <row r="392" spans="1:11" x14ac:dyDescent="0.2">
      <c r="A392" t="s">
        <v>815</v>
      </c>
      <c r="B392">
        <v>2016</v>
      </c>
      <c r="C392" s="1">
        <v>42370</v>
      </c>
      <c r="D392">
        <v>1.4</v>
      </c>
      <c r="E392" t="s">
        <v>257</v>
      </c>
      <c r="F392">
        <v>3</v>
      </c>
      <c r="G392" t="s">
        <v>501</v>
      </c>
      <c r="H392">
        <v>2</v>
      </c>
      <c r="J392">
        <v>4.0999999999999996</v>
      </c>
      <c r="K392" t="s">
        <v>744</v>
      </c>
    </row>
    <row r="393" spans="1:11" x14ac:dyDescent="0.2">
      <c r="A393" t="s">
        <v>936</v>
      </c>
      <c r="B393">
        <v>2016</v>
      </c>
      <c r="C393" s="1">
        <v>42370</v>
      </c>
      <c r="D393">
        <v>1.8</v>
      </c>
      <c r="E393" t="s">
        <v>379</v>
      </c>
      <c r="F393">
        <v>4</v>
      </c>
      <c r="G393" t="s">
        <v>501</v>
      </c>
      <c r="H393">
        <v>2</v>
      </c>
      <c r="J393">
        <v>4.0999999999999996</v>
      </c>
      <c r="K393" t="s">
        <v>865</v>
      </c>
    </row>
    <row r="394" spans="1:11" x14ac:dyDescent="0.2">
      <c r="A394" t="s">
        <v>84</v>
      </c>
      <c r="B394">
        <v>2016</v>
      </c>
      <c r="C394" s="1">
        <v>42401</v>
      </c>
      <c r="D394">
        <v>193</v>
      </c>
      <c r="E394" t="s">
        <v>12</v>
      </c>
      <c r="F394">
        <v>1</v>
      </c>
      <c r="G394" t="s">
        <v>13</v>
      </c>
      <c r="H394">
        <v>1</v>
      </c>
      <c r="J394">
        <v>4.0999999999999996</v>
      </c>
      <c r="K394" t="s">
        <v>14</v>
      </c>
    </row>
    <row r="395" spans="1:11" x14ac:dyDescent="0.2">
      <c r="A395" t="s">
        <v>206</v>
      </c>
      <c r="B395">
        <v>2016</v>
      </c>
      <c r="C395" s="1">
        <v>42401</v>
      </c>
      <c r="D395">
        <v>161</v>
      </c>
      <c r="E395" t="s">
        <v>135</v>
      </c>
      <c r="F395">
        <v>2</v>
      </c>
      <c r="G395" t="s">
        <v>13</v>
      </c>
      <c r="H395">
        <v>1</v>
      </c>
      <c r="J395">
        <v>4.0999999999999996</v>
      </c>
      <c r="K395" t="s">
        <v>136</v>
      </c>
    </row>
    <row r="396" spans="1:11" x14ac:dyDescent="0.2">
      <c r="A396" t="s">
        <v>328</v>
      </c>
      <c r="B396">
        <v>2016</v>
      </c>
      <c r="C396" s="1">
        <v>42401</v>
      </c>
      <c r="D396">
        <v>74</v>
      </c>
      <c r="E396" t="s">
        <v>257</v>
      </c>
      <c r="F396">
        <v>3</v>
      </c>
      <c r="G396" t="s">
        <v>13</v>
      </c>
      <c r="H396">
        <v>1</v>
      </c>
      <c r="J396">
        <v>4.0999999999999996</v>
      </c>
      <c r="K396" t="s">
        <v>258</v>
      </c>
    </row>
    <row r="397" spans="1:11" x14ac:dyDescent="0.2">
      <c r="A397" t="s">
        <v>450</v>
      </c>
      <c r="B397">
        <v>2016</v>
      </c>
      <c r="C397" s="1">
        <v>42401</v>
      </c>
      <c r="D397">
        <v>84</v>
      </c>
      <c r="E397" t="s">
        <v>379</v>
      </c>
      <c r="F397">
        <v>4</v>
      </c>
      <c r="G397" t="s">
        <v>13</v>
      </c>
      <c r="H397">
        <v>1</v>
      </c>
      <c r="J397">
        <v>4.0999999999999996</v>
      </c>
      <c r="K397" t="s">
        <v>380</v>
      </c>
    </row>
    <row r="398" spans="1:11" x14ac:dyDescent="0.2">
      <c r="A398" t="s">
        <v>572</v>
      </c>
      <c r="B398">
        <v>2016</v>
      </c>
      <c r="C398" s="1">
        <v>42401</v>
      </c>
      <c r="D398">
        <v>3.5</v>
      </c>
      <c r="E398" t="s">
        <v>12</v>
      </c>
      <c r="F398">
        <v>1</v>
      </c>
      <c r="G398" t="s">
        <v>501</v>
      </c>
      <c r="H398">
        <v>2</v>
      </c>
      <c r="J398">
        <v>4.0999999999999996</v>
      </c>
      <c r="K398" t="s">
        <v>502</v>
      </c>
    </row>
    <row r="399" spans="1:11" x14ac:dyDescent="0.2">
      <c r="A399" t="s">
        <v>693</v>
      </c>
      <c r="B399">
        <v>2016</v>
      </c>
      <c r="C399" s="1">
        <v>42401</v>
      </c>
      <c r="D399">
        <v>2.8</v>
      </c>
      <c r="E399" t="s">
        <v>135</v>
      </c>
      <c r="F399">
        <v>2</v>
      </c>
      <c r="G399" t="s">
        <v>501</v>
      </c>
      <c r="H399">
        <v>2</v>
      </c>
      <c r="J399">
        <v>4.0999999999999996</v>
      </c>
      <c r="K399" t="s">
        <v>623</v>
      </c>
    </row>
    <row r="400" spans="1:11" x14ac:dyDescent="0.2">
      <c r="A400" t="s">
        <v>814</v>
      </c>
      <c r="B400">
        <v>2016</v>
      </c>
      <c r="C400" s="1">
        <v>42401</v>
      </c>
      <c r="D400">
        <v>1.4</v>
      </c>
      <c r="E400" t="s">
        <v>257</v>
      </c>
      <c r="F400">
        <v>3</v>
      </c>
      <c r="G400" t="s">
        <v>501</v>
      </c>
      <c r="H400">
        <v>2</v>
      </c>
      <c r="J400">
        <v>4.0999999999999996</v>
      </c>
      <c r="K400" t="s">
        <v>744</v>
      </c>
    </row>
    <row r="401" spans="1:11" x14ac:dyDescent="0.2">
      <c r="A401" t="s">
        <v>935</v>
      </c>
      <c r="B401">
        <v>2016</v>
      </c>
      <c r="C401" s="1">
        <v>42401</v>
      </c>
      <c r="D401">
        <v>1.5</v>
      </c>
      <c r="E401" t="s">
        <v>379</v>
      </c>
      <c r="F401">
        <v>4</v>
      </c>
      <c r="G401" t="s">
        <v>501</v>
      </c>
      <c r="H401">
        <v>2</v>
      </c>
      <c r="J401">
        <v>4.0999999999999996</v>
      </c>
      <c r="K401" t="s">
        <v>865</v>
      </c>
    </row>
    <row r="402" spans="1:11" x14ac:dyDescent="0.2">
      <c r="A402" t="s">
        <v>83</v>
      </c>
      <c r="B402">
        <v>2016</v>
      </c>
      <c r="C402" s="1">
        <v>42430</v>
      </c>
      <c r="D402">
        <v>185</v>
      </c>
      <c r="E402" t="s">
        <v>12</v>
      </c>
      <c r="F402">
        <v>1</v>
      </c>
      <c r="G402" t="s">
        <v>13</v>
      </c>
      <c r="H402">
        <v>1</v>
      </c>
      <c r="J402">
        <v>4.0999999999999996</v>
      </c>
      <c r="K402" t="s">
        <v>14</v>
      </c>
    </row>
    <row r="403" spans="1:11" x14ac:dyDescent="0.2">
      <c r="A403" t="s">
        <v>205</v>
      </c>
      <c r="B403">
        <v>2016</v>
      </c>
      <c r="C403" s="1">
        <v>42430</v>
      </c>
      <c r="D403">
        <v>166</v>
      </c>
      <c r="E403" t="s">
        <v>135</v>
      </c>
      <c r="F403">
        <v>2</v>
      </c>
      <c r="G403" t="s">
        <v>13</v>
      </c>
      <c r="H403">
        <v>1</v>
      </c>
      <c r="J403">
        <v>4.0999999999999996</v>
      </c>
      <c r="K403" t="s">
        <v>136</v>
      </c>
    </row>
    <row r="404" spans="1:11" x14ac:dyDescent="0.2">
      <c r="A404" t="s">
        <v>327</v>
      </c>
      <c r="B404">
        <v>2016</v>
      </c>
      <c r="C404" s="1">
        <v>42430</v>
      </c>
      <c r="D404">
        <v>71</v>
      </c>
      <c r="E404" t="s">
        <v>257</v>
      </c>
      <c r="F404">
        <v>3</v>
      </c>
      <c r="G404" t="s">
        <v>13</v>
      </c>
      <c r="H404">
        <v>1</v>
      </c>
      <c r="J404">
        <v>4.0999999999999996</v>
      </c>
      <c r="K404" t="s">
        <v>258</v>
      </c>
    </row>
    <row r="405" spans="1:11" x14ac:dyDescent="0.2">
      <c r="A405" t="s">
        <v>449</v>
      </c>
      <c r="B405">
        <v>2016</v>
      </c>
      <c r="C405" s="1">
        <v>42430</v>
      </c>
      <c r="D405">
        <v>84</v>
      </c>
      <c r="E405" t="s">
        <v>379</v>
      </c>
      <c r="F405">
        <v>4</v>
      </c>
      <c r="G405" t="s">
        <v>13</v>
      </c>
      <c r="H405">
        <v>1</v>
      </c>
      <c r="J405">
        <v>4.0999999999999996</v>
      </c>
      <c r="K405" t="s">
        <v>380</v>
      </c>
    </row>
    <row r="406" spans="1:11" x14ac:dyDescent="0.2">
      <c r="A406" t="s">
        <v>571</v>
      </c>
      <c r="B406">
        <v>2016</v>
      </c>
      <c r="C406" s="1">
        <v>42430</v>
      </c>
      <c r="D406">
        <v>3.4</v>
      </c>
      <c r="E406" t="s">
        <v>12</v>
      </c>
      <c r="F406">
        <v>1</v>
      </c>
      <c r="G406" t="s">
        <v>501</v>
      </c>
      <c r="H406">
        <v>2</v>
      </c>
      <c r="J406">
        <v>4.0999999999999996</v>
      </c>
      <c r="K406" t="s">
        <v>502</v>
      </c>
    </row>
    <row r="407" spans="1:11" x14ac:dyDescent="0.2">
      <c r="A407" t="s">
        <v>692</v>
      </c>
      <c r="B407">
        <v>2016</v>
      </c>
      <c r="C407" s="1">
        <v>42430</v>
      </c>
      <c r="D407">
        <v>2.9</v>
      </c>
      <c r="E407" t="s">
        <v>135</v>
      </c>
      <c r="F407">
        <v>2</v>
      </c>
      <c r="G407" t="s">
        <v>501</v>
      </c>
      <c r="H407">
        <v>2</v>
      </c>
      <c r="J407">
        <v>4.0999999999999996</v>
      </c>
      <c r="K407" t="s">
        <v>623</v>
      </c>
    </row>
    <row r="408" spans="1:11" x14ac:dyDescent="0.2">
      <c r="A408" t="s">
        <v>813</v>
      </c>
      <c r="B408">
        <v>2016</v>
      </c>
      <c r="C408" s="1">
        <v>42430</v>
      </c>
      <c r="D408">
        <v>1.3</v>
      </c>
      <c r="E408" t="s">
        <v>257</v>
      </c>
      <c r="F408">
        <v>3</v>
      </c>
      <c r="G408" t="s">
        <v>501</v>
      </c>
      <c r="H408">
        <v>2</v>
      </c>
      <c r="J408">
        <v>4.0999999999999996</v>
      </c>
      <c r="K408" t="s">
        <v>744</v>
      </c>
    </row>
    <row r="409" spans="1:11" x14ac:dyDescent="0.2">
      <c r="A409" t="s">
        <v>934</v>
      </c>
      <c r="B409">
        <v>2016</v>
      </c>
      <c r="C409" s="1">
        <v>42430</v>
      </c>
      <c r="D409">
        <v>1.5</v>
      </c>
      <c r="E409" t="s">
        <v>379</v>
      </c>
      <c r="F409">
        <v>4</v>
      </c>
      <c r="G409" t="s">
        <v>501</v>
      </c>
      <c r="H409">
        <v>2</v>
      </c>
      <c r="J409">
        <v>4.0999999999999996</v>
      </c>
      <c r="K409" t="s">
        <v>865</v>
      </c>
    </row>
    <row r="410" spans="1:11" x14ac:dyDescent="0.2">
      <c r="A410" t="s">
        <v>82</v>
      </c>
      <c r="B410">
        <v>2016</v>
      </c>
      <c r="C410" s="1">
        <v>42461</v>
      </c>
      <c r="D410">
        <v>197</v>
      </c>
      <c r="E410" t="s">
        <v>12</v>
      </c>
      <c r="F410">
        <v>1</v>
      </c>
      <c r="G410" t="s">
        <v>13</v>
      </c>
      <c r="H410">
        <v>1</v>
      </c>
      <c r="J410">
        <v>4.0999999999999996</v>
      </c>
      <c r="K410" t="s">
        <v>14</v>
      </c>
    </row>
    <row r="411" spans="1:11" x14ac:dyDescent="0.2">
      <c r="A411" t="s">
        <v>204</v>
      </c>
      <c r="B411">
        <v>2016</v>
      </c>
      <c r="C411" s="1">
        <v>42461</v>
      </c>
      <c r="D411">
        <v>187</v>
      </c>
      <c r="E411" t="s">
        <v>135</v>
      </c>
      <c r="F411">
        <v>2</v>
      </c>
      <c r="G411" t="s">
        <v>13</v>
      </c>
      <c r="H411">
        <v>1</v>
      </c>
      <c r="J411">
        <v>4.0999999999999996</v>
      </c>
      <c r="K411" t="s">
        <v>136</v>
      </c>
    </row>
    <row r="412" spans="1:11" x14ac:dyDescent="0.2">
      <c r="A412" t="s">
        <v>326</v>
      </c>
      <c r="B412">
        <v>2016</v>
      </c>
      <c r="C412" s="1">
        <v>42461</v>
      </c>
      <c r="D412">
        <v>66</v>
      </c>
      <c r="E412" t="s">
        <v>257</v>
      </c>
      <c r="F412">
        <v>3</v>
      </c>
      <c r="G412" t="s">
        <v>13</v>
      </c>
      <c r="H412">
        <v>1</v>
      </c>
      <c r="J412">
        <v>4.0999999999999996</v>
      </c>
      <c r="K412" t="s">
        <v>258</v>
      </c>
    </row>
    <row r="413" spans="1:11" x14ac:dyDescent="0.2">
      <c r="A413" t="s">
        <v>448</v>
      </c>
      <c r="B413">
        <v>2016</v>
      </c>
      <c r="C413" s="1">
        <v>42461</v>
      </c>
      <c r="D413">
        <v>97</v>
      </c>
      <c r="E413" t="s">
        <v>379</v>
      </c>
      <c r="F413">
        <v>4</v>
      </c>
      <c r="G413" t="s">
        <v>13</v>
      </c>
      <c r="H413">
        <v>1</v>
      </c>
      <c r="J413">
        <v>4.0999999999999996</v>
      </c>
      <c r="K413" t="s">
        <v>380</v>
      </c>
    </row>
    <row r="414" spans="1:11" x14ac:dyDescent="0.2">
      <c r="A414" t="s">
        <v>570</v>
      </c>
      <c r="B414">
        <v>2016</v>
      </c>
      <c r="C414" s="1">
        <v>42461</v>
      </c>
      <c r="D414">
        <v>3.6</v>
      </c>
      <c r="E414" t="s">
        <v>12</v>
      </c>
      <c r="F414">
        <v>1</v>
      </c>
      <c r="G414" t="s">
        <v>501</v>
      </c>
      <c r="H414">
        <v>2</v>
      </c>
      <c r="J414">
        <v>4.0999999999999996</v>
      </c>
      <c r="K414" t="s">
        <v>502</v>
      </c>
    </row>
    <row r="415" spans="1:11" x14ac:dyDescent="0.2">
      <c r="A415" t="s">
        <v>691</v>
      </c>
      <c r="B415">
        <v>2016</v>
      </c>
      <c r="C415" s="1">
        <v>42461</v>
      </c>
      <c r="D415">
        <v>3.3</v>
      </c>
      <c r="E415" t="s">
        <v>135</v>
      </c>
      <c r="F415">
        <v>2</v>
      </c>
      <c r="G415" t="s">
        <v>501</v>
      </c>
      <c r="H415">
        <v>2</v>
      </c>
      <c r="J415">
        <v>4.0999999999999996</v>
      </c>
      <c r="K415" t="s">
        <v>623</v>
      </c>
    </row>
    <row r="416" spans="1:11" x14ac:dyDescent="0.2">
      <c r="A416" t="s">
        <v>812</v>
      </c>
      <c r="B416">
        <v>2016</v>
      </c>
      <c r="C416" s="1">
        <v>42461</v>
      </c>
      <c r="D416">
        <v>1.2</v>
      </c>
      <c r="E416" t="s">
        <v>257</v>
      </c>
      <c r="F416">
        <v>3</v>
      </c>
      <c r="G416" t="s">
        <v>501</v>
      </c>
      <c r="H416">
        <v>2</v>
      </c>
      <c r="J416">
        <v>4.0999999999999996</v>
      </c>
      <c r="K416" t="s">
        <v>744</v>
      </c>
    </row>
    <row r="417" spans="1:11" x14ac:dyDescent="0.2">
      <c r="A417" t="s">
        <v>933</v>
      </c>
      <c r="B417">
        <v>2016</v>
      </c>
      <c r="C417" s="1">
        <v>42461</v>
      </c>
      <c r="D417">
        <v>1.8</v>
      </c>
      <c r="E417" t="s">
        <v>379</v>
      </c>
      <c r="F417">
        <v>4</v>
      </c>
      <c r="G417" t="s">
        <v>501</v>
      </c>
      <c r="H417">
        <v>2</v>
      </c>
      <c r="J417">
        <v>4.0999999999999996</v>
      </c>
      <c r="K417" t="s">
        <v>865</v>
      </c>
    </row>
    <row r="418" spans="1:11" x14ac:dyDescent="0.2">
      <c r="A418" t="s">
        <v>81</v>
      </c>
      <c r="B418">
        <v>2016</v>
      </c>
      <c r="C418" s="1">
        <v>42491</v>
      </c>
      <c r="D418">
        <v>187</v>
      </c>
      <c r="E418" t="s">
        <v>12</v>
      </c>
      <c r="F418">
        <v>1</v>
      </c>
      <c r="G418" t="s">
        <v>13</v>
      </c>
      <c r="H418">
        <v>1</v>
      </c>
      <c r="J418">
        <v>4.0999999999999996</v>
      </c>
      <c r="K418" t="s">
        <v>14</v>
      </c>
    </row>
    <row r="419" spans="1:11" x14ac:dyDescent="0.2">
      <c r="A419" t="s">
        <v>203</v>
      </c>
      <c r="B419">
        <v>2016</v>
      </c>
      <c r="C419" s="1">
        <v>42491</v>
      </c>
      <c r="D419">
        <v>194</v>
      </c>
      <c r="E419" t="s">
        <v>135</v>
      </c>
      <c r="F419">
        <v>2</v>
      </c>
      <c r="G419" t="s">
        <v>13</v>
      </c>
      <c r="H419">
        <v>1</v>
      </c>
      <c r="J419">
        <v>4.0999999999999996</v>
      </c>
      <c r="K419" t="s">
        <v>136</v>
      </c>
    </row>
    <row r="420" spans="1:11" x14ac:dyDescent="0.2">
      <c r="A420" t="s">
        <v>325</v>
      </c>
      <c r="B420">
        <v>2016</v>
      </c>
      <c r="C420" s="1">
        <v>42491</v>
      </c>
      <c r="D420">
        <v>79</v>
      </c>
      <c r="E420" t="s">
        <v>257</v>
      </c>
      <c r="F420">
        <v>3</v>
      </c>
      <c r="G420" t="s">
        <v>13</v>
      </c>
      <c r="H420">
        <v>1</v>
      </c>
      <c r="J420">
        <v>4.0999999999999996</v>
      </c>
      <c r="K420" t="s">
        <v>258</v>
      </c>
    </row>
    <row r="421" spans="1:11" x14ac:dyDescent="0.2">
      <c r="A421" t="s">
        <v>447</v>
      </c>
      <c r="B421">
        <v>2016</v>
      </c>
      <c r="C421" s="1">
        <v>42491</v>
      </c>
      <c r="D421">
        <v>87</v>
      </c>
      <c r="E421" t="s">
        <v>379</v>
      </c>
      <c r="F421">
        <v>4</v>
      </c>
      <c r="G421" t="s">
        <v>13</v>
      </c>
      <c r="H421">
        <v>1</v>
      </c>
      <c r="J421">
        <v>4.0999999999999996</v>
      </c>
      <c r="K421" t="s">
        <v>380</v>
      </c>
    </row>
    <row r="422" spans="1:11" x14ac:dyDescent="0.2">
      <c r="A422" t="s">
        <v>569</v>
      </c>
      <c r="B422">
        <v>2016</v>
      </c>
      <c r="C422" s="1">
        <v>42491</v>
      </c>
      <c r="D422">
        <v>3.4</v>
      </c>
      <c r="E422" t="s">
        <v>12</v>
      </c>
      <c r="F422">
        <v>1</v>
      </c>
      <c r="G422" t="s">
        <v>501</v>
      </c>
      <c r="H422">
        <v>2</v>
      </c>
      <c r="J422">
        <v>4.0999999999999996</v>
      </c>
      <c r="K422" t="s">
        <v>502</v>
      </c>
    </row>
    <row r="423" spans="1:11" x14ac:dyDescent="0.2">
      <c r="A423" t="s">
        <v>690</v>
      </c>
      <c r="B423">
        <v>2016</v>
      </c>
      <c r="C423" s="1">
        <v>42491</v>
      </c>
      <c r="D423">
        <v>3.4</v>
      </c>
      <c r="E423" t="s">
        <v>135</v>
      </c>
      <c r="F423">
        <v>2</v>
      </c>
      <c r="G423" t="s">
        <v>501</v>
      </c>
      <c r="H423">
        <v>2</v>
      </c>
      <c r="J423">
        <v>4.0999999999999996</v>
      </c>
      <c r="K423" t="s">
        <v>623</v>
      </c>
    </row>
    <row r="424" spans="1:11" x14ac:dyDescent="0.2">
      <c r="A424" t="s">
        <v>811</v>
      </c>
      <c r="B424">
        <v>2016</v>
      </c>
      <c r="C424" s="1">
        <v>42491</v>
      </c>
      <c r="D424">
        <v>1.4</v>
      </c>
      <c r="E424" t="s">
        <v>257</v>
      </c>
      <c r="F424">
        <v>3</v>
      </c>
      <c r="G424" t="s">
        <v>501</v>
      </c>
      <c r="H424">
        <v>2</v>
      </c>
      <c r="J424">
        <v>4.0999999999999996</v>
      </c>
      <c r="K424" t="s">
        <v>744</v>
      </c>
    </row>
    <row r="425" spans="1:11" x14ac:dyDescent="0.2">
      <c r="A425" t="s">
        <v>932</v>
      </c>
      <c r="B425">
        <v>2016</v>
      </c>
      <c r="C425" s="1">
        <v>42491</v>
      </c>
      <c r="D425">
        <v>1.6</v>
      </c>
      <c r="E425" t="s">
        <v>379</v>
      </c>
      <c r="F425">
        <v>4</v>
      </c>
      <c r="G425" t="s">
        <v>501</v>
      </c>
      <c r="H425">
        <v>2</v>
      </c>
      <c r="J425">
        <v>4.0999999999999996</v>
      </c>
      <c r="K425" t="s">
        <v>865</v>
      </c>
    </row>
    <row r="426" spans="1:11" x14ac:dyDescent="0.2">
      <c r="A426" t="s">
        <v>80</v>
      </c>
      <c r="B426">
        <v>2016</v>
      </c>
      <c r="C426" s="1">
        <v>42522</v>
      </c>
      <c r="D426">
        <v>200</v>
      </c>
      <c r="E426" t="s">
        <v>12</v>
      </c>
      <c r="F426">
        <v>1</v>
      </c>
      <c r="G426" t="s">
        <v>13</v>
      </c>
      <c r="H426">
        <v>1</v>
      </c>
      <c r="J426">
        <v>4.0999999999999996</v>
      </c>
      <c r="K426" t="s">
        <v>14</v>
      </c>
    </row>
    <row r="427" spans="1:11" x14ac:dyDescent="0.2">
      <c r="A427" t="s">
        <v>202</v>
      </c>
      <c r="B427">
        <v>2016</v>
      </c>
      <c r="C427" s="1">
        <v>42522</v>
      </c>
      <c r="D427">
        <v>195</v>
      </c>
      <c r="E427" t="s">
        <v>135</v>
      </c>
      <c r="F427">
        <v>2</v>
      </c>
      <c r="G427" t="s">
        <v>13</v>
      </c>
      <c r="H427">
        <v>1</v>
      </c>
      <c r="J427">
        <v>4.0999999999999996</v>
      </c>
      <c r="K427" t="s">
        <v>136</v>
      </c>
    </row>
    <row r="428" spans="1:11" x14ac:dyDescent="0.2">
      <c r="A428" t="s">
        <v>324</v>
      </c>
      <c r="B428">
        <v>2016</v>
      </c>
      <c r="C428" s="1">
        <v>42522</v>
      </c>
      <c r="D428">
        <v>90</v>
      </c>
      <c r="E428" t="s">
        <v>257</v>
      </c>
      <c r="F428">
        <v>3</v>
      </c>
      <c r="G428" t="s">
        <v>13</v>
      </c>
      <c r="H428">
        <v>1</v>
      </c>
      <c r="J428">
        <v>4.0999999999999996</v>
      </c>
      <c r="K428" t="s">
        <v>258</v>
      </c>
    </row>
    <row r="429" spans="1:11" x14ac:dyDescent="0.2">
      <c r="A429" t="s">
        <v>446</v>
      </c>
      <c r="B429">
        <v>2016</v>
      </c>
      <c r="C429" s="1">
        <v>42522</v>
      </c>
      <c r="D429">
        <v>95</v>
      </c>
      <c r="E429" t="s">
        <v>379</v>
      </c>
      <c r="F429">
        <v>4</v>
      </c>
      <c r="G429" t="s">
        <v>13</v>
      </c>
      <c r="H429">
        <v>1</v>
      </c>
      <c r="J429">
        <v>4.0999999999999996</v>
      </c>
      <c r="K429" t="s">
        <v>380</v>
      </c>
    </row>
    <row r="430" spans="1:11" x14ac:dyDescent="0.2">
      <c r="A430" t="s">
        <v>568</v>
      </c>
      <c r="B430">
        <v>2016</v>
      </c>
      <c r="C430" s="1">
        <v>42522</v>
      </c>
      <c r="D430">
        <v>3.6</v>
      </c>
      <c r="E430" t="s">
        <v>12</v>
      </c>
      <c r="F430">
        <v>1</v>
      </c>
      <c r="G430" t="s">
        <v>501</v>
      </c>
      <c r="H430">
        <v>2</v>
      </c>
      <c r="J430">
        <v>4.0999999999999996</v>
      </c>
      <c r="K430" t="s">
        <v>502</v>
      </c>
    </row>
    <row r="431" spans="1:11" x14ac:dyDescent="0.2">
      <c r="A431" t="s">
        <v>689</v>
      </c>
      <c r="B431">
        <v>2016</v>
      </c>
      <c r="C431" s="1">
        <v>42522</v>
      </c>
      <c r="D431">
        <v>3.4</v>
      </c>
      <c r="E431" t="s">
        <v>135</v>
      </c>
      <c r="F431">
        <v>2</v>
      </c>
      <c r="G431" t="s">
        <v>501</v>
      </c>
      <c r="H431">
        <v>2</v>
      </c>
      <c r="J431">
        <v>4.0999999999999996</v>
      </c>
      <c r="K431" t="s">
        <v>623</v>
      </c>
    </row>
    <row r="432" spans="1:11" x14ac:dyDescent="0.2">
      <c r="A432" t="s">
        <v>810</v>
      </c>
      <c r="B432">
        <v>2016</v>
      </c>
      <c r="C432" s="1">
        <v>42522</v>
      </c>
      <c r="D432">
        <v>1.6</v>
      </c>
      <c r="E432" t="s">
        <v>257</v>
      </c>
      <c r="F432">
        <v>3</v>
      </c>
      <c r="G432" t="s">
        <v>501</v>
      </c>
      <c r="H432">
        <v>2</v>
      </c>
      <c r="J432">
        <v>4.0999999999999996</v>
      </c>
      <c r="K432" t="s">
        <v>744</v>
      </c>
    </row>
    <row r="433" spans="1:11" x14ac:dyDescent="0.2">
      <c r="A433" t="s">
        <v>931</v>
      </c>
      <c r="B433">
        <v>2016</v>
      </c>
      <c r="C433" s="1">
        <v>42522</v>
      </c>
      <c r="D433">
        <v>1.7</v>
      </c>
      <c r="E433" t="s">
        <v>379</v>
      </c>
      <c r="F433">
        <v>4</v>
      </c>
      <c r="G433" t="s">
        <v>501</v>
      </c>
      <c r="H433">
        <v>2</v>
      </c>
      <c r="J433">
        <v>4.0999999999999996</v>
      </c>
      <c r="K433" t="s">
        <v>865</v>
      </c>
    </row>
    <row r="434" spans="1:11" x14ac:dyDescent="0.2">
      <c r="A434" t="s">
        <v>79</v>
      </c>
      <c r="B434">
        <v>2016</v>
      </c>
      <c r="C434" s="1">
        <v>42552</v>
      </c>
      <c r="D434">
        <v>203</v>
      </c>
      <c r="E434" t="s">
        <v>12</v>
      </c>
      <c r="F434">
        <v>1</v>
      </c>
      <c r="G434" t="s">
        <v>13</v>
      </c>
      <c r="H434">
        <v>1</v>
      </c>
      <c r="J434">
        <v>4.0999999999999996</v>
      </c>
      <c r="K434" t="s">
        <v>14</v>
      </c>
    </row>
    <row r="435" spans="1:11" x14ac:dyDescent="0.2">
      <c r="A435" t="s">
        <v>201</v>
      </c>
      <c r="B435">
        <v>2016</v>
      </c>
      <c r="C435" s="1">
        <v>42552</v>
      </c>
      <c r="D435">
        <v>218</v>
      </c>
      <c r="E435" t="s">
        <v>135</v>
      </c>
      <c r="F435">
        <v>2</v>
      </c>
      <c r="G435" t="s">
        <v>13</v>
      </c>
      <c r="H435">
        <v>1</v>
      </c>
      <c r="J435">
        <v>4.0999999999999996</v>
      </c>
      <c r="K435" t="s">
        <v>136</v>
      </c>
    </row>
    <row r="436" spans="1:11" x14ac:dyDescent="0.2">
      <c r="A436" t="s">
        <v>323</v>
      </c>
      <c r="B436">
        <v>2016</v>
      </c>
      <c r="C436" s="1">
        <v>42552</v>
      </c>
      <c r="D436">
        <v>87</v>
      </c>
      <c r="E436" t="s">
        <v>257</v>
      </c>
      <c r="F436">
        <v>3</v>
      </c>
      <c r="G436" t="s">
        <v>13</v>
      </c>
      <c r="H436">
        <v>1</v>
      </c>
      <c r="J436">
        <v>4.0999999999999996</v>
      </c>
      <c r="K436" t="s">
        <v>258</v>
      </c>
    </row>
    <row r="437" spans="1:11" x14ac:dyDescent="0.2">
      <c r="A437" t="s">
        <v>445</v>
      </c>
      <c r="B437">
        <v>2016</v>
      </c>
      <c r="C437" s="1">
        <v>42552</v>
      </c>
      <c r="D437">
        <v>82</v>
      </c>
      <c r="E437" t="s">
        <v>379</v>
      </c>
      <c r="F437">
        <v>4</v>
      </c>
      <c r="G437" t="s">
        <v>13</v>
      </c>
      <c r="H437">
        <v>1</v>
      </c>
      <c r="J437">
        <v>4.0999999999999996</v>
      </c>
      <c r="K437" t="s">
        <v>380</v>
      </c>
    </row>
    <row r="438" spans="1:11" x14ac:dyDescent="0.2">
      <c r="A438" t="s">
        <v>567</v>
      </c>
      <c r="B438">
        <v>2016</v>
      </c>
      <c r="C438" s="1">
        <v>42552</v>
      </c>
      <c r="D438">
        <v>3.6</v>
      </c>
      <c r="E438" t="s">
        <v>12</v>
      </c>
      <c r="F438">
        <v>1</v>
      </c>
      <c r="G438" t="s">
        <v>501</v>
      </c>
      <c r="H438">
        <v>2</v>
      </c>
      <c r="J438">
        <v>4.0999999999999996</v>
      </c>
      <c r="K438" t="s">
        <v>502</v>
      </c>
    </row>
    <row r="439" spans="1:11" x14ac:dyDescent="0.2">
      <c r="A439" t="s">
        <v>688</v>
      </c>
      <c r="B439">
        <v>2016</v>
      </c>
      <c r="C439" s="1">
        <v>42552</v>
      </c>
      <c r="D439">
        <v>3.8</v>
      </c>
      <c r="E439" t="s">
        <v>135</v>
      </c>
      <c r="F439">
        <v>2</v>
      </c>
      <c r="G439" t="s">
        <v>501</v>
      </c>
      <c r="H439">
        <v>2</v>
      </c>
      <c r="J439">
        <v>4.0999999999999996</v>
      </c>
      <c r="K439" t="s">
        <v>623</v>
      </c>
    </row>
    <row r="440" spans="1:11" x14ac:dyDescent="0.2">
      <c r="A440" t="s">
        <v>809</v>
      </c>
      <c r="B440">
        <v>2016</v>
      </c>
      <c r="C440" s="1">
        <v>42552</v>
      </c>
      <c r="D440">
        <v>1.6</v>
      </c>
      <c r="E440" t="s">
        <v>257</v>
      </c>
      <c r="F440">
        <v>3</v>
      </c>
      <c r="G440" t="s">
        <v>501</v>
      </c>
      <c r="H440">
        <v>2</v>
      </c>
      <c r="J440">
        <v>4.0999999999999996</v>
      </c>
      <c r="K440" t="s">
        <v>744</v>
      </c>
    </row>
    <row r="441" spans="1:11" x14ac:dyDescent="0.2">
      <c r="A441" t="s">
        <v>930</v>
      </c>
      <c r="B441">
        <v>2016</v>
      </c>
      <c r="C441" s="1">
        <v>42552</v>
      </c>
      <c r="D441">
        <v>1.5</v>
      </c>
      <c r="E441" t="s">
        <v>379</v>
      </c>
      <c r="F441">
        <v>4</v>
      </c>
      <c r="G441" t="s">
        <v>501</v>
      </c>
      <c r="H441">
        <v>2</v>
      </c>
      <c r="J441">
        <v>4.0999999999999996</v>
      </c>
      <c r="K441" t="s">
        <v>865</v>
      </c>
    </row>
    <row r="442" spans="1:11" x14ac:dyDescent="0.2">
      <c r="A442" t="s">
        <v>78</v>
      </c>
      <c r="B442">
        <v>2016</v>
      </c>
      <c r="C442" s="1">
        <v>42583</v>
      </c>
      <c r="D442">
        <v>211</v>
      </c>
      <c r="E442" t="s">
        <v>12</v>
      </c>
      <c r="F442">
        <v>1</v>
      </c>
      <c r="G442" t="s">
        <v>13</v>
      </c>
      <c r="H442">
        <v>1</v>
      </c>
      <c r="J442">
        <v>4.0999999999999996</v>
      </c>
      <c r="K442" t="s">
        <v>14</v>
      </c>
    </row>
    <row r="443" spans="1:11" x14ac:dyDescent="0.2">
      <c r="A443" t="s">
        <v>200</v>
      </c>
      <c r="B443">
        <v>2016</v>
      </c>
      <c r="C443" s="1">
        <v>42583</v>
      </c>
      <c r="D443">
        <v>204</v>
      </c>
      <c r="E443" t="s">
        <v>135</v>
      </c>
      <c r="F443">
        <v>2</v>
      </c>
      <c r="G443" t="s">
        <v>13</v>
      </c>
      <c r="H443">
        <v>1</v>
      </c>
      <c r="J443">
        <v>4.0999999999999996</v>
      </c>
      <c r="K443" t="s">
        <v>136</v>
      </c>
    </row>
    <row r="444" spans="1:11" x14ac:dyDescent="0.2">
      <c r="A444" t="s">
        <v>322</v>
      </c>
      <c r="B444">
        <v>2016</v>
      </c>
      <c r="C444" s="1">
        <v>42583</v>
      </c>
      <c r="D444">
        <v>84</v>
      </c>
      <c r="E444" t="s">
        <v>257</v>
      </c>
      <c r="F444">
        <v>3</v>
      </c>
      <c r="G444" t="s">
        <v>13</v>
      </c>
      <c r="H444">
        <v>1</v>
      </c>
      <c r="J444">
        <v>4.0999999999999996</v>
      </c>
      <c r="K444" t="s">
        <v>258</v>
      </c>
    </row>
    <row r="445" spans="1:11" x14ac:dyDescent="0.2">
      <c r="A445" t="s">
        <v>444</v>
      </c>
      <c r="B445">
        <v>2016</v>
      </c>
      <c r="C445" s="1">
        <v>42583</v>
      </c>
      <c r="D445">
        <v>82</v>
      </c>
      <c r="E445" t="s">
        <v>379</v>
      </c>
      <c r="F445">
        <v>4</v>
      </c>
      <c r="G445" t="s">
        <v>13</v>
      </c>
      <c r="H445">
        <v>1</v>
      </c>
      <c r="J445">
        <v>4.0999999999999996</v>
      </c>
      <c r="K445" t="s">
        <v>380</v>
      </c>
    </row>
    <row r="446" spans="1:11" x14ac:dyDescent="0.2">
      <c r="A446" t="s">
        <v>566</v>
      </c>
      <c r="B446">
        <v>2016</v>
      </c>
      <c r="C446" s="1">
        <v>42583</v>
      </c>
      <c r="D446">
        <v>3.8</v>
      </c>
      <c r="E446" t="s">
        <v>12</v>
      </c>
      <c r="F446">
        <v>1</v>
      </c>
      <c r="G446" t="s">
        <v>501</v>
      </c>
      <c r="H446">
        <v>2</v>
      </c>
      <c r="J446">
        <v>4.0999999999999996</v>
      </c>
      <c r="K446" t="s">
        <v>502</v>
      </c>
    </row>
    <row r="447" spans="1:11" x14ac:dyDescent="0.2">
      <c r="A447" t="s">
        <v>687</v>
      </c>
      <c r="B447">
        <v>2016</v>
      </c>
      <c r="C447" s="1">
        <v>42583</v>
      </c>
      <c r="D447">
        <v>3.5</v>
      </c>
      <c r="E447" t="s">
        <v>135</v>
      </c>
      <c r="F447">
        <v>2</v>
      </c>
      <c r="G447" t="s">
        <v>501</v>
      </c>
      <c r="H447">
        <v>2</v>
      </c>
      <c r="J447">
        <v>4.0999999999999996</v>
      </c>
      <c r="K447" t="s">
        <v>623</v>
      </c>
    </row>
    <row r="448" spans="1:11" x14ac:dyDescent="0.2">
      <c r="A448" t="s">
        <v>808</v>
      </c>
      <c r="B448">
        <v>2016</v>
      </c>
      <c r="C448" s="1">
        <v>42583</v>
      </c>
      <c r="D448">
        <v>1.5</v>
      </c>
      <c r="E448" t="s">
        <v>257</v>
      </c>
      <c r="F448">
        <v>3</v>
      </c>
      <c r="G448" t="s">
        <v>501</v>
      </c>
      <c r="H448">
        <v>2</v>
      </c>
      <c r="J448">
        <v>4.0999999999999996</v>
      </c>
      <c r="K448" t="s">
        <v>744</v>
      </c>
    </row>
    <row r="449" spans="1:11" x14ac:dyDescent="0.2">
      <c r="A449" t="s">
        <v>929</v>
      </c>
      <c r="B449">
        <v>2016</v>
      </c>
      <c r="C449" s="1">
        <v>42583</v>
      </c>
      <c r="D449">
        <v>1.5</v>
      </c>
      <c r="E449" t="s">
        <v>379</v>
      </c>
      <c r="F449">
        <v>4</v>
      </c>
      <c r="G449" t="s">
        <v>501</v>
      </c>
      <c r="H449">
        <v>2</v>
      </c>
      <c r="J449">
        <v>4.0999999999999996</v>
      </c>
      <c r="K449" t="s">
        <v>865</v>
      </c>
    </row>
    <row r="450" spans="1:11" x14ac:dyDescent="0.2">
      <c r="A450" t="s">
        <v>77</v>
      </c>
      <c r="B450">
        <v>2016</v>
      </c>
      <c r="C450" s="1">
        <v>42614</v>
      </c>
      <c r="D450">
        <v>211</v>
      </c>
      <c r="E450" t="s">
        <v>12</v>
      </c>
      <c r="F450">
        <v>1</v>
      </c>
      <c r="G450" t="s">
        <v>13</v>
      </c>
      <c r="H450">
        <v>1</v>
      </c>
      <c r="J450">
        <v>4.0999999999999996</v>
      </c>
      <c r="K450" t="s">
        <v>14</v>
      </c>
    </row>
    <row r="451" spans="1:11" x14ac:dyDescent="0.2">
      <c r="A451" t="s">
        <v>199</v>
      </c>
      <c r="B451">
        <v>2016</v>
      </c>
      <c r="C451" s="1">
        <v>42614</v>
      </c>
      <c r="D451">
        <v>163</v>
      </c>
      <c r="E451" t="s">
        <v>135</v>
      </c>
      <c r="F451">
        <v>2</v>
      </c>
      <c r="G451" t="s">
        <v>13</v>
      </c>
      <c r="H451">
        <v>1</v>
      </c>
      <c r="J451">
        <v>4.0999999999999996</v>
      </c>
      <c r="K451" t="s">
        <v>136</v>
      </c>
    </row>
    <row r="452" spans="1:11" x14ac:dyDescent="0.2">
      <c r="A452" t="s">
        <v>321</v>
      </c>
      <c r="B452">
        <v>2016</v>
      </c>
      <c r="C452" s="1">
        <v>42614</v>
      </c>
      <c r="D452">
        <v>60</v>
      </c>
      <c r="E452" t="s">
        <v>257</v>
      </c>
      <c r="F452">
        <v>3</v>
      </c>
      <c r="G452" t="s">
        <v>13</v>
      </c>
      <c r="H452">
        <v>1</v>
      </c>
      <c r="J452">
        <v>4.0999999999999996</v>
      </c>
      <c r="K452" t="s">
        <v>258</v>
      </c>
    </row>
    <row r="453" spans="1:11" x14ac:dyDescent="0.2">
      <c r="A453" t="s">
        <v>443</v>
      </c>
      <c r="B453">
        <v>2016</v>
      </c>
      <c r="C453" s="1">
        <v>42614</v>
      </c>
      <c r="D453">
        <v>137</v>
      </c>
      <c r="E453" t="s">
        <v>379</v>
      </c>
      <c r="F453">
        <v>4</v>
      </c>
      <c r="G453" t="s">
        <v>13</v>
      </c>
      <c r="H453">
        <v>1</v>
      </c>
      <c r="J453">
        <v>4.0999999999999996</v>
      </c>
      <c r="K453" t="s">
        <v>380</v>
      </c>
    </row>
    <row r="454" spans="1:11" x14ac:dyDescent="0.2">
      <c r="A454" t="s">
        <v>565</v>
      </c>
      <c r="B454">
        <v>2016</v>
      </c>
      <c r="C454" s="1">
        <v>42614</v>
      </c>
      <c r="D454">
        <v>3.8</v>
      </c>
      <c r="E454" t="s">
        <v>12</v>
      </c>
      <c r="F454">
        <v>1</v>
      </c>
      <c r="G454" t="s">
        <v>501</v>
      </c>
      <c r="H454">
        <v>2</v>
      </c>
      <c r="J454">
        <v>4.0999999999999996</v>
      </c>
      <c r="K454" t="s">
        <v>502</v>
      </c>
    </row>
    <row r="455" spans="1:11" x14ac:dyDescent="0.2">
      <c r="A455" t="s">
        <v>686</v>
      </c>
      <c r="B455">
        <v>2016</v>
      </c>
      <c r="C455" s="1">
        <v>42614</v>
      </c>
      <c r="D455">
        <v>2.8</v>
      </c>
      <c r="E455" t="s">
        <v>135</v>
      </c>
      <c r="F455">
        <v>2</v>
      </c>
      <c r="G455" t="s">
        <v>501</v>
      </c>
      <c r="H455">
        <v>2</v>
      </c>
      <c r="J455">
        <v>4.0999999999999996</v>
      </c>
      <c r="K455" t="s">
        <v>623</v>
      </c>
    </row>
    <row r="456" spans="1:11" x14ac:dyDescent="0.2">
      <c r="A456" t="s">
        <v>807</v>
      </c>
      <c r="B456">
        <v>2016</v>
      </c>
      <c r="C456" s="1">
        <v>42614</v>
      </c>
      <c r="D456">
        <v>1.1000000000000001</v>
      </c>
      <c r="E456" t="s">
        <v>257</v>
      </c>
      <c r="F456">
        <v>3</v>
      </c>
      <c r="G456" t="s">
        <v>501</v>
      </c>
      <c r="H456">
        <v>2</v>
      </c>
      <c r="J456">
        <v>4.0999999999999996</v>
      </c>
      <c r="K456" t="s">
        <v>744</v>
      </c>
    </row>
    <row r="457" spans="1:11" x14ac:dyDescent="0.2">
      <c r="A457" t="s">
        <v>928</v>
      </c>
      <c r="B457">
        <v>2016</v>
      </c>
      <c r="C457" s="1">
        <v>42614</v>
      </c>
      <c r="D457">
        <v>2.5</v>
      </c>
      <c r="E457" t="s">
        <v>379</v>
      </c>
      <c r="F457">
        <v>4</v>
      </c>
      <c r="G457" t="s">
        <v>501</v>
      </c>
      <c r="H457">
        <v>2</v>
      </c>
      <c r="J457">
        <v>4.0999999999999996</v>
      </c>
      <c r="K457" t="s">
        <v>865</v>
      </c>
    </row>
    <row r="458" spans="1:11" x14ac:dyDescent="0.2">
      <c r="A458" t="s">
        <v>76</v>
      </c>
      <c r="B458">
        <v>2016</v>
      </c>
      <c r="C458" s="1">
        <v>42644</v>
      </c>
      <c r="D458">
        <v>221</v>
      </c>
      <c r="E458" t="s">
        <v>12</v>
      </c>
      <c r="F458">
        <v>1</v>
      </c>
      <c r="G458" t="s">
        <v>13</v>
      </c>
      <c r="H458">
        <v>1</v>
      </c>
      <c r="J458">
        <v>4.0999999999999996</v>
      </c>
      <c r="K458" t="s">
        <v>14</v>
      </c>
    </row>
    <row r="459" spans="1:11" x14ac:dyDescent="0.2">
      <c r="A459" t="s">
        <v>198</v>
      </c>
      <c r="B459">
        <v>2016</v>
      </c>
      <c r="C459" s="1">
        <v>42644</v>
      </c>
      <c r="D459">
        <v>164</v>
      </c>
      <c r="E459" t="s">
        <v>135</v>
      </c>
      <c r="F459">
        <v>2</v>
      </c>
      <c r="G459" t="s">
        <v>13</v>
      </c>
      <c r="H459">
        <v>1</v>
      </c>
      <c r="J459">
        <v>4.0999999999999996</v>
      </c>
      <c r="K459" t="s">
        <v>136</v>
      </c>
    </row>
    <row r="460" spans="1:11" x14ac:dyDescent="0.2">
      <c r="A460" t="s">
        <v>320</v>
      </c>
      <c r="B460">
        <v>2016</v>
      </c>
      <c r="C460" s="1">
        <v>42644</v>
      </c>
      <c r="D460">
        <v>70</v>
      </c>
      <c r="E460" t="s">
        <v>257</v>
      </c>
      <c r="F460">
        <v>3</v>
      </c>
      <c r="G460" t="s">
        <v>13</v>
      </c>
      <c r="H460">
        <v>1</v>
      </c>
      <c r="J460">
        <v>4.0999999999999996</v>
      </c>
      <c r="K460" t="s">
        <v>258</v>
      </c>
    </row>
    <row r="461" spans="1:11" x14ac:dyDescent="0.2">
      <c r="A461" t="s">
        <v>442</v>
      </c>
      <c r="B461">
        <v>2016</v>
      </c>
      <c r="C461" s="1">
        <v>42644</v>
      </c>
      <c r="D461">
        <v>107</v>
      </c>
      <c r="E461" t="s">
        <v>379</v>
      </c>
      <c r="F461">
        <v>4</v>
      </c>
      <c r="G461" t="s">
        <v>13</v>
      </c>
      <c r="H461">
        <v>1</v>
      </c>
      <c r="J461">
        <v>4.0999999999999996</v>
      </c>
      <c r="K461" t="s">
        <v>380</v>
      </c>
    </row>
    <row r="462" spans="1:11" x14ac:dyDescent="0.2">
      <c r="A462" t="s">
        <v>564</v>
      </c>
      <c r="B462">
        <v>2016</v>
      </c>
      <c r="C462" s="1">
        <v>42644</v>
      </c>
      <c r="D462">
        <v>3.9</v>
      </c>
      <c r="E462" t="s">
        <v>12</v>
      </c>
      <c r="F462">
        <v>1</v>
      </c>
      <c r="G462" t="s">
        <v>501</v>
      </c>
      <c r="H462">
        <v>2</v>
      </c>
      <c r="J462">
        <v>4.0999999999999996</v>
      </c>
      <c r="K462" t="s">
        <v>502</v>
      </c>
    </row>
    <row r="463" spans="1:11" x14ac:dyDescent="0.2">
      <c r="A463" t="s">
        <v>685</v>
      </c>
      <c r="B463">
        <v>2016</v>
      </c>
      <c r="C463" s="1">
        <v>42644</v>
      </c>
      <c r="D463">
        <v>2.8</v>
      </c>
      <c r="E463" t="s">
        <v>135</v>
      </c>
      <c r="F463">
        <v>2</v>
      </c>
      <c r="G463" t="s">
        <v>501</v>
      </c>
      <c r="H463">
        <v>2</v>
      </c>
      <c r="J463">
        <v>4.0999999999999996</v>
      </c>
      <c r="K463" t="s">
        <v>623</v>
      </c>
    </row>
    <row r="464" spans="1:11" x14ac:dyDescent="0.2">
      <c r="A464" t="s">
        <v>806</v>
      </c>
      <c r="B464">
        <v>2016</v>
      </c>
      <c r="C464" s="1">
        <v>42644</v>
      </c>
      <c r="D464">
        <v>1.2</v>
      </c>
      <c r="E464" t="s">
        <v>257</v>
      </c>
      <c r="F464">
        <v>3</v>
      </c>
      <c r="G464" t="s">
        <v>501</v>
      </c>
      <c r="H464">
        <v>2</v>
      </c>
      <c r="J464">
        <v>4.0999999999999996</v>
      </c>
      <c r="K464" t="s">
        <v>744</v>
      </c>
    </row>
    <row r="465" spans="1:11" x14ac:dyDescent="0.2">
      <c r="A465" t="s">
        <v>927</v>
      </c>
      <c r="B465">
        <v>2016</v>
      </c>
      <c r="C465" s="1">
        <v>42644</v>
      </c>
      <c r="D465">
        <v>1.9</v>
      </c>
      <c r="E465" t="s">
        <v>379</v>
      </c>
      <c r="F465">
        <v>4</v>
      </c>
      <c r="G465" t="s">
        <v>501</v>
      </c>
      <c r="H465">
        <v>2</v>
      </c>
      <c r="J465">
        <v>4.0999999999999996</v>
      </c>
      <c r="K465" t="s">
        <v>865</v>
      </c>
    </row>
    <row r="466" spans="1:11" x14ac:dyDescent="0.2">
      <c r="A466" t="s">
        <v>75</v>
      </c>
      <c r="B466">
        <v>2016</v>
      </c>
      <c r="C466" s="1">
        <v>42675</v>
      </c>
      <c r="D466">
        <v>230</v>
      </c>
      <c r="E466" t="s">
        <v>12</v>
      </c>
      <c r="F466">
        <v>1</v>
      </c>
      <c r="G466" t="s">
        <v>13</v>
      </c>
      <c r="H466">
        <v>1</v>
      </c>
      <c r="J466">
        <v>4.0999999999999996</v>
      </c>
      <c r="K466" t="s">
        <v>14</v>
      </c>
    </row>
    <row r="467" spans="1:11" x14ac:dyDescent="0.2">
      <c r="A467" t="s">
        <v>197</v>
      </c>
      <c r="B467">
        <v>2016</v>
      </c>
      <c r="C467" s="1">
        <v>42675</v>
      </c>
      <c r="D467">
        <v>159</v>
      </c>
      <c r="E467" t="s">
        <v>135</v>
      </c>
      <c r="F467">
        <v>2</v>
      </c>
      <c r="G467" t="s">
        <v>13</v>
      </c>
      <c r="H467">
        <v>1</v>
      </c>
      <c r="J467">
        <v>4.0999999999999996</v>
      </c>
      <c r="K467" t="s">
        <v>136</v>
      </c>
    </row>
    <row r="468" spans="1:11" x14ac:dyDescent="0.2">
      <c r="A468" t="s">
        <v>319</v>
      </c>
      <c r="B468">
        <v>2016</v>
      </c>
      <c r="C468" s="1">
        <v>42675</v>
      </c>
      <c r="D468">
        <v>72</v>
      </c>
      <c r="E468" t="s">
        <v>257</v>
      </c>
      <c r="F468">
        <v>3</v>
      </c>
      <c r="G468" t="s">
        <v>13</v>
      </c>
      <c r="H468">
        <v>1</v>
      </c>
      <c r="J468">
        <v>4.0999999999999996</v>
      </c>
      <c r="K468" t="s">
        <v>258</v>
      </c>
    </row>
    <row r="469" spans="1:11" x14ac:dyDescent="0.2">
      <c r="A469" t="s">
        <v>441</v>
      </c>
      <c r="B469">
        <v>2016</v>
      </c>
      <c r="C469" s="1">
        <v>42675</v>
      </c>
      <c r="D469">
        <v>101</v>
      </c>
      <c r="E469" t="s">
        <v>379</v>
      </c>
      <c r="F469">
        <v>4</v>
      </c>
      <c r="G469" t="s">
        <v>13</v>
      </c>
      <c r="H469">
        <v>1</v>
      </c>
      <c r="J469">
        <v>4.0999999999999996</v>
      </c>
      <c r="K469" t="s">
        <v>380</v>
      </c>
    </row>
    <row r="470" spans="1:11" x14ac:dyDescent="0.2">
      <c r="A470" t="s">
        <v>563</v>
      </c>
      <c r="B470">
        <v>2016</v>
      </c>
      <c r="C470" s="1">
        <v>42675</v>
      </c>
      <c r="D470">
        <v>4.0999999999999996</v>
      </c>
      <c r="E470" t="s">
        <v>12</v>
      </c>
      <c r="F470">
        <v>1</v>
      </c>
      <c r="G470" t="s">
        <v>501</v>
      </c>
      <c r="H470">
        <v>2</v>
      </c>
      <c r="J470">
        <v>4.0999999999999996</v>
      </c>
      <c r="K470" t="s">
        <v>502</v>
      </c>
    </row>
    <row r="471" spans="1:11" x14ac:dyDescent="0.2">
      <c r="A471" t="s">
        <v>684</v>
      </c>
      <c r="B471">
        <v>2016</v>
      </c>
      <c r="C471" s="1">
        <v>42675</v>
      </c>
      <c r="D471">
        <v>2.8</v>
      </c>
      <c r="E471" t="s">
        <v>135</v>
      </c>
      <c r="F471">
        <v>2</v>
      </c>
      <c r="G471" t="s">
        <v>501</v>
      </c>
      <c r="H471">
        <v>2</v>
      </c>
      <c r="J471">
        <v>4.0999999999999996</v>
      </c>
      <c r="K471" t="s">
        <v>623</v>
      </c>
    </row>
    <row r="472" spans="1:11" x14ac:dyDescent="0.2">
      <c r="A472" t="s">
        <v>805</v>
      </c>
      <c r="B472">
        <v>2016</v>
      </c>
      <c r="C472" s="1">
        <v>42675</v>
      </c>
      <c r="D472">
        <v>1.3</v>
      </c>
      <c r="E472" t="s">
        <v>257</v>
      </c>
      <c r="F472">
        <v>3</v>
      </c>
      <c r="G472" t="s">
        <v>501</v>
      </c>
      <c r="H472">
        <v>2</v>
      </c>
      <c r="J472">
        <v>4.0999999999999996</v>
      </c>
      <c r="K472" t="s">
        <v>744</v>
      </c>
    </row>
    <row r="473" spans="1:11" x14ac:dyDescent="0.2">
      <c r="A473" t="s">
        <v>926</v>
      </c>
      <c r="B473">
        <v>2016</v>
      </c>
      <c r="C473" s="1">
        <v>42675</v>
      </c>
      <c r="D473">
        <v>1.8</v>
      </c>
      <c r="E473" t="s">
        <v>379</v>
      </c>
      <c r="F473">
        <v>4</v>
      </c>
      <c r="G473" t="s">
        <v>501</v>
      </c>
      <c r="H473">
        <v>2</v>
      </c>
      <c r="J473">
        <v>4.0999999999999996</v>
      </c>
      <c r="K473" t="s">
        <v>865</v>
      </c>
    </row>
    <row r="474" spans="1:11" x14ac:dyDescent="0.2">
      <c r="A474" t="s">
        <v>74</v>
      </c>
      <c r="B474">
        <v>2016</v>
      </c>
      <c r="C474" s="1">
        <v>42705</v>
      </c>
      <c r="D474">
        <v>212</v>
      </c>
      <c r="E474" t="s">
        <v>12</v>
      </c>
      <c r="F474">
        <v>1</v>
      </c>
      <c r="G474" t="s">
        <v>13</v>
      </c>
      <c r="H474">
        <v>1</v>
      </c>
      <c r="J474">
        <v>4.0999999999999996</v>
      </c>
      <c r="K474" t="s">
        <v>14</v>
      </c>
    </row>
    <row r="475" spans="1:11" x14ac:dyDescent="0.2">
      <c r="A475" t="s">
        <v>196</v>
      </c>
      <c r="B475">
        <v>2016</v>
      </c>
      <c r="C475" s="1">
        <v>42705</v>
      </c>
      <c r="D475">
        <v>198</v>
      </c>
      <c r="E475" t="s">
        <v>135</v>
      </c>
      <c r="F475">
        <v>2</v>
      </c>
      <c r="G475" t="s">
        <v>13</v>
      </c>
      <c r="H475">
        <v>1</v>
      </c>
      <c r="J475">
        <v>4.0999999999999996</v>
      </c>
      <c r="K475" t="s">
        <v>136</v>
      </c>
    </row>
    <row r="476" spans="1:11" x14ac:dyDescent="0.2">
      <c r="A476" t="s">
        <v>318</v>
      </c>
      <c r="B476">
        <v>2016</v>
      </c>
      <c r="C476" s="1">
        <v>42705</v>
      </c>
      <c r="D476">
        <v>68</v>
      </c>
      <c r="E476" t="s">
        <v>257</v>
      </c>
      <c r="F476">
        <v>3</v>
      </c>
      <c r="G476" t="s">
        <v>13</v>
      </c>
      <c r="H476">
        <v>1</v>
      </c>
      <c r="J476">
        <v>4.0999999999999996</v>
      </c>
      <c r="K476" t="s">
        <v>258</v>
      </c>
    </row>
    <row r="477" spans="1:11" x14ac:dyDescent="0.2">
      <c r="A477" t="s">
        <v>440</v>
      </c>
      <c r="B477">
        <v>2016</v>
      </c>
      <c r="C477" s="1">
        <v>42705</v>
      </c>
      <c r="D477">
        <v>91</v>
      </c>
      <c r="E477" t="s">
        <v>379</v>
      </c>
      <c r="F477">
        <v>4</v>
      </c>
      <c r="G477" t="s">
        <v>13</v>
      </c>
      <c r="H477">
        <v>1</v>
      </c>
      <c r="J477">
        <v>4.0999999999999996</v>
      </c>
      <c r="K477" t="s">
        <v>380</v>
      </c>
    </row>
    <row r="478" spans="1:11" x14ac:dyDescent="0.2">
      <c r="A478" t="s">
        <v>562</v>
      </c>
      <c r="B478">
        <v>2016</v>
      </c>
      <c r="C478" s="1">
        <v>42705</v>
      </c>
      <c r="D478">
        <v>3.8</v>
      </c>
      <c r="E478" t="s">
        <v>12</v>
      </c>
      <c r="F478">
        <v>1</v>
      </c>
      <c r="G478" t="s">
        <v>501</v>
      </c>
      <c r="H478">
        <v>2</v>
      </c>
      <c r="J478">
        <v>4.0999999999999996</v>
      </c>
      <c r="K478" t="s">
        <v>502</v>
      </c>
    </row>
    <row r="479" spans="1:11" x14ac:dyDescent="0.2">
      <c r="A479" t="s">
        <v>683</v>
      </c>
      <c r="B479">
        <v>2016</v>
      </c>
      <c r="C479" s="1">
        <v>42705</v>
      </c>
      <c r="D479">
        <v>3.4</v>
      </c>
      <c r="E479" t="s">
        <v>135</v>
      </c>
      <c r="F479">
        <v>2</v>
      </c>
      <c r="G479" t="s">
        <v>501</v>
      </c>
      <c r="H479">
        <v>2</v>
      </c>
      <c r="J479">
        <v>4.0999999999999996</v>
      </c>
      <c r="K479" t="s">
        <v>623</v>
      </c>
    </row>
    <row r="480" spans="1:11" x14ac:dyDescent="0.2">
      <c r="A480" t="s">
        <v>804</v>
      </c>
      <c r="B480">
        <v>2016</v>
      </c>
      <c r="C480" s="1">
        <v>42705</v>
      </c>
      <c r="D480">
        <v>1.2</v>
      </c>
      <c r="E480" t="s">
        <v>257</v>
      </c>
      <c r="F480">
        <v>3</v>
      </c>
      <c r="G480" t="s">
        <v>501</v>
      </c>
      <c r="H480">
        <v>2</v>
      </c>
      <c r="J480">
        <v>4.0999999999999996</v>
      </c>
      <c r="K480" t="s">
        <v>744</v>
      </c>
    </row>
    <row r="481" spans="1:11" x14ac:dyDescent="0.2">
      <c r="A481" t="s">
        <v>925</v>
      </c>
      <c r="B481">
        <v>2016</v>
      </c>
      <c r="C481" s="1">
        <v>42705</v>
      </c>
      <c r="D481">
        <v>1.6</v>
      </c>
      <c r="E481" t="s">
        <v>379</v>
      </c>
      <c r="F481">
        <v>4</v>
      </c>
      <c r="G481" t="s">
        <v>501</v>
      </c>
      <c r="H481">
        <v>2</v>
      </c>
      <c r="J481">
        <v>4.0999999999999996</v>
      </c>
      <c r="K481" t="s">
        <v>865</v>
      </c>
    </row>
    <row r="482" spans="1:11" x14ac:dyDescent="0.2">
      <c r="A482" t="s">
        <v>73</v>
      </c>
      <c r="B482">
        <v>2017</v>
      </c>
      <c r="C482" s="1">
        <v>42736</v>
      </c>
      <c r="D482">
        <v>201</v>
      </c>
      <c r="E482" t="s">
        <v>12</v>
      </c>
      <c r="F482">
        <v>1</v>
      </c>
      <c r="G482" t="s">
        <v>13</v>
      </c>
      <c r="H482">
        <v>1</v>
      </c>
      <c r="J482">
        <v>4.0999999999999996</v>
      </c>
      <c r="K482" t="s">
        <v>14</v>
      </c>
    </row>
    <row r="483" spans="1:11" x14ac:dyDescent="0.2">
      <c r="A483" t="s">
        <v>195</v>
      </c>
      <c r="B483">
        <v>2017</v>
      </c>
      <c r="C483" s="1">
        <v>42736</v>
      </c>
      <c r="D483">
        <v>171</v>
      </c>
      <c r="E483" t="s">
        <v>135</v>
      </c>
      <c r="F483">
        <v>2</v>
      </c>
      <c r="G483" t="s">
        <v>13</v>
      </c>
      <c r="H483">
        <v>1</v>
      </c>
      <c r="J483">
        <v>4.0999999999999996</v>
      </c>
      <c r="K483" t="s">
        <v>136</v>
      </c>
    </row>
    <row r="484" spans="1:11" x14ac:dyDescent="0.2">
      <c r="A484" t="s">
        <v>317</v>
      </c>
      <c r="B484">
        <v>2017</v>
      </c>
      <c r="C484" s="1">
        <v>42736</v>
      </c>
      <c r="D484">
        <v>98</v>
      </c>
      <c r="E484" t="s">
        <v>257</v>
      </c>
      <c r="F484">
        <v>3</v>
      </c>
      <c r="G484" t="s">
        <v>13</v>
      </c>
      <c r="H484">
        <v>1</v>
      </c>
      <c r="J484">
        <v>4.0999999999999996</v>
      </c>
      <c r="K484" t="s">
        <v>258</v>
      </c>
    </row>
    <row r="485" spans="1:11" x14ac:dyDescent="0.2">
      <c r="A485" t="s">
        <v>439</v>
      </c>
      <c r="B485">
        <v>2017</v>
      </c>
      <c r="C485" s="1">
        <v>42736</v>
      </c>
      <c r="D485">
        <v>93</v>
      </c>
      <c r="E485" t="s">
        <v>379</v>
      </c>
      <c r="F485">
        <v>4</v>
      </c>
      <c r="G485" t="s">
        <v>13</v>
      </c>
      <c r="H485">
        <v>1</v>
      </c>
      <c r="J485">
        <v>4.0999999999999996</v>
      </c>
      <c r="K485" t="s">
        <v>380</v>
      </c>
    </row>
    <row r="486" spans="1:11" x14ac:dyDescent="0.2">
      <c r="A486" t="s">
        <v>561</v>
      </c>
      <c r="B486">
        <v>2017</v>
      </c>
      <c r="C486" s="1">
        <v>42736</v>
      </c>
      <c r="D486">
        <v>3.6</v>
      </c>
      <c r="E486" t="s">
        <v>12</v>
      </c>
      <c r="F486">
        <v>1</v>
      </c>
      <c r="G486" t="s">
        <v>501</v>
      </c>
      <c r="H486">
        <v>2</v>
      </c>
      <c r="J486">
        <v>4.0999999999999996</v>
      </c>
      <c r="K486" t="s">
        <v>502</v>
      </c>
    </row>
    <row r="487" spans="1:11" x14ac:dyDescent="0.2">
      <c r="A487" t="s">
        <v>682</v>
      </c>
      <c r="B487">
        <v>2017</v>
      </c>
      <c r="C487" s="1">
        <v>42736</v>
      </c>
      <c r="D487">
        <v>2.9</v>
      </c>
      <c r="E487" t="s">
        <v>135</v>
      </c>
      <c r="F487">
        <v>2</v>
      </c>
      <c r="G487" t="s">
        <v>501</v>
      </c>
      <c r="H487">
        <v>2</v>
      </c>
      <c r="J487">
        <v>4.0999999999999996</v>
      </c>
      <c r="K487" t="s">
        <v>623</v>
      </c>
    </row>
    <row r="488" spans="1:11" x14ac:dyDescent="0.2">
      <c r="A488" t="s">
        <v>803</v>
      </c>
      <c r="B488">
        <v>2017</v>
      </c>
      <c r="C488" s="1">
        <v>42736</v>
      </c>
      <c r="D488">
        <v>1.7</v>
      </c>
      <c r="E488" t="s">
        <v>257</v>
      </c>
      <c r="F488">
        <v>3</v>
      </c>
      <c r="G488" t="s">
        <v>501</v>
      </c>
      <c r="H488">
        <v>2</v>
      </c>
      <c r="J488">
        <v>4.0999999999999996</v>
      </c>
      <c r="K488" t="s">
        <v>744</v>
      </c>
    </row>
    <row r="489" spans="1:11" x14ac:dyDescent="0.2">
      <c r="A489" t="s">
        <v>924</v>
      </c>
      <c r="B489">
        <v>2017</v>
      </c>
      <c r="C489" s="1">
        <v>42736</v>
      </c>
      <c r="D489">
        <v>1.6</v>
      </c>
      <c r="E489" t="s">
        <v>379</v>
      </c>
      <c r="F489">
        <v>4</v>
      </c>
      <c r="G489" t="s">
        <v>501</v>
      </c>
      <c r="H489">
        <v>2</v>
      </c>
      <c r="J489">
        <v>4.0999999999999996</v>
      </c>
      <c r="K489" t="s">
        <v>865</v>
      </c>
    </row>
    <row r="490" spans="1:11" x14ac:dyDescent="0.2">
      <c r="A490" t="s">
        <v>72</v>
      </c>
      <c r="B490">
        <v>2017</v>
      </c>
      <c r="C490" s="1">
        <v>42767</v>
      </c>
      <c r="D490">
        <v>202</v>
      </c>
      <c r="E490" t="s">
        <v>12</v>
      </c>
      <c r="F490">
        <v>1</v>
      </c>
      <c r="G490" t="s">
        <v>13</v>
      </c>
      <c r="H490">
        <v>1</v>
      </c>
      <c r="J490">
        <v>4.0999999999999996</v>
      </c>
      <c r="K490" t="s">
        <v>14</v>
      </c>
    </row>
    <row r="491" spans="1:11" x14ac:dyDescent="0.2">
      <c r="A491" t="s">
        <v>194</v>
      </c>
      <c r="B491">
        <v>2017</v>
      </c>
      <c r="C491" s="1">
        <v>42767</v>
      </c>
      <c r="D491">
        <v>211</v>
      </c>
      <c r="E491" t="s">
        <v>135</v>
      </c>
      <c r="F491">
        <v>2</v>
      </c>
      <c r="G491" t="s">
        <v>13</v>
      </c>
      <c r="H491">
        <v>1</v>
      </c>
      <c r="J491">
        <v>4.0999999999999996</v>
      </c>
      <c r="K491" t="s">
        <v>136</v>
      </c>
    </row>
    <row r="492" spans="1:11" x14ac:dyDescent="0.2">
      <c r="A492" t="s">
        <v>316</v>
      </c>
      <c r="B492">
        <v>2017</v>
      </c>
      <c r="C492" s="1">
        <v>42767</v>
      </c>
      <c r="D492">
        <v>48</v>
      </c>
      <c r="E492" t="s">
        <v>257</v>
      </c>
      <c r="F492">
        <v>3</v>
      </c>
      <c r="G492" t="s">
        <v>13</v>
      </c>
      <c r="H492">
        <v>1</v>
      </c>
      <c r="J492">
        <v>4.0999999999999996</v>
      </c>
      <c r="K492" t="s">
        <v>258</v>
      </c>
    </row>
    <row r="493" spans="1:11" x14ac:dyDescent="0.2">
      <c r="A493" t="s">
        <v>438</v>
      </c>
      <c r="B493">
        <v>2017</v>
      </c>
      <c r="C493" s="1">
        <v>42767</v>
      </c>
      <c r="D493">
        <v>109</v>
      </c>
      <c r="E493" t="s">
        <v>379</v>
      </c>
      <c r="F493">
        <v>4</v>
      </c>
      <c r="G493" t="s">
        <v>13</v>
      </c>
      <c r="H493">
        <v>1</v>
      </c>
      <c r="J493">
        <v>4.0999999999999996</v>
      </c>
      <c r="K493" t="s">
        <v>380</v>
      </c>
    </row>
    <row r="494" spans="1:11" x14ac:dyDescent="0.2">
      <c r="A494" t="s">
        <v>560</v>
      </c>
      <c r="B494">
        <v>2017</v>
      </c>
      <c r="C494" s="1">
        <v>42767</v>
      </c>
      <c r="D494">
        <v>3.6</v>
      </c>
      <c r="E494" t="s">
        <v>12</v>
      </c>
      <c r="F494">
        <v>1</v>
      </c>
      <c r="G494" t="s">
        <v>501</v>
      </c>
      <c r="H494">
        <v>2</v>
      </c>
      <c r="J494">
        <v>4.0999999999999996</v>
      </c>
      <c r="K494" t="s">
        <v>502</v>
      </c>
    </row>
    <row r="495" spans="1:11" x14ac:dyDescent="0.2">
      <c r="A495" t="s">
        <v>681</v>
      </c>
      <c r="B495">
        <v>2017</v>
      </c>
      <c r="C495" s="1">
        <v>42767</v>
      </c>
      <c r="D495">
        <v>3.6</v>
      </c>
      <c r="E495" t="s">
        <v>135</v>
      </c>
      <c r="F495">
        <v>2</v>
      </c>
      <c r="G495" t="s">
        <v>501</v>
      </c>
      <c r="H495">
        <v>2</v>
      </c>
      <c r="J495">
        <v>4.0999999999999996</v>
      </c>
      <c r="K495" t="s">
        <v>623</v>
      </c>
    </row>
    <row r="496" spans="1:11" x14ac:dyDescent="0.2">
      <c r="A496" t="s">
        <v>802</v>
      </c>
      <c r="B496">
        <v>2017</v>
      </c>
      <c r="C496" s="1">
        <v>42767</v>
      </c>
      <c r="D496">
        <v>0.8</v>
      </c>
      <c r="E496" t="s">
        <v>257</v>
      </c>
      <c r="F496">
        <v>3</v>
      </c>
      <c r="G496" t="s">
        <v>501</v>
      </c>
      <c r="H496">
        <v>2</v>
      </c>
      <c r="J496">
        <v>4.0999999999999996</v>
      </c>
      <c r="K496" t="s">
        <v>744</v>
      </c>
    </row>
    <row r="497" spans="1:11" x14ac:dyDescent="0.2">
      <c r="A497" t="s">
        <v>923</v>
      </c>
      <c r="B497">
        <v>2017</v>
      </c>
      <c r="C497" s="1">
        <v>42767</v>
      </c>
      <c r="D497">
        <v>1.9</v>
      </c>
      <c r="E497" t="s">
        <v>379</v>
      </c>
      <c r="F497">
        <v>4</v>
      </c>
      <c r="G497" t="s">
        <v>501</v>
      </c>
      <c r="H497">
        <v>2</v>
      </c>
      <c r="J497">
        <v>4.0999999999999996</v>
      </c>
      <c r="K497" t="s">
        <v>865</v>
      </c>
    </row>
    <row r="498" spans="1:11" x14ac:dyDescent="0.2">
      <c r="A498" t="s">
        <v>71</v>
      </c>
      <c r="B498">
        <v>2017</v>
      </c>
      <c r="C498" s="1">
        <v>42795</v>
      </c>
      <c r="D498">
        <v>206</v>
      </c>
      <c r="E498" t="s">
        <v>12</v>
      </c>
      <c r="F498">
        <v>1</v>
      </c>
      <c r="G498" t="s">
        <v>13</v>
      </c>
      <c r="H498">
        <v>1</v>
      </c>
      <c r="J498">
        <v>4.0999999999999996</v>
      </c>
      <c r="K498" t="s">
        <v>14</v>
      </c>
    </row>
    <row r="499" spans="1:11" x14ac:dyDescent="0.2">
      <c r="A499" t="s">
        <v>193</v>
      </c>
      <c r="B499">
        <v>2017</v>
      </c>
      <c r="C499" s="1">
        <v>42795</v>
      </c>
      <c r="D499">
        <v>196</v>
      </c>
      <c r="E499" t="s">
        <v>135</v>
      </c>
      <c r="F499">
        <v>2</v>
      </c>
      <c r="G499" t="s">
        <v>13</v>
      </c>
      <c r="H499">
        <v>1</v>
      </c>
      <c r="J499">
        <v>4.0999999999999996</v>
      </c>
      <c r="K499" t="s">
        <v>136</v>
      </c>
    </row>
    <row r="500" spans="1:11" x14ac:dyDescent="0.2">
      <c r="A500" t="s">
        <v>315</v>
      </c>
      <c r="B500">
        <v>2017</v>
      </c>
      <c r="C500" s="1">
        <v>42795</v>
      </c>
      <c r="D500">
        <v>67</v>
      </c>
      <c r="E500" t="s">
        <v>257</v>
      </c>
      <c r="F500">
        <v>3</v>
      </c>
      <c r="G500" t="s">
        <v>13</v>
      </c>
      <c r="H500">
        <v>1</v>
      </c>
      <c r="J500">
        <v>4.0999999999999996</v>
      </c>
      <c r="K500" t="s">
        <v>258</v>
      </c>
    </row>
    <row r="501" spans="1:11" x14ac:dyDescent="0.2">
      <c r="A501" t="s">
        <v>437</v>
      </c>
      <c r="B501">
        <v>2017</v>
      </c>
      <c r="C501" s="1">
        <v>42795</v>
      </c>
      <c r="D501">
        <v>107</v>
      </c>
      <c r="E501" t="s">
        <v>379</v>
      </c>
      <c r="F501">
        <v>4</v>
      </c>
      <c r="G501" t="s">
        <v>13</v>
      </c>
      <c r="H501">
        <v>1</v>
      </c>
      <c r="J501">
        <v>4.0999999999999996</v>
      </c>
      <c r="K501" t="s">
        <v>380</v>
      </c>
    </row>
    <row r="502" spans="1:11" x14ac:dyDescent="0.2">
      <c r="A502" t="s">
        <v>559</v>
      </c>
      <c r="B502">
        <v>2017</v>
      </c>
      <c r="C502" s="1">
        <v>42795</v>
      </c>
      <c r="D502">
        <v>3.6</v>
      </c>
      <c r="E502" t="s">
        <v>12</v>
      </c>
      <c r="F502">
        <v>1</v>
      </c>
      <c r="G502" t="s">
        <v>501</v>
      </c>
      <c r="H502">
        <v>2</v>
      </c>
      <c r="J502">
        <v>4.0999999999999996</v>
      </c>
      <c r="K502" t="s">
        <v>502</v>
      </c>
    </row>
    <row r="503" spans="1:11" x14ac:dyDescent="0.2">
      <c r="A503" t="s">
        <v>680</v>
      </c>
      <c r="B503">
        <v>2017</v>
      </c>
      <c r="C503" s="1">
        <v>42795</v>
      </c>
      <c r="D503">
        <v>3.3</v>
      </c>
      <c r="E503" t="s">
        <v>135</v>
      </c>
      <c r="F503">
        <v>2</v>
      </c>
      <c r="G503" t="s">
        <v>501</v>
      </c>
      <c r="H503">
        <v>2</v>
      </c>
      <c r="J503">
        <v>4.0999999999999996</v>
      </c>
      <c r="K503" t="s">
        <v>623</v>
      </c>
    </row>
    <row r="504" spans="1:11" x14ac:dyDescent="0.2">
      <c r="A504" t="s">
        <v>801</v>
      </c>
      <c r="B504">
        <v>2017</v>
      </c>
      <c r="C504" s="1">
        <v>42795</v>
      </c>
      <c r="D504">
        <v>1.2</v>
      </c>
      <c r="E504" t="s">
        <v>257</v>
      </c>
      <c r="F504">
        <v>3</v>
      </c>
      <c r="G504" t="s">
        <v>501</v>
      </c>
      <c r="H504">
        <v>2</v>
      </c>
      <c r="J504">
        <v>4.0999999999999996</v>
      </c>
      <c r="K504" t="s">
        <v>744</v>
      </c>
    </row>
    <row r="505" spans="1:11" x14ac:dyDescent="0.2">
      <c r="A505" t="s">
        <v>922</v>
      </c>
      <c r="B505">
        <v>2017</v>
      </c>
      <c r="C505" s="1">
        <v>42795</v>
      </c>
      <c r="D505">
        <v>1.9</v>
      </c>
      <c r="E505" t="s">
        <v>379</v>
      </c>
      <c r="F505">
        <v>4</v>
      </c>
      <c r="G505" t="s">
        <v>501</v>
      </c>
      <c r="H505">
        <v>2</v>
      </c>
      <c r="J505">
        <v>4.0999999999999996</v>
      </c>
      <c r="K505" t="s">
        <v>865</v>
      </c>
    </row>
    <row r="506" spans="1:11" x14ac:dyDescent="0.2">
      <c r="A506" t="s">
        <v>70</v>
      </c>
      <c r="B506">
        <v>2017</v>
      </c>
      <c r="C506" s="1">
        <v>42826</v>
      </c>
      <c r="D506">
        <v>192</v>
      </c>
      <c r="E506" t="s">
        <v>12</v>
      </c>
      <c r="F506">
        <v>1</v>
      </c>
      <c r="G506" t="s">
        <v>13</v>
      </c>
      <c r="H506">
        <v>1</v>
      </c>
      <c r="J506">
        <v>4.0999999999999996</v>
      </c>
      <c r="K506" t="s">
        <v>14</v>
      </c>
    </row>
    <row r="507" spans="1:11" x14ac:dyDescent="0.2">
      <c r="A507" t="s">
        <v>192</v>
      </c>
      <c r="B507">
        <v>2017</v>
      </c>
      <c r="C507" s="1">
        <v>42826</v>
      </c>
      <c r="D507">
        <v>190</v>
      </c>
      <c r="E507" t="s">
        <v>135</v>
      </c>
      <c r="F507">
        <v>2</v>
      </c>
      <c r="G507" t="s">
        <v>13</v>
      </c>
      <c r="H507">
        <v>1</v>
      </c>
      <c r="J507">
        <v>4.0999999999999996</v>
      </c>
      <c r="K507" t="s">
        <v>136</v>
      </c>
    </row>
    <row r="508" spans="1:11" x14ac:dyDescent="0.2">
      <c r="A508" t="s">
        <v>314</v>
      </c>
      <c r="B508">
        <v>2017</v>
      </c>
      <c r="C508" s="1">
        <v>42826</v>
      </c>
      <c r="D508">
        <v>74</v>
      </c>
      <c r="E508" t="s">
        <v>257</v>
      </c>
      <c r="F508">
        <v>3</v>
      </c>
      <c r="G508" t="s">
        <v>13</v>
      </c>
      <c r="H508">
        <v>1</v>
      </c>
      <c r="J508">
        <v>4.0999999999999996</v>
      </c>
      <c r="K508" t="s">
        <v>258</v>
      </c>
    </row>
    <row r="509" spans="1:11" x14ac:dyDescent="0.2">
      <c r="A509" t="s">
        <v>436</v>
      </c>
      <c r="B509">
        <v>2017</v>
      </c>
      <c r="C509" s="1">
        <v>42826</v>
      </c>
      <c r="D509">
        <v>93</v>
      </c>
      <c r="E509" t="s">
        <v>379</v>
      </c>
      <c r="F509">
        <v>4</v>
      </c>
      <c r="G509" t="s">
        <v>13</v>
      </c>
      <c r="H509">
        <v>1</v>
      </c>
      <c r="J509">
        <v>4.0999999999999996</v>
      </c>
      <c r="K509" t="s">
        <v>380</v>
      </c>
    </row>
    <row r="510" spans="1:11" x14ac:dyDescent="0.2">
      <c r="A510" t="s">
        <v>558</v>
      </c>
      <c r="B510">
        <v>2017</v>
      </c>
      <c r="C510" s="1">
        <v>42826</v>
      </c>
      <c r="D510">
        <v>3.4</v>
      </c>
      <c r="E510" t="s">
        <v>12</v>
      </c>
      <c r="F510">
        <v>1</v>
      </c>
      <c r="G510" t="s">
        <v>501</v>
      </c>
      <c r="H510">
        <v>2</v>
      </c>
      <c r="J510">
        <v>4.0999999999999996</v>
      </c>
      <c r="K510" t="s">
        <v>502</v>
      </c>
    </row>
    <row r="511" spans="1:11" x14ac:dyDescent="0.2">
      <c r="A511" t="s">
        <v>679</v>
      </c>
      <c r="B511">
        <v>2017</v>
      </c>
      <c r="C511" s="1">
        <v>42826</v>
      </c>
      <c r="D511">
        <v>3.2</v>
      </c>
      <c r="E511" t="s">
        <v>135</v>
      </c>
      <c r="F511">
        <v>2</v>
      </c>
      <c r="G511" t="s">
        <v>501</v>
      </c>
      <c r="H511">
        <v>2</v>
      </c>
      <c r="J511">
        <v>4.0999999999999996</v>
      </c>
      <c r="K511" t="s">
        <v>623</v>
      </c>
    </row>
    <row r="512" spans="1:11" x14ac:dyDescent="0.2">
      <c r="A512" t="s">
        <v>800</v>
      </c>
      <c r="B512">
        <v>2017</v>
      </c>
      <c r="C512" s="1">
        <v>42826</v>
      </c>
      <c r="D512">
        <v>1.3</v>
      </c>
      <c r="E512" t="s">
        <v>257</v>
      </c>
      <c r="F512">
        <v>3</v>
      </c>
      <c r="G512" t="s">
        <v>501</v>
      </c>
      <c r="H512">
        <v>2</v>
      </c>
      <c r="J512">
        <v>4.0999999999999996</v>
      </c>
      <c r="K512" t="s">
        <v>744</v>
      </c>
    </row>
    <row r="513" spans="1:11" x14ac:dyDescent="0.2">
      <c r="A513" t="s">
        <v>921</v>
      </c>
      <c r="B513">
        <v>2017</v>
      </c>
      <c r="C513" s="1">
        <v>42826</v>
      </c>
      <c r="D513">
        <v>1.6</v>
      </c>
      <c r="E513" t="s">
        <v>379</v>
      </c>
      <c r="F513">
        <v>4</v>
      </c>
      <c r="G513" t="s">
        <v>501</v>
      </c>
      <c r="H513">
        <v>2</v>
      </c>
      <c r="J513">
        <v>4.0999999999999996</v>
      </c>
      <c r="K513" t="s">
        <v>865</v>
      </c>
    </row>
    <row r="514" spans="1:11" x14ac:dyDescent="0.2">
      <c r="A514" t="s">
        <v>69</v>
      </c>
      <c r="B514">
        <v>2017</v>
      </c>
      <c r="C514" s="1">
        <v>42856</v>
      </c>
      <c r="D514">
        <v>204</v>
      </c>
      <c r="E514" t="s">
        <v>12</v>
      </c>
      <c r="F514">
        <v>1</v>
      </c>
      <c r="G514" t="s">
        <v>13</v>
      </c>
      <c r="H514">
        <v>1</v>
      </c>
      <c r="J514">
        <v>4.0999999999999996</v>
      </c>
      <c r="K514" t="s">
        <v>14</v>
      </c>
    </row>
    <row r="515" spans="1:11" x14ac:dyDescent="0.2">
      <c r="A515" t="s">
        <v>191</v>
      </c>
      <c r="B515">
        <v>2017</v>
      </c>
      <c r="C515" s="1">
        <v>42856</v>
      </c>
      <c r="D515">
        <v>167</v>
      </c>
      <c r="E515" t="s">
        <v>135</v>
      </c>
      <c r="F515">
        <v>2</v>
      </c>
      <c r="G515" t="s">
        <v>13</v>
      </c>
      <c r="H515">
        <v>1</v>
      </c>
      <c r="J515">
        <v>4.0999999999999996</v>
      </c>
      <c r="K515" t="s">
        <v>136</v>
      </c>
    </row>
    <row r="516" spans="1:11" x14ac:dyDescent="0.2">
      <c r="A516" t="s">
        <v>313</v>
      </c>
      <c r="B516">
        <v>2017</v>
      </c>
      <c r="C516" s="1">
        <v>42856</v>
      </c>
      <c r="D516">
        <v>68</v>
      </c>
      <c r="E516" t="s">
        <v>257</v>
      </c>
      <c r="F516">
        <v>3</v>
      </c>
      <c r="G516" t="s">
        <v>13</v>
      </c>
      <c r="H516">
        <v>1</v>
      </c>
      <c r="J516">
        <v>4.0999999999999996</v>
      </c>
      <c r="K516" t="s">
        <v>258</v>
      </c>
    </row>
    <row r="517" spans="1:11" x14ac:dyDescent="0.2">
      <c r="A517" t="s">
        <v>435</v>
      </c>
      <c r="B517">
        <v>2017</v>
      </c>
      <c r="C517" s="1">
        <v>42856</v>
      </c>
      <c r="D517">
        <v>104</v>
      </c>
      <c r="E517" t="s">
        <v>379</v>
      </c>
      <c r="F517">
        <v>4</v>
      </c>
      <c r="G517" t="s">
        <v>13</v>
      </c>
      <c r="H517">
        <v>1</v>
      </c>
      <c r="J517">
        <v>4.0999999999999996</v>
      </c>
      <c r="K517" t="s">
        <v>380</v>
      </c>
    </row>
    <row r="518" spans="1:11" x14ac:dyDescent="0.2">
      <c r="A518" t="s">
        <v>557</v>
      </c>
      <c r="B518">
        <v>2017</v>
      </c>
      <c r="C518" s="1">
        <v>42856</v>
      </c>
      <c r="D518">
        <v>3.6</v>
      </c>
      <c r="E518" t="s">
        <v>12</v>
      </c>
      <c r="F518">
        <v>1</v>
      </c>
      <c r="G518" t="s">
        <v>501</v>
      </c>
      <c r="H518">
        <v>2</v>
      </c>
      <c r="J518">
        <v>4.0999999999999996</v>
      </c>
      <c r="K518" t="s">
        <v>502</v>
      </c>
    </row>
    <row r="519" spans="1:11" x14ac:dyDescent="0.2">
      <c r="A519" t="s">
        <v>678</v>
      </c>
      <c r="B519">
        <v>2017</v>
      </c>
      <c r="C519" s="1">
        <v>42856</v>
      </c>
      <c r="D519">
        <v>2.8</v>
      </c>
      <c r="E519" t="s">
        <v>135</v>
      </c>
      <c r="F519">
        <v>2</v>
      </c>
      <c r="G519" t="s">
        <v>501</v>
      </c>
      <c r="H519">
        <v>2</v>
      </c>
      <c r="J519">
        <v>4.0999999999999996</v>
      </c>
      <c r="K519" t="s">
        <v>623</v>
      </c>
    </row>
    <row r="520" spans="1:11" x14ac:dyDescent="0.2">
      <c r="A520" t="s">
        <v>799</v>
      </c>
      <c r="B520">
        <v>2017</v>
      </c>
      <c r="C520" s="1">
        <v>42856</v>
      </c>
      <c r="D520">
        <v>1.2</v>
      </c>
      <c r="E520" t="s">
        <v>257</v>
      </c>
      <c r="F520">
        <v>3</v>
      </c>
      <c r="G520" t="s">
        <v>501</v>
      </c>
      <c r="H520">
        <v>2</v>
      </c>
      <c r="J520">
        <v>4.0999999999999996</v>
      </c>
      <c r="K520" t="s">
        <v>744</v>
      </c>
    </row>
    <row r="521" spans="1:11" x14ac:dyDescent="0.2">
      <c r="A521" t="s">
        <v>920</v>
      </c>
      <c r="B521">
        <v>2017</v>
      </c>
      <c r="C521" s="1">
        <v>42856</v>
      </c>
      <c r="D521">
        <v>1.8</v>
      </c>
      <c r="E521" t="s">
        <v>379</v>
      </c>
      <c r="F521">
        <v>4</v>
      </c>
      <c r="G521" t="s">
        <v>501</v>
      </c>
      <c r="H521">
        <v>2</v>
      </c>
      <c r="J521">
        <v>4.0999999999999996</v>
      </c>
      <c r="K521" t="s">
        <v>865</v>
      </c>
    </row>
    <row r="522" spans="1:11" x14ac:dyDescent="0.2">
      <c r="A522" t="s">
        <v>68</v>
      </c>
      <c r="B522">
        <v>2017</v>
      </c>
      <c r="C522" s="1">
        <v>42887</v>
      </c>
      <c r="D522">
        <v>209</v>
      </c>
      <c r="E522" t="s">
        <v>12</v>
      </c>
      <c r="F522">
        <v>1</v>
      </c>
      <c r="G522" t="s">
        <v>13</v>
      </c>
      <c r="H522">
        <v>1</v>
      </c>
      <c r="J522">
        <v>4.0999999999999996</v>
      </c>
      <c r="K522" t="s">
        <v>14</v>
      </c>
    </row>
    <row r="523" spans="1:11" x14ac:dyDescent="0.2">
      <c r="A523" t="s">
        <v>190</v>
      </c>
      <c r="B523">
        <v>2017</v>
      </c>
      <c r="C523" s="1">
        <v>42887</v>
      </c>
      <c r="D523">
        <v>216</v>
      </c>
      <c r="E523" t="s">
        <v>135</v>
      </c>
      <c r="F523">
        <v>2</v>
      </c>
      <c r="G523" t="s">
        <v>13</v>
      </c>
      <c r="H523">
        <v>1</v>
      </c>
      <c r="J523">
        <v>4.0999999999999996</v>
      </c>
      <c r="K523" t="s">
        <v>136</v>
      </c>
    </row>
    <row r="524" spans="1:11" x14ac:dyDescent="0.2">
      <c r="A524" t="s">
        <v>312</v>
      </c>
      <c r="B524">
        <v>2017</v>
      </c>
      <c r="C524" s="1">
        <v>42887</v>
      </c>
      <c r="D524">
        <v>84</v>
      </c>
      <c r="E524" t="s">
        <v>257</v>
      </c>
      <c r="F524">
        <v>3</v>
      </c>
      <c r="G524" t="s">
        <v>13</v>
      </c>
      <c r="H524">
        <v>1</v>
      </c>
      <c r="J524">
        <v>4.0999999999999996</v>
      </c>
      <c r="K524" t="s">
        <v>258</v>
      </c>
    </row>
    <row r="525" spans="1:11" x14ac:dyDescent="0.2">
      <c r="A525" t="s">
        <v>434</v>
      </c>
      <c r="B525">
        <v>2017</v>
      </c>
      <c r="C525" s="1">
        <v>42887</v>
      </c>
      <c r="D525">
        <v>102</v>
      </c>
      <c r="E525" t="s">
        <v>379</v>
      </c>
      <c r="F525">
        <v>4</v>
      </c>
      <c r="G525" t="s">
        <v>13</v>
      </c>
      <c r="H525">
        <v>1</v>
      </c>
      <c r="J525">
        <v>4.0999999999999996</v>
      </c>
      <c r="K525" t="s">
        <v>380</v>
      </c>
    </row>
    <row r="526" spans="1:11" x14ac:dyDescent="0.2">
      <c r="A526" t="s">
        <v>556</v>
      </c>
      <c r="B526">
        <v>2017</v>
      </c>
      <c r="C526" s="1">
        <v>42887</v>
      </c>
      <c r="D526">
        <v>3.6</v>
      </c>
      <c r="E526" t="s">
        <v>12</v>
      </c>
      <c r="F526">
        <v>1</v>
      </c>
      <c r="G526" t="s">
        <v>501</v>
      </c>
      <c r="H526">
        <v>2</v>
      </c>
      <c r="J526">
        <v>4.0999999999999996</v>
      </c>
      <c r="K526" t="s">
        <v>502</v>
      </c>
    </row>
    <row r="527" spans="1:11" x14ac:dyDescent="0.2">
      <c r="A527" t="s">
        <v>677</v>
      </c>
      <c r="B527">
        <v>2017</v>
      </c>
      <c r="C527" s="1">
        <v>42887</v>
      </c>
      <c r="D527">
        <v>3.6</v>
      </c>
      <c r="E527" t="s">
        <v>135</v>
      </c>
      <c r="F527">
        <v>2</v>
      </c>
      <c r="G527" t="s">
        <v>501</v>
      </c>
      <c r="H527">
        <v>2</v>
      </c>
      <c r="J527">
        <v>4.0999999999999996</v>
      </c>
      <c r="K527" t="s">
        <v>623</v>
      </c>
    </row>
    <row r="528" spans="1:11" x14ac:dyDescent="0.2">
      <c r="A528" t="s">
        <v>798</v>
      </c>
      <c r="B528">
        <v>2017</v>
      </c>
      <c r="C528" s="1">
        <v>42887</v>
      </c>
      <c r="D528">
        <v>1.5</v>
      </c>
      <c r="E528" t="s">
        <v>257</v>
      </c>
      <c r="F528">
        <v>3</v>
      </c>
      <c r="G528" t="s">
        <v>501</v>
      </c>
      <c r="H528">
        <v>2</v>
      </c>
      <c r="J528">
        <v>4.0999999999999996</v>
      </c>
      <c r="K528" t="s">
        <v>744</v>
      </c>
    </row>
    <row r="529" spans="1:11" x14ac:dyDescent="0.2">
      <c r="A529" t="s">
        <v>919</v>
      </c>
      <c r="B529">
        <v>2017</v>
      </c>
      <c r="C529" s="1">
        <v>42887</v>
      </c>
      <c r="D529">
        <v>1.8</v>
      </c>
      <c r="E529" t="s">
        <v>379</v>
      </c>
      <c r="F529">
        <v>4</v>
      </c>
      <c r="G529" t="s">
        <v>501</v>
      </c>
      <c r="H529">
        <v>2</v>
      </c>
      <c r="J529">
        <v>4.0999999999999996</v>
      </c>
      <c r="K529" t="s">
        <v>865</v>
      </c>
    </row>
    <row r="530" spans="1:11" x14ac:dyDescent="0.2">
      <c r="A530" t="s">
        <v>67</v>
      </c>
      <c r="B530">
        <v>2017</v>
      </c>
      <c r="C530" s="1">
        <v>42917</v>
      </c>
      <c r="D530">
        <v>194</v>
      </c>
      <c r="E530" t="s">
        <v>12</v>
      </c>
      <c r="F530">
        <v>1</v>
      </c>
      <c r="G530" t="s">
        <v>13</v>
      </c>
      <c r="H530">
        <v>1</v>
      </c>
      <c r="J530">
        <v>4.0999999999999996</v>
      </c>
      <c r="K530" t="s">
        <v>14</v>
      </c>
    </row>
    <row r="531" spans="1:11" x14ac:dyDescent="0.2">
      <c r="A531" t="s">
        <v>189</v>
      </c>
      <c r="B531">
        <v>2017</v>
      </c>
      <c r="C531" s="1">
        <v>42917</v>
      </c>
      <c r="D531">
        <v>251</v>
      </c>
      <c r="E531" t="s">
        <v>135</v>
      </c>
      <c r="F531">
        <v>2</v>
      </c>
      <c r="G531" t="s">
        <v>13</v>
      </c>
      <c r="H531">
        <v>1</v>
      </c>
      <c r="J531">
        <v>4.0999999999999996</v>
      </c>
      <c r="K531" t="s">
        <v>136</v>
      </c>
    </row>
    <row r="532" spans="1:11" x14ac:dyDescent="0.2">
      <c r="A532" t="s">
        <v>311</v>
      </c>
      <c r="B532">
        <v>2017</v>
      </c>
      <c r="C532" s="1">
        <v>42917</v>
      </c>
      <c r="D532">
        <v>60</v>
      </c>
      <c r="E532" t="s">
        <v>257</v>
      </c>
      <c r="F532">
        <v>3</v>
      </c>
      <c r="G532" t="s">
        <v>13</v>
      </c>
      <c r="H532">
        <v>1</v>
      </c>
      <c r="J532">
        <v>4.0999999999999996</v>
      </c>
      <c r="K532" t="s">
        <v>258</v>
      </c>
    </row>
    <row r="533" spans="1:11" x14ac:dyDescent="0.2">
      <c r="A533" t="s">
        <v>433</v>
      </c>
      <c r="B533">
        <v>2017</v>
      </c>
      <c r="C533" s="1">
        <v>42917</v>
      </c>
      <c r="D533">
        <v>114</v>
      </c>
      <c r="E533" t="s">
        <v>379</v>
      </c>
      <c r="F533">
        <v>4</v>
      </c>
      <c r="G533" t="s">
        <v>13</v>
      </c>
      <c r="H533">
        <v>1</v>
      </c>
      <c r="J533">
        <v>4.0999999999999996</v>
      </c>
      <c r="K533" t="s">
        <v>380</v>
      </c>
    </row>
    <row r="534" spans="1:11" x14ac:dyDescent="0.2">
      <c r="A534" t="s">
        <v>555</v>
      </c>
      <c r="B534">
        <v>2017</v>
      </c>
      <c r="C534" s="1">
        <v>42917</v>
      </c>
      <c r="D534">
        <v>3.4</v>
      </c>
      <c r="E534" t="s">
        <v>12</v>
      </c>
      <c r="F534">
        <v>1</v>
      </c>
      <c r="G534" t="s">
        <v>501</v>
      </c>
      <c r="H534">
        <v>2</v>
      </c>
      <c r="J534">
        <v>4.0999999999999996</v>
      </c>
      <c r="K534" t="s">
        <v>502</v>
      </c>
    </row>
    <row r="535" spans="1:11" x14ac:dyDescent="0.2">
      <c r="A535" t="s">
        <v>676</v>
      </c>
      <c r="B535">
        <v>2017</v>
      </c>
      <c r="C535" s="1">
        <v>42917</v>
      </c>
      <c r="D535">
        <v>4.2</v>
      </c>
      <c r="E535" t="s">
        <v>135</v>
      </c>
      <c r="F535">
        <v>2</v>
      </c>
      <c r="G535" t="s">
        <v>501</v>
      </c>
      <c r="H535">
        <v>2</v>
      </c>
      <c r="J535">
        <v>4.0999999999999996</v>
      </c>
      <c r="K535" t="s">
        <v>623</v>
      </c>
    </row>
    <row r="536" spans="1:11" x14ac:dyDescent="0.2">
      <c r="A536" t="s">
        <v>797</v>
      </c>
      <c r="B536">
        <v>2017</v>
      </c>
      <c r="C536" s="1">
        <v>42917</v>
      </c>
      <c r="D536">
        <v>1</v>
      </c>
      <c r="E536" t="s">
        <v>257</v>
      </c>
      <c r="F536">
        <v>3</v>
      </c>
      <c r="G536" t="s">
        <v>501</v>
      </c>
      <c r="H536">
        <v>2</v>
      </c>
      <c r="J536">
        <v>4.0999999999999996</v>
      </c>
      <c r="K536" t="s">
        <v>744</v>
      </c>
    </row>
    <row r="537" spans="1:11" x14ac:dyDescent="0.2">
      <c r="A537" t="s">
        <v>918</v>
      </c>
      <c r="B537">
        <v>2017</v>
      </c>
      <c r="C537" s="1">
        <v>42917</v>
      </c>
      <c r="D537">
        <v>2</v>
      </c>
      <c r="E537" t="s">
        <v>379</v>
      </c>
      <c r="F537">
        <v>4</v>
      </c>
      <c r="G537" t="s">
        <v>501</v>
      </c>
      <c r="H537">
        <v>2</v>
      </c>
      <c r="J537">
        <v>4.0999999999999996</v>
      </c>
      <c r="K537" t="s">
        <v>865</v>
      </c>
    </row>
    <row r="538" spans="1:11" x14ac:dyDescent="0.2">
      <c r="A538" t="s">
        <v>66</v>
      </c>
      <c r="B538">
        <v>2017</v>
      </c>
      <c r="C538" s="1">
        <v>42948</v>
      </c>
      <c r="D538">
        <v>200</v>
      </c>
      <c r="E538" t="s">
        <v>12</v>
      </c>
      <c r="F538">
        <v>1</v>
      </c>
      <c r="G538" t="s">
        <v>13</v>
      </c>
      <c r="H538">
        <v>1</v>
      </c>
      <c r="J538">
        <v>4.0999999999999996</v>
      </c>
      <c r="K538" t="s">
        <v>14</v>
      </c>
    </row>
    <row r="539" spans="1:11" x14ac:dyDescent="0.2">
      <c r="A539" t="s">
        <v>188</v>
      </c>
      <c r="B539">
        <v>2017</v>
      </c>
      <c r="C539" s="1">
        <v>42948</v>
      </c>
      <c r="D539">
        <v>269</v>
      </c>
      <c r="E539" t="s">
        <v>135</v>
      </c>
      <c r="F539">
        <v>2</v>
      </c>
      <c r="G539" t="s">
        <v>13</v>
      </c>
      <c r="H539">
        <v>1</v>
      </c>
      <c r="J539">
        <v>4.0999999999999996</v>
      </c>
      <c r="K539" t="s">
        <v>136</v>
      </c>
    </row>
    <row r="540" spans="1:11" x14ac:dyDescent="0.2">
      <c r="A540" t="s">
        <v>310</v>
      </c>
      <c r="B540">
        <v>2017</v>
      </c>
      <c r="C540" s="1">
        <v>42948</v>
      </c>
      <c r="D540">
        <v>75</v>
      </c>
      <c r="E540" t="s">
        <v>257</v>
      </c>
      <c r="F540">
        <v>3</v>
      </c>
      <c r="G540" t="s">
        <v>13</v>
      </c>
      <c r="H540">
        <v>1</v>
      </c>
      <c r="J540">
        <v>4.0999999999999996</v>
      </c>
      <c r="K540" t="s">
        <v>258</v>
      </c>
    </row>
    <row r="541" spans="1:11" x14ac:dyDescent="0.2">
      <c r="A541" t="s">
        <v>432</v>
      </c>
      <c r="B541">
        <v>2017</v>
      </c>
      <c r="C541" s="1">
        <v>42948</v>
      </c>
      <c r="D541">
        <v>97</v>
      </c>
      <c r="E541" t="s">
        <v>379</v>
      </c>
      <c r="F541">
        <v>4</v>
      </c>
      <c r="G541" t="s">
        <v>13</v>
      </c>
      <c r="H541">
        <v>1</v>
      </c>
      <c r="J541">
        <v>4.0999999999999996</v>
      </c>
      <c r="K541" t="s">
        <v>380</v>
      </c>
    </row>
    <row r="542" spans="1:11" x14ac:dyDescent="0.2">
      <c r="A542" t="s">
        <v>554</v>
      </c>
      <c r="B542">
        <v>2017</v>
      </c>
      <c r="C542" s="1">
        <v>42948</v>
      </c>
      <c r="D542">
        <v>3.5</v>
      </c>
      <c r="E542" t="s">
        <v>12</v>
      </c>
      <c r="F542">
        <v>1</v>
      </c>
      <c r="G542" t="s">
        <v>501</v>
      </c>
      <c r="H542">
        <v>2</v>
      </c>
      <c r="J542">
        <v>4.0999999999999996</v>
      </c>
      <c r="K542" t="s">
        <v>502</v>
      </c>
    </row>
    <row r="543" spans="1:11" x14ac:dyDescent="0.2">
      <c r="A543" t="s">
        <v>675</v>
      </c>
      <c r="B543">
        <v>2017</v>
      </c>
      <c r="C543" s="1">
        <v>42948</v>
      </c>
      <c r="D543">
        <v>4.5</v>
      </c>
      <c r="E543" t="s">
        <v>135</v>
      </c>
      <c r="F543">
        <v>2</v>
      </c>
      <c r="G543" t="s">
        <v>501</v>
      </c>
      <c r="H543">
        <v>2</v>
      </c>
      <c r="J543">
        <v>4.0999999999999996</v>
      </c>
      <c r="K543" t="s">
        <v>623</v>
      </c>
    </row>
    <row r="544" spans="1:11" x14ac:dyDescent="0.2">
      <c r="A544" t="s">
        <v>796</v>
      </c>
      <c r="B544">
        <v>2017</v>
      </c>
      <c r="C544" s="1">
        <v>42948</v>
      </c>
      <c r="D544">
        <v>1.3</v>
      </c>
      <c r="E544" t="s">
        <v>257</v>
      </c>
      <c r="F544">
        <v>3</v>
      </c>
      <c r="G544" t="s">
        <v>501</v>
      </c>
      <c r="H544">
        <v>2</v>
      </c>
      <c r="J544">
        <v>4.0999999999999996</v>
      </c>
      <c r="K544" t="s">
        <v>744</v>
      </c>
    </row>
    <row r="545" spans="1:11" x14ac:dyDescent="0.2">
      <c r="A545" t="s">
        <v>917</v>
      </c>
      <c r="B545">
        <v>2017</v>
      </c>
      <c r="C545" s="1">
        <v>42948</v>
      </c>
      <c r="D545">
        <v>1.7</v>
      </c>
      <c r="E545" t="s">
        <v>379</v>
      </c>
      <c r="F545">
        <v>4</v>
      </c>
      <c r="G545" t="s">
        <v>501</v>
      </c>
      <c r="H545">
        <v>2</v>
      </c>
      <c r="J545">
        <v>4.0999999999999996</v>
      </c>
      <c r="K545" t="s">
        <v>865</v>
      </c>
    </row>
    <row r="546" spans="1:11" x14ac:dyDescent="0.2">
      <c r="A546" t="s">
        <v>65</v>
      </c>
      <c r="B546">
        <v>2017</v>
      </c>
      <c r="C546" s="1">
        <v>42979</v>
      </c>
      <c r="D546">
        <v>223</v>
      </c>
      <c r="E546" t="s">
        <v>12</v>
      </c>
      <c r="F546">
        <v>1</v>
      </c>
      <c r="G546" t="s">
        <v>13</v>
      </c>
      <c r="H546">
        <v>1</v>
      </c>
      <c r="J546">
        <v>4.0999999999999996</v>
      </c>
      <c r="K546" t="s">
        <v>14</v>
      </c>
    </row>
    <row r="547" spans="1:11" x14ac:dyDescent="0.2">
      <c r="A547" t="s">
        <v>187</v>
      </c>
      <c r="B547">
        <v>2017</v>
      </c>
      <c r="C547" s="1">
        <v>42979</v>
      </c>
      <c r="D547">
        <v>271</v>
      </c>
      <c r="E547" t="s">
        <v>135</v>
      </c>
      <c r="F547">
        <v>2</v>
      </c>
      <c r="G547" t="s">
        <v>13</v>
      </c>
      <c r="H547">
        <v>1</v>
      </c>
      <c r="J547">
        <v>4.0999999999999996</v>
      </c>
      <c r="K547" t="s">
        <v>136</v>
      </c>
    </row>
    <row r="548" spans="1:11" x14ac:dyDescent="0.2">
      <c r="A548" t="s">
        <v>309</v>
      </c>
      <c r="B548">
        <v>2017</v>
      </c>
      <c r="C548" s="1">
        <v>42979</v>
      </c>
      <c r="D548">
        <v>70</v>
      </c>
      <c r="E548" t="s">
        <v>257</v>
      </c>
      <c r="F548">
        <v>3</v>
      </c>
      <c r="G548" t="s">
        <v>13</v>
      </c>
      <c r="H548">
        <v>1</v>
      </c>
      <c r="J548">
        <v>4.0999999999999996</v>
      </c>
      <c r="K548" t="s">
        <v>258</v>
      </c>
    </row>
    <row r="549" spans="1:11" x14ac:dyDescent="0.2">
      <c r="A549" t="s">
        <v>431</v>
      </c>
      <c r="B549">
        <v>2017</v>
      </c>
      <c r="C549" s="1">
        <v>42979</v>
      </c>
      <c r="D549">
        <v>109</v>
      </c>
      <c r="E549" t="s">
        <v>379</v>
      </c>
      <c r="F549">
        <v>4</v>
      </c>
      <c r="G549" t="s">
        <v>13</v>
      </c>
      <c r="H549">
        <v>1</v>
      </c>
      <c r="J549">
        <v>4.0999999999999996</v>
      </c>
      <c r="K549" t="s">
        <v>380</v>
      </c>
    </row>
    <row r="550" spans="1:11" x14ac:dyDescent="0.2">
      <c r="A550" t="s">
        <v>553</v>
      </c>
      <c r="B550">
        <v>2017</v>
      </c>
      <c r="C550" s="1">
        <v>42979</v>
      </c>
      <c r="D550">
        <v>3.9</v>
      </c>
      <c r="E550" t="s">
        <v>12</v>
      </c>
      <c r="F550">
        <v>1</v>
      </c>
      <c r="G550" t="s">
        <v>501</v>
      </c>
      <c r="H550">
        <v>2</v>
      </c>
      <c r="J550">
        <v>4.0999999999999996</v>
      </c>
      <c r="K550" t="s">
        <v>502</v>
      </c>
    </row>
    <row r="551" spans="1:11" x14ac:dyDescent="0.2">
      <c r="A551" t="s">
        <v>674</v>
      </c>
      <c r="B551">
        <v>2017</v>
      </c>
      <c r="C551" s="1">
        <v>42979</v>
      </c>
      <c r="D551">
        <v>4.5</v>
      </c>
      <c r="E551" t="s">
        <v>135</v>
      </c>
      <c r="F551">
        <v>2</v>
      </c>
      <c r="G551" t="s">
        <v>501</v>
      </c>
      <c r="H551">
        <v>2</v>
      </c>
      <c r="J551">
        <v>4.0999999999999996</v>
      </c>
      <c r="K551" t="s">
        <v>623</v>
      </c>
    </row>
    <row r="552" spans="1:11" x14ac:dyDescent="0.2">
      <c r="A552" t="s">
        <v>795</v>
      </c>
      <c r="B552">
        <v>2017</v>
      </c>
      <c r="C552" s="1">
        <v>42979</v>
      </c>
      <c r="D552">
        <v>1.2</v>
      </c>
      <c r="E552" t="s">
        <v>257</v>
      </c>
      <c r="F552">
        <v>3</v>
      </c>
      <c r="G552" t="s">
        <v>501</v>
      </c>
      <c r="H552">
        <v>2</v>
      </c>
      <c r="J552">
        <v>4.0999999999999996</v>
      </c>
      <c r="K552" t="s">
        <v>744</v>
      </c>
    </row>
    <row r="553" spans="1:11" x14ac:dyDescent="0.2">
      <c r="A553" t="s">
        <v>916</v>
      </c>
      <c r="B553">
        <v>2017</v>
      </c>
      <c r="C553" s="1">
        <v>42979</v>
      </c>
      <c r="D553">
        <v>1.9</v>
      </c>
      <c r="E553" t="s">
        <v>379</v>
      </c>
      <c r="F553">
        <v>4</v>
      </c>
      <c r="G553" t="s">
        <v>501</v>
      </c>
      <c r="H553">
        <v>2</v>
      </c>
      <c r="J553">
        <v>4.0999999999999996</v>
      </c>
      <c r="K553" t="s">
        <v>865</v>
      </c>
    </row>
    <row r="554" spans="1:11" x14ac:dyDescent="0.2">
      <c r="A554" t="s">
        <v>64</v>
      </c>
      <c r="B554">
        <v>2017</v>
      </c>
      <c r="C554" s="1">
        <v>43009</v>
      </c>
      <c r="D554">
        <v>200</v>
      </c>
      <c r="E554" t="s">
        <v>12</v>
      </c>
      <c r="F554">
        <v>1</v>
      </c>
      <c r="G554" t="s">
        <v>13</v>
      </c>
      <c r="H554">
        <v>1</v>
      </c>
      <c r="J554">
        <v>4.0999999999999996</v>
      </c>
      <c r="K554" t="s">
        <v>14</v>
      </c>
    </row>
    <row r="555" spans="1:11" x14ac:dyDescent="0.2">
      <c r="A555" t="s">
        <v>186</v>
      </c>
      <c r="B555">
        <v>2017</v>
      </c>
      <c r="C555" s="1">
        <v>43009</v>
      </c>
      <c r="D555">
        <v>260</v>
      </c>
      <c r="E555" t="s">
        <v>135</v>
      </c>
      <c r="F555">
        <v>2</v>
      </c>
      <c r="G555" t="s">
        <v>13</v>
      </c>
      <c r="H555">
        <v>1</v>
      </c>
      <c r="J555">
        <v>4.0999999999999996</v>
      </c>
      <c r="K555" t="s">
        <v>136</v>
      </c>
    </row>
    <row r="556" spans="1:11" x14ac:dyDescent="0.2">
      <c r="A556" t="s">
        <v>308</v>
      </c>
      <c r="B556">
        <v>2017</v>
      </c>
      <c r="C556" s="1">
        <v>43009</v>
      </c>
      <c r="D556">
        <v>55</v>
      </c>
      <c r="E556" t="s">
        <v>257</v>
      </c>
      <c r="F556">
        <v>3</v>
      </c>
      <c r="G556" t="s">
        <v>13</v>
      </c>
      <c r="H556">
        <v>1</v>
      </c>
      <c r="J556">
        <v>4.0999999999999996</v>
      </c>
      <c r="K556" t="s">
        <v>258</v>
      </c>
    </row>
    <row r="557" spans="1:11" x14ac:dyDescent="0.2">
      <c r="A557" t="s">
        <v>430</v>
      </c>
      <c r="B557">
        <v>2017</v>
      </c>
      <c r="C557" s="1">
        <v>43009</v>
      </c>
      <c r="D557">
        <v>98</v>
      </c>
      <c r="E557" t="s">
        <v>379</v>
      </c>
      <c r="F557">
        <v>4</v>
      </c>
      <c r="G557" t="s">
        <v>13</v>
      </c>
      <c r="H557">
        <v>1</v>
      </c>
      <c r="J557">
        <v>4.0999999999999996</v>
      </c>
      <c r="K557" t="s">
        <v>380</v>
      </c>
    </row>
    <row r="558" spans="1:11" x14ac:dyDescent="0.2">
      <c r="A558" t="s">
        <v>552</v>
      </c>
      <c r="B558">
        <v>2017</v>
      </c>
      <c r="C558" s="1">
        <v>43009</v>
      </c>
      <c r="D558">
        <v>3.5</v>
      </c>
      <c r="E558" t="s">
        <v>12</v>
      </c>
      <c r="F558">
        <v>1</v>
      </c>
      <c r="G558" t="s">
        <v>501</v>
      </c>
      <c r="H558">
        <v>2</v>
      </c>
      <c r="J558">
        <v>4.0999999999999996</v>
      </c>
      <c r="K558" t="s">
        <v>502</v>
      </c>
    </row>
    <row r="559" spans="1:11" x14ac:dyDescent="0.2">
      <c r="A559" t="s">
        <v>673</v>
      </c>
      <c r="B559">
        <v>2017</v>
      </c>
      <c r="C559" s="1">
        <v>43009</v>
      </c>
      <c r="D559">
        <v>4.3</v>
      </c>
      <c r="E559" t="s">
        <v>135</v>
      </c>
      <c r="F559">
        <v>2</v>
      </c>
      <c r="G559" t="s">
        <v>501</v>
      </c>
      <c r="H559">
        <v>2</v>
      </c>
      <c r="J559">
        <v>4.0999999999999996</v>
      </c>
      <c r="K559" t="s">
        <v>623</v>
      </c>
    </row>
    <row r="560" spans="1:11" x14ac:dyDescent="0.2">
      <c r="A560" t="s">
        <v>794</v>
      </c>
      <c r="B560">
        <v>2017</v>
      </c>
      <c r="C560" s="1">
        <v>43009</v>
      </c>
      <c r="D560">
        <v>0.9</v>
      </c>
      <c r="E560" t="s">
        <v>257</v>
      </c>
      <c r="F560">
        <v>3</v>
      </c>
      <c r="G560" t="s">
        <v>501</v>
      </c>
      <c r="H560">
        <v>2</v>
      </c>
      <c r="J560">
        <v>4.0999999999999996</v>
      </c>
      <c r="K560" t="s">
        <v>744</v>
      </c>
    </row>
    <row r="561" spans="1:11" x14ac:dyDescent="0.2">
      <c r="A561" t="s">
        <v>915</v>
      </c>
      <c r="B561">
        <v>2017</v>
      </c>
      <c r="C561" s="1">
        <v>43009</v>
      </c>
      <c r="D561">
        <v>1.7</v>
      </c>
      <c r="E561" t="s">
        <v>379</v>
      </c>
      <c r="F561">
        <v>4</v>
      </c>
      <c r="G561" t="s">
        <v>501</v>
      </c>
      <c r="H561">
        <v>2</v>
      </c>
      <c r="J561">
        <v>4.0999999999999996</v>
      </c>
      <c r="K561" t="s">
        <v>865</v>
      </c>
    </row>
    <row r="562" spans="1:11" x14ac:dyDescent="0.2">
      <c r="A562" t="s">
        <v>63</v>
      </c>
      <c r="B562">
        <v>2017</v>
      </c>
      <c r="C562" s="1">
        <v>43040</v>
      </c>
      <c r="D562">
        <v>220</v>
      </c>
      <c r="E562" t="s">
        <v>12</v>
      </c>
      <c r="F562">
        <v>1</v>
      </c>
      <c r="G562" t="s">
        <v>13</v>
      </c>
      <c r="H562">
        <v>1</v>
      </c>
      <c r="J562">
        <v>4.0999999999999996</v>
      </c>
      <c r="K562" t="s">
        <v>14</v>
      </c>
    </row>
    <row r="563" spans="1:11" x14ac:dyDescent="0.2">
      <c r="A563" t="s">
        <v>185</v>
      </c>
      <c r="B563">
        <v>2017</v>
      </c>
      <c r="C563" s="1">
        <v>43040</v>
      </c>
      <c r="D563">
        <v>170</v>
      </c>
      <c r="E563" t="s">
        <v>135</v>
      </c>
      <c r="F563">
        <v>2</v>
      </c>
      <c r="G563" t="s">
        <v>13</v>
      </c>
      <c r="H563">
        <v>1</v>
      </c>
      <c r="J563">
        <v>4.0999999999999996</v>
      </c>
      <c r="K563" t="s">
        <v>136</v>
      </c>
    </row>
    <row r="564" spans="1:11" x14ac:dyDescent="0.2">
      <c r="A564" t="s">
        <v>307</v>
      </c>
      <c r="B564">
        <v>2017</v>
      </c>
      <c r="C564" s="1">
        <v>43040</v>
      </c>
      <c r="D564">
        <v>73</v>
      </c>
      <c r="E564" t="s">
        <v>257</v>
      </c>
      <c r="F564">
        <v>3</v>
      </c>
      <c r="G564" t="s">
        <v>13</v>
      </c>
      <c r="H564">
        <v>1</v>
      </c>
      <c r="J564">
        <v>4.0999999999999996</v>
      </c>
      <c r="K564" t="s">
        <v>258</v>
      </c>
    </row>
    <row r="565" spans="1:11" x14ac:dyDescent="0.2">
      <c r="A565" t="s">
        <v>429</v>
      </c>
      <c r="B565">
        <v>2017</v>
      </c>
      <c r="C565" s="1">
        <v>43040</v>
      </c>
      <c r="D565">
        <v>118</v>
      </c>
      <c r="E565" t="s">
        <v>379</v>
      </c>
      <c r="F565">
        <v>4</v>
      </c>
      <c r="G565" t="s">
        <v>13</v>
      </c>
      <c r="H565">
        <v>1</v>
      </c>
      <c r="J565">
        <v>4.0999999999999996</v>
      </c>
      <c r="K565" t="s">
        <v>380</v>
      </c>
    </row>
    <row r="566" spans="1:11" x14ac:dyDescent="0.2">
      <c r="A566" t="s">
        <v>551</v>
      </c>
      <c r="B566">
        <v>2017</v>
      </c>
      <c r="C566" s="1">
        <v>43040</v>
      </c>
      <c r="D566">
        <v>3.8</v>
      </c>
      <c r="E566" t="s">
        <v>12</v>
      </c>
      <c r="F566">
        <v>1</v>
      </c>
      <c r="G566" t="s">
        <v>501</v>
      </c>
      <c r="H566">
        <v>2</v>
      </c>
      <c r="J566">
        <v>4.0999999999999996</v>
      </c>
      <c r="K566" t="s">
        <v>502</v>
      </c>
    </row>
    <row r="567" spans="1:11" x14ac:dyDescent="0.2">
      <c r="A567" t="s">
        <v>672</v>
      </c>
      <c r="B567">
        <v>2017</v>
      </c>
      <c r="C567" s="1">
        <v>43040</v>
      </c>
      <c r="D567">
        <v>2.8</v>
      </c>
      <c r="E567" t="s">
        <v>135</v>
      </c>
      <c r="F567">
        <v>2</v>
      </c>
      <c r="G567" t="s">
        <v>501</v>
      </c>
      <c r="H567">
        <v>2</v>
      </c>
      <c r="J567">
        <v>4.0999999999999996</v>
      </c>
      <c r="K567" t="s">
        <v>623</v>
      </c>
    </row>
    <row r="568" spans="1:11" x14ac:dyDescent="0.2">
      <c r="A568" t="s">
        <v>793</v>
      </c>
      <c r="B568">
        <v>2017</v>
      </c>
      <c r="C568" s="1">
        <v>43040</v>
      </c>
      <c r="D568">
        <v>1.3</v>
      </c>
      <c r="E568" t="s">
        <v>257</v>
      </c>
      <c r="F568">
        <v>3</v>
      </c>
      <c r="G568" t="s">
        <v>501</v>
      </c>
      <c r="H568">
        <v>2</v>
      </c>
      <c r="J568">
        <v>4.0999999999999996</v>
      </c>
      <c r="K568" t="s">
        <v>744</v>
      </c>
    </row>
    <row r="569" spans="1:11" x14ac:dyDescent="0.2">
      <c r="A569" t="s">
        <v>914</v>
      </c>
      <c r="B569">
        <v>2017</v>
      </c>
      <c r="C569" s="1">
        <v>43040</v>
      </c>
      <c r="D569">
        <v>2</v>
      </c>
      <c r="E569" t="s">
        <v>379</v>
      </c>
      <c r="F569">
        <v>4</v>
      </c>
      <c r="G569" t="s">
        <v>501</v>
      </c>
      <c r="H569">
        <v>2</v>
      </c>
      <c r="J569">
        <v>4.0999999999999996</v>
      </c>
      <c r="K569" t="s">
        <v>865</v>
      </c>
    </row>
    <row r="570" spans="1:11" x14ac:dyDescent="0.2">
      <c r="A570" t="s">
        <v>62</v>
      </c>
      <c r="B570">
        <v>2017</v>
      </c>
      <c r="C570" s="1">
        <v>43070</v>
      </c>
      <c r="D570">
        <v>247</v>
      </c>
      <c r="E570" t="s">
        <v>12</v>
      </c>
      <c r="F570">
        <v>1</v>
      </c>
      <c r="G570" t="s">
        <v>13</v>
      </c>
      <c r="H570">
        <v>1</v>
      </c>
      <c r="J570">
        <v>4.0999999999999996</v>
      </c>
      <c r="K570" t="s">
        <v>14</v>
      </c>
    </row>
    <row r="571" spans="1:11" x14ac:dyDescent="0.2">
      <c r="A571" t="s">
        <v>184</v>
      </c>
      <c r="B571">
        <v>2017</v>
      </c>
      <c r="C571" s="1">
        <v>43070</v>
      </c>
      <c r="D571">
        <v>244</v>
      </c>
      <c r="E571" t="s">
        <v>135</v>
      </c>
      <c r="F571">
        <v>2</v>
      </c>
      <c r="G571" t="s">
        <v>13</v>
      </c>
      <c r="H571">
        <v>1</v>
      </c>
      <c r="J571">
        <v>4.0999999999999996</v>
      </c>
      <c r="K571" t="s">
        <v>136</v>
      </c>
    </row>
    <row r="572" spans="1:11" x14ac:dyDescent="0.2">
      <c r="A572" t="s">
        <v>306</v>
      </c>
      <c r="B572">
        <v>2017</v>
      </c>
      <c r="C572" s="1">
        <v>43070</v>
      </c>
      <c r="D572">
        <v>106</v>
      </c>
      <c r="E572" t="s">
        <v>257</v>
      </c>
      <c r="F572">
        <v>3</v>
      </c>
      <c r="G572" t="s">
        <v>13</v>
      </c>
      <c r="H572">
        <v>1</v>
      </c>
      <c r="J572">
        <v>4.0999999999999996</v>
      </c>
      <c r="K572" t="s">
        <v>258</v>
      </c>
    </row>
    <row r="573" spans="1:11" x14ac:dyDescent="0.2">
      <c r="A573" t="s">
        <v>428</v>
      </c>
      <c r="B573">
        <v>2017</v>
      </c>
      <c r="C573" s="1">
        <v>43070</v>
      </c>
      <c r="D573">
        <v>102</v>
      </c>
      <c r="E573" t="s">
        <v>379</v>
      </c>
      <c r="F573">
        <v>4</v>
      </c>
      <c r="G573" t="s">
        <v>13</v>
      </c>
      <c r="H573">
        <v>1</v>
      </c>
      <c r="J573">
        <v>4.0999999999999996</v>
      </c>
      <c r="K573" t="s">
        <v>380</v>
      </c>
    </row>
    <row r="574" spans="1:11" x14ac:dyDescent="0.2">
      <c r="A574" t="s">
        <v>550</v>
      </c>
      <c r="B574">
        <v>2017</v>
      </c>
      <c r="C574" s="1">
        <v>43070</v>
      </c>
      <c r="D574">
        <v>4.2</v>
      </c>
      <c r="E574" t="s">
        <v>12</v>
      </c>
      <c r="F574">
        <v>1</v>
      </c>
      <c r="G574" t="s">
        <v>501</v>
      </c>
      <c r="H574">
        <v>2</v>
      </c>
      <c r="J574">
        <v>4.0999999999999996</v>
      </c>
      <c r="K574" t="s">
        <v>502</v>
      </c>
    </row>
    <row r="575" spans="1:11" x14ac:dyDescent="0.2">
      <c r="A575" t="s">
        <v>671</v>
      </c>
      <c r="B575">
        <v>2017</v>
      </c>
      <c r="C575" s="1">
        <v>43070</v>
      </c>
      <c r="D575">
        <v>4</v>
      </c>
      <c r="E575" t="s">
        <v>135</v>
      </c>
      <c r="F575">
        <v>2</v>
      </c>
      <c r="G575" t="s">
        <v>501</v>
      </c>
      <c r="H575">
        <v>2</v>
      </c>
      <c r="J575">
        <v>4.0999999999999996</v>
      </c>
      <c r="K575" t="s">
        <v>623</v>
      </c>
    </row>
    <row r="576" spans="1:11" x14ac:dyDescent="0.2">
      <c r="A576" t="s">
        <v>792</v>
      </c>
      <c r="B576">
        <v>2017</v>
      </c>
      <c r="C576" s="1">
        <v>43070</v>
      </c>
      <c r="D576">
        <v>1.8</v>
      </c>
      <c r="E576" t="s">
        <v>257</v>
      </c>
      <c r="F576">
        <v>3</v>
      </c>
      <c r="G576" t="s">
        <v>501</v>
      </c>
      <c r="H576">
        <v>2</v>
      </c>
      <c r="J576">
        <v>4.0999999999999996</v>
      </c>
      <c r="K576" t="s">
        <v>744</v>
      </c>
    </row>
    <row r="577" spans="1:11" x14ac:dyDescent="0.2">
      <c r="A577" t="s">
        <v>913</v>
      </c>
      <c r="B577">
        <v>2017</v>
      </c>
      <c r="C577" s="1">
        <v>43070</v>
      </c>
      <c r="D577">
        <v>1.7</v>
      </c>
      <c r="E577" t="s">
        <v>379</v>
      </c>
      <c r="F577">
        <v>4</v>
      </c>
      <c r="G577" t="s">
        <v>501</v>
      </c>
      <c r="H577">
        <v>2</v>
      </c>
      <c r="J577">
        <v>4.0999999999999996</v>
      </c>
      <c r="K577" t="s">
        <v>865</v>
      </c>
    </row>
    <row r="578" spans="1:11" x14ac:dyDescent="0.2">
      <c r="A578" t="s">
        <v>61</v>
      </c>
      <c r="B578">
        <v>2018</v>
      </c>
      <c r="C578" s="1">
        <v>43101</v>
      </c>
      <c r="D578">
        <v>220</v>
      </c>
      <c r="E578" t="s">
        <v>12</v>
      </c>
      <c r="F578">
        <v>1</v>
      </c>
      <c r="G578" t="s">
        <v>13</v>
      </c>
      <c r="H578">
        <v>1</v>
      </c>
      <c r="J578">
        <v>4.0999999999999996</v>
      </c>
      <c r="K578" t="s">
        <v>14</v>
      </c>
    </row>
    <row r="579" spans="1:11" x14ac:dyDescent="0.2">
      <c r="A579" t="s">
        <v>183</v>
      </c>
      <c r="B579">
        <v>2018</v>
      </c>
      <c r="C579" s="1">
        <v>43101</v>
      </c>
      <c r="D579">
        <v>279</v>
      </c>
      <c r="E579" t="s">
        <v>135</v>
      </c>
      <c r="F579">
        <v>2</v>
      </c>
      <c r="G579" t="s">
        <v>13</v>
      </c>
      <c r="H579">
        <v>1</v>
      </c>
      <c r="J579">
        <v>4.0999999999999996</v>
      </c>
      <c r="K579" t="s">
        <v>136</v>
      </c>
    </row>
    <row r="580" spans="1:11" x14ac:dyDescent="0.2">
      <c r="A580" t="s">
        <v>305</v>
      </c>
      <c r="B580">
        <v>2018</v>
      </c>
      <c r="C580" s="1">
        <v>43101</v>
      </c>
      <c r="D580">
        <v>93</v>
      </c>
      <c r="E580" t="s">
        <v>257</v>
      </c>
      <c r="F580">
        <v>3</v>
      </c>
      <c r="G580" t="s">
        <v>13</v>
      </c>
      <c r="H580">
        <v>1</v>
      </c>
      <c r="J580">
        <v>4.0999999999999996</v>
      </c>
      <c r="K580" t="s">
        <v>258</v>
      </c>
    </row>
    <row r="581" spans="1:11" x14ac:dyDescent="0.2">
      <c r="A581" t="s">
        <v>427</v>
      </c>
      <c r="B581">
        <v>2018</v>
      </c>
      <c r="C581" s="1">
        <v>43101</v>
      </c>
      <c r="D581">
        <v>111</v>
      </c>
      <c r="E581" t="s">
        <v>379</v>
      </c>
      <c r="F581">
        <v>4</v>
      </c>
      <c r="G581" t="s">
        <v>13</v>
      </c>
      <c r="H581">
        <v>1</v>
      </c>
      <c r="J581">
        <v>4.0999999999999996</v>
      </c>
      <c r="K581" t="s">
        <v>380</v>
      </c>
    </row>
    <row r="582" spans="1:11" x14ac:dyDescent="0.2">
      <c r="A582" t="s">
        <v>549</v>
      </c>
      <c r="B582">
        <v>2018</v>
      </c>
      <c r="C582" s="1">
        <v>43101</v>
      </c>
      <c r="D582">
        <v>3.8</v>
      </c>
      <c r="E582" t="s">
        <v>12</v>
      </c>
      <c r="F582">
        <v>1</v>
      </c>
      <c r="G582" t="s">
        <v>501</v>
      </c>
      <c r="H582">
        <v>2</v>
      </c>
      <c r="J582">
        <v>4.0999999999999996</v>
      </c>
      <c r="K582" t="s">
        <v>502</v>
      </c>
    </row>
    <row r="583" spans="1:11" x14ac:dyDescent="0.2">
      <c r="A583" t="s">
        <v>670</v>
      </c>
      <c r="B583">
        <v>2018</v>
      </c>
      <c r="C583" s="1">
        <v>43101</v>
      </c>
      <c r="D583">
        <v>4.5999999999999996</v>
      </c>
      <c r="E583" t="s">
        <v>135</v>
      </c>
      <c r="F583">
        <v>2</v>
      </c>
      <c r="G583" t="s">
        <v>501</v>
      </c>
      <c r="H583">
        <v>2</v>
      </c>
      <c r="J583">
        <v>4.0999999999999996</v>
      </c>
      <c r="K583" t="s">
        <v>623</v>
      </c>
    </row>
    <row r="584" spans="1:11" x14ac:dyDescent="0.2">
      <c r="A584" t="s">
        <v>791</v>
      </c>
      <c r="B584">
        <v>2018</v>
      </c>
      <c r="C584" s="1">
        <v>43101</v>
      </c>
      <c r="D584">
        <v>1.6</v>
      </c>
      <c r="E584" t="s">
        <v>257</v>
      </c>
      <c r="F584">
        <v>3</v>
      </c>
      <c r="G584" t="s">
        <v>501</v>
      </c>
      <c r="H584">
        <v>2</v>
      </c>
      <c r="J584">
        <v>4.0999999999999996</v>
      </c>
      <c r="K584" t="s">
        <v>744</v>
      </c>
    </row>
    <row r="585" spans="1:11" x14ac:dyDescent="0.2">
      <c r="A585" t="s">
        <v>912</v>
      </c>
      <c r="B585">
        <v>2018</v>
      </c>
      <c r="C585" s="1">
        <v>43101</v>
      </c>
      <c r="D585">
        <v>1.9</v>
      </c>
      <c r="E585" t="s">
        <v>379</v>
      </c>
      <c r="F585">
        <v>4</v>
      </c>
      <c r="G585" t="s">
        <v>501</v>
      </c>
      <c r="H585">
        <v>2</v>
      </c>
      <c r="J585">
        <v>4.0999999999999996</v>
      </c>
      <c r="K585" t="s">
        <v>865</v>
      </c>
    </row>
    <row r="586" spans="1:11" x14ac:dyDescent="0.2">
      <c r="A586" t="s">
        <v>60</v>
      </c>
      <c r="B586">
        <v>2018</v>
      </c>
      <c r="C586" s="1">
        <v>43132</v>
      </c>
      <c r="D586">
        <v>231</v>
      </c>
      <c r="E586" t="s">
        <v>12</v>
      </c>
      <c r="F586">
        <v>1</v>
      </c>
      <c r="G586" t="s">
        <v>13</v>
      </c>
      <c r="H586">
        <v>1</v>
      </c>
      <c r="J586">
        <v>4.0999999999999996</v>
      </c>
      <c r="K586" t="s">
        <v>14</v>
      </c>
    </row>
    <row r="587" spans="1:11" x14ac:dyDescent="0.2">
      <c r="A587" t="s">
        <v>182</v>
      </c>
      <c r="B587">
        <v>2018</v>
      </c>
      <c r="C587" s="1">
        <v>43132</v>
      </c>
      <c r="D587">
        <v>284</v>
      </c>
      <c r="E587" t="s">
        <v>135</v>
      </c>
      <c r="F587">
        <v>2</v>
      </c>
      <c r="G587" t="s">
        <v>13</v>
      </c>
      <c r="H587">
        <v>1</v>
      </c>
      <c r="J587">
        <v>4.0999999999999996</v>
      </c>
      <c r="K587" t="s">
        <v>136</v>
      </c>
    </row>
    <row r="588" spans="1:11" x14ac:dyDescent="0.2">
      <c r="A588" t="s">
        <v>304</v>
      </c>
      <c r="B588">
        <v>2018</v>
      </c>
      <c r="C588" s="1">
        <v>43132</v>
      </c>
      <c r="D588">
        <v>69</v>
      </c>
      <c r="E588" t="s">
        <v>257</v>
      </c>
      <c r="F588">
        <v>3</v>
      </c>
      <c r="G588" t="s">
        <v>13</v>
      </c>
      <c r="H588">
        <v>1</v>
      </c>
      <c r="J588">
        <v>4.0999999999999996</v>
      </c>
      <c r="K588" t="s">
        <v>258</v>
      </c>
    </row>
    <row r="589" spans="1:11" x14ac:dyDescent="0.2">
      <c r="A589" t="s">
        <v>426</v>
      </c>
      <c r="B589">
        <v>2018</v>
      </c>
      <c r="C589" s="1">
        <v>43132</v>
      </c>
      <c r="D589">
        <v>112</v>
      </c>
      <c r="E589" t="s">
        <v>379</v>
      </c>
      <c r="F589">
        <v>4</v>
      </c>
      <c r="G589" t="s">
        <v>13</v>
      </c>
      <c r="H589">
        <v>1</v>
      </c>
      <c r="J589">
        <v>4.0999999999999996</v>
      </c>
      <c r="K589" t="s">
        <v>380</v>
      </c>
    </row>
    <row r="590" spans="1:11" x14ac:dyDescent="0.2">
      <c r="A590" t="s">
        <v>548</v>
      </c>
      <c r="B590">
        <v>2018</v>
      </c>
      <c r="C590" s="1">
        <v>43132</v>
      </c>
      <c r="D590">
        <v>3.9</v>
      </c>
      <c r="E590" t="s">
        <v>12</v>
      </c>
      <c r="F590">
        <v>1</v>
      </c>
      <c r="G590" t="s">
        <v>501</v>
      </c>
      <c r="H590">
        <v>2</v>
      </c>
      <c r="J590">
        <v>4.0999999999999996</v>
      </c>
      <c r="K590" t="s">
        <v>502</v>
      </c>
    </row>
    <row r="591" spans="1:11" x14ac:dyDescent="0.2">
      <c r="A591" t="s">
        <v>669</v>
      </c>
      <c r="B591">
        <v>2018</v>
      </c>
      <c r="C591" s="1">
        <v>43132</v>
      </c>
      <c r="D591">
        <v>4.5999999999999996</v>
      </c>
      <c r="E591" t="s">
        <v>135</v>
      </c>
      <c r="F591">
        <v>2</v>
      </c>
      <c r="G591" t="s">
        <v>501</v>
      </c>
      <c r="H591">
        <v>2</v>
      </c>
      <c r="J591">
        <v>4.0999999999999996</v>
      </c>
      <c r="K591" t="s">
        <v>623</v>
      </c>
    </row>
    <row r="592" spans="1:11" x14ac:dyDescent="0.2">
      <c r="A592" t="s">
        <v>790</v>
      </c>
      <c r="B592">
        <v>2018</v>
      </c>
      <c r="C592" s="1">
        <v>43132</v>
      </c>
      <c r="D592">
        <v>1.2</v>
      </c>
      <c r="E592" t="s">
        <v>257</v>
      </c>
      <c r="F592">
        <v>3</v>
      </c>
      <c r="G592" t="s">
        <v>501</v>
      </c>
      <c r="H592">
        <v>2</v>
      </c>
      <c r="J592">
        <v>4.0999999999999996</v>
      </c>
      <c r="K592" t="s">
        <v>744</v>
      </c>
    </row>
    <row r="593" spans="1:11" x14ac:dyDescent="0.2">
      <c r="A593" t="s">
        <v>911</v>
      </c>
      <c r="B593">
        <v>2018</v>
      </c>
      <c r="C593" s="1">
        <v>43132</v>
      </c>
      <c r="D593">
        <v>1.9</v>
      </c>
      <c r="E593" t="s">
        <v>379</v>
      </c>
      <c r="F593">
        <v>4</v>
      </c>
      <c r="G593" t="s">
        <v>501</v>
      </c>
      <c r="H593">
        <v>2</v>
      </c>
      <c r="J593">
        <v>4.0999999999999996</v>
      </c>
      <c r="K593" t="s">
        <v>865</v>
      </c>
    </row>
    <row r="594" spans="1:11" x14ac:dyDescent="0.2">
      <c r="A594" t="s">
        <v>59</v>
      </c>
      <c r="B594">
        <v>2018</v>
      </c>
      <c r="C594" s="1">
        <v>43160</v>
      </c>
      <c r="D594">
        <v>233</v>
      </c>
      <c r="E594" t="s">
        <v>12</v>
      </c>
      <c r="F594">
        <v>1</v>
      </c>
      <c r="G594" t="s">
        <v>13</v>
      </c>
      <c r="H594">
        <v>1</v>
      </c>
      <c r="J594">
        <v>4.0999999999999996</v>
      </c>
      <c r="K594" t="s">
        <v>14</v>
      </c>
    </row>
    <row r="595" spans="1:11" x14ac:dyDescent="0.2">
      <c r="A595" t="s">
        <v>181</v>
      </c>
      <c r="B595">
        <v>2018</v>
      </c>
      <c r="C595" s="1">
        <v>43160</v>
      </c>
      <c r="D595">
        <v>306</v>
      </c>
      <c r="E595" t="s">
        <v>135</v>
      </c>
      <c r="F595">
        <v>2</v>
      </c>
      <c r="G595" t="s">
        <v>13</v>
      </c>
      <c r="H595">
        <v>1</v>
      </c>
      <c r="J595">
        <v>4.0999999999999996</v>
      </c>
      <c r="K595" t="s">
        <v>136</v>
      </c>
    </row>
    <row r="596" spans="1:11" x14ac:dyDescent="0.2">
      <c r="A596" t="s">
        <v>303</v>
      </c>
      <c r="B596">
        <v>2018</v>
      </c>
      <c r="C596" s="1">
        <v>43160</v>
      </c>
      <c r="D596">
        <v>71</v>
      </c>
      <c r="E596" t="s">
        <v>257</v>
      </c>
      <c r="F596">
        <v>3</v>
      </c>
      <c r="G596" t="s">
        <v>13</v>
      </c>
      <c r="H596">
        <v>1</v>
      </c>
      <c r="J596">
        <v>4.0999999999999996</v>
      </c>
      <c r="K596" t="s">
        <v>258</v>
      </c>
    </row>
    <row r="597" spans="1:11" x14ac:dyDescent="0.2">
      <c r="A597" t="s">
        <v>425</v>
      </c>
      <c r="B597">
        <v>2018</v>
      </c>
      <c r="C597" s="1">
        <v>43160</v>
      </c>
      <c r="D597">
        <v>126</v>
      </c>
      <c r="E597" t="s">
        <v>379</v>
      </c>
      <c r="F597">
        <v>4</v>
      </c>
      <c r="G597" t="s">
        <v>13</v>
      </c>
      <c r="H597">
        <v>1</v>
      </c>
      <c r="J597">
        <v>4.0999999999999996</v>
      </c>
      <c r="K597" t="s">
        <v>380</v>
      </c>
    </row>
    <row r="598" spans="1:11" x14ac:dyDescent="0.2">
      <c r="A598" t="s">
        <v>547</v>
      </c>
      <c r="B598">
        <v>2018</v>
      </c>
      <c r="C598" s="1">
        <v>43160</v>
      </c>
      <c r="D598">
        <v>3.9</v>
      </c>
      <c r="E598" t="s">
        <v>12</v>
      </c>
      <c r="F598">
        <v>1</v>
      </c>
      <c r="G598" t="s">
        <v>501</v>
      </c>
      <c r="H598">
        <v>2</v>
      </c>
      <c r="J598">
        <v>4.0999999999999996</v>
      </c>
      <c r="K598" t="s">
        <v>502</v>
      </c>
    </row>
    <row r="599" spans="1:11" x14ac:dyDescent="0.2">
      <c r="A599" t="s">
        <v>668</v>
      </c>
      <c r="B599">
        <v>2018</v>
      </c>
      <c r="C599" s="1">
        <v>43160</v>
      </c>
      <c r="D599">
        <v>4.9000000000000004</v>
      </c>
      <c r="E599" t="s">
        <v>135</v>
      </c>
      <c r="F599">
        <v>2</v>
      </c>
      <c r="G599" t="s">
        <v>501</v>
      </c>
      <c r="H599">
        <v>2</v>
      </c>
      <c r="J599">
        <v>4.0999999999999996</v>
      </c>
      <c r="K599" t="s">
        <v>623</v>
      </c>
    </row>
    <row r="600" spans="1:11" x14ac:dyDescent="0.2">
      <c r="A600" t="s">
        <v>789</v>
      </c>
      <c r="B600">
        <v>2018</v>
      </c>
      <c r="C600" s="1">
        <v>43160</v>
      </c>
      <c r="D600">
        <v>1.2</v>
      </c>
      <c r="E600" t="s">
        <v>257</v>
      </c>
      <c r="F600">
        <v>3</v>
      </c>
      <c r="G600" t="s">
        <v>501</v>
      </c>
      <c r="H600">
        <v>2</v>
      </c>
      <c r="J600">
        <v>4.0999999999999996</v>
      </c>
      <c r="K600" t="s">
        <v>744</v>
      </c>
    </row>
    <row r="601" spans="1:11" x14ac:dyDescent="0.2">
      <c r="A601" t="s">
        <v>910</v>
      </c>
      <c r="B601">
        <v>2018</v>
      </c>
      <c r="C601" s="1">
        <v>43160</v>
      </c>
      <c r="D601">
        <v>2.1</v>
      </c>
      <c r="E601" t="s">
        <v>379</v>
      </c>
      <c r="F601">
        <v>4</v>
      </c>
      <c r="G601" t="s">
        <v>501</v>
      </c>
      <c r="H601">
        <v>2</v>
      </c>
      <c r="J601">
        <v>4.0999999999999996</v>
      </c>
      <c r="K601" t="s">
        <v>865</v>
      </c>
    </row>
    <row r="602" spans="1:11" x14ac:dyDescent="0.2">
      <c r="A602" t="s">
        <v>58</v>
      </c>
      <c r="B602">
        <v>2018</v>
      </c>
      <c r="C602" s="1">
        <v>43191</v>
      </c>
      <c r="D602">
        <v>237</v>
      </c>
      <c r="E602" t="s">
        <v>12</v>
      </c>
      <c r="F602">
        <v>1</v>
      </c>
      <c r="G602" t="s">
        <v>13</v>
      </c>
      <c r="H602">
        <v>1</v>
      </c>
      <c r="J602">
        <v>4.0999999999999996</v>
      </c>
      <c r="K602" t="s">
        <v>14</v>
      </c>
    </row>
    <row r="603" spans="1:11" x14ac:dyDescent="0.2">
      <c r="A603" t="s">
        <v>180</v>
      </c>
      <c r="B603">
        <v>2018</v>
      </c>
      <c r="C603" s="1">
        <v>43191</v>
      </c>
      <c r="D603">
        <v>296</v>
      </c>
      <c r="E603" t="s">
        <v>135</v>
      </c>
      <c r="F603">
        <v>2</v>
      </c>
      <c r="G603" t="s">
        <v>13</v>
      </c>
      <c r="H603">
        <v>1</v>
      </c>
      <c r="J603">
        <v>4.0999999999999996</v>
      </c>
      <c r="K603" t="s">
        <v>136</v>
      </c>
    </row>
    <row r="604" spans="1:11" x14ac:dyDescent="0.2">
      <c r="A604" t="s">
        <v>302</v>
      </c>
      <c r="B604">
        <v>2018</v>
      </c>
      <c r="C604" s="1">
        <v>43191</v>
      </c>
      <c r="D604">
        <v>81</v>
      </c>
      <c r="E604" t="s">
        <v>257</v>
      </c>
      <c r="F604">
        <v>3</v>
      </c>
      <c r="G604" t="s">
        <v>13</v>
      </c>
      <c r="H604">
        <v>1</v>
      </c>
      <c r="J604">
        <v>4.0999999999999996</v>
      </c>
      <c r="K604" t="s">
        <v>258</v>
      </c>
    </row>
    <row r="605" spans="1:11" x14ac:dyDescent="0.2">
      <c r="A605" t="s">
        <v>424</v>
      </c>
      <c r="B605">
        <v>2018</v>
      </c>
      <c r="C605" s="1">
        <v>43191</v>
      </c>
      <c r="D605">
        <v>125</v>
      </c>
      <c r="E605" t="s">
        <v>379</v>
      </c>
      <c r="F605">
        <v>4</v>
      </c>
      <c r="G605" t="s">
        <v>13</v>
      </c>
      <c r="H605">
        <v>1</v>
      </c>
      <c r="J605">
        <v>4.0999999999999996</v>
      </c>
      <c r="K605" t="s">
        <v>380</v>
      </c>
    </row>
    <row r="606" spans="1:11" x14ac:dyDescent="0.2">
      <c r="A606" t="s">
        <v>546</v>
      </c>
      <c r="B606">
        <v>2018</v>
      </c>
      <c r="C606" s="1">
        <v>43191</v>
      </c>
      <c r="D606">
        <v>4</v>
      </c>
      <c r="E606" t="s">
        <v>12</v>
      </c>
      <c r="F606">
        <v>1</v>
      </c>
      <c r="G606" t="s">
        <v>501</v>
      </c>
      <c r="H606">
        <v>2</v>
      </c>
      <c r="J606">
        <v>4.0999999999999996</v>
      </c>
      <c r="K606" t="s">
        <v>502</v>
      </c>
    </row>
    <row r="607" spans="1:11" x14ac:dyDescent="0.2">
      <c r="A607" t="s">
        <v>667</v>
      </c>
      <c r="B607">
        <v>2018</v>
      </c>
      <c r="C607" s="1">
        <v>43191</v>
      </c>
      <c r="D607">
        <v>4.8</v>
      </c>
      <c r="E607" t="s">
        <v>135</v>
      </c>
      <c r="F607">
        <v>2</v>
      </c>
      <c r="G607" t="s">
        <v>501</v>
      </c>
      <c r="H607">
        <v>2</v>
      </c>
      <c r="J607">
        <v>4.0999999999999996</v>
      </c>
      <c r="K607" t="s">
        <v>623</v>
      </c>
    </row>
    <row r="608" spans="1:11" x14ac:dyDescent="0.2">
      <c r="A608" t="s">
        <v>788</v>
      </c>
      <c r="B608">
        <v>2018</v>
      </c>
      <c r="C608" s="1">
        <v>43191</v>
      </c>
      <c r="D608">
        <v>1.4</v>
      </c>
      <c r="E608" t="s">
        <v>257</v>
      </c>
      <c r="F608">
        <v>3</v>
      </c>
      <c r="G608" t="s">
        <v>501</v>
      </c>
      <c r="H608">
        <v>2</v>
      </c>
      <c r="J608">
        <v>4.0999999999999996</v>
      </c>
      <c r="K608" t="s">
        <v>744</v>
      </c>
    </row>
    <row r="609" spans="1:11" x14ac:dyDescent="0.2">
      <c r="A609" t="s">
        <v>909</v>
      </c>
      <c r="B609">
        <v>2018</v>
      </c>
      <c r="C609" s="1">
        <v>43191</v>
      </c>
      <c r="D609">
        <v>2.1</v>
      </c>
      <c r="E609" t="s">
        <v>379</v>
      </c>
      <c r="F609">
        <v>4</v>
      </c>
      <c r="G609" t="s">
        <v>501</v>
      </c>
      <c r="H609">
        <v>2</v>
      </c>
      <c r="J609">
        <v>4.0999999999999996</v>
      </c>
      <c r="K609" t="s">
        <v>865</v>
      </c>
    </row>
    <row r="610" spans="1:11" x14ac:dyDescent="0.2">
      <c r="A610" t="s">
        <v>57</v>
      </c>
      <c r="B610">
        <v>2018</v>
      </c>
      <c r="C610" s="1">
        <v>43221</v>
      </c>
      <c r="D610">
        <v>253</v>
      </c>
      <c r="E610" t="s">
        <v>12</v>
      </c>
      <c r="F610">
        <v>1</v>
      </c>
      <c r="G610" t="s">
        <v>13</v>
      </c>
      <c r="H610">
        <v>1</v>
      </c>
      <c r="J610">
        <v>4.0999999999999996</v>
      </c>
      <c r="K610" t="s">
        <v>14</v>
      </c>
    </row>
    <row r="611" spans="1:11" x14ac:dyDescent="0.2">
      <c r="A611" t="s">
        <v>179</v>
      </c>
      <c r="B611">
        <v>2018</v>
      </c>
      <c r="C611" s="1">
        <v>43221</v>
      </c>
      <c r="D611">
        <v>310</v>
      </c>
      <c r="E611" t="s">
        <v>135</v>
      </c>
      <c r="F611">
        <v>2</v>
      </c>
      <c r="G611" t="s">
        <v>13</v>
      </c>
      <c r="H611">
        <v>1</v>
      </c>
      <c r="J611">
        <v>4.0999999999999996</v>
      </c>
      <c r="K611" t="s">
        <v>136</v>
      </c>
    </row>
    <row r="612" spans="1:11" x14ac:dyDescent="0.2">
      <c r="A612" t="s">
        <v>301</v>
      </c>
      <c r="B612">
        <v>2018</v>
      </c>
      <c r="C612" s="1">
        <v>43221</v>
      </c>
      <c r="D612">
        <v>84</v>
      </c>
      <c r="E612" t="s">
        <v>257</v>
      </c>
      <c r="F612">
        <v>3</v>
      </c>
      <c r="G612" t="s">
        <v>13</v>
      </c>
      <c r="H612">
        <v>1</v>
      </c>
      <c r="J612">
        <v>4.0999999999999996</v>
      </c>
      <c r="K612" t="s">
        <v>258</v>
      </c>
    </row>
    <row r="613" spans="1:11" x14ac:dyDescent="0.2">
      <c r="A613" t="s">
        <v>423</v>
      </c>
      <c r="B613">
        <v>2018</v>
      </c>
      <c r="C613" s="1">
        <v>43221</v>
      </c>
      <c r="D613">
        <v>129</v>
      </c>
      <c r="E613" t="s">
        <v>379</v>
      </c>
      <c r="F613">
        <v>4</v>
      </c>
      <c r="G613" t="s">
        <v>13</v>
      </c>
      <c r="H613">
        <v>1</v>
      </c>
      <c r="J613">
        <v>4.0999999999999996</v>
      </c>
      <c r="K613" t="s">
        <v>380</v>
      </c>
    </row>
    <row r="614" spans="1:11" x14ac:dyDescent="0.2">
      <c r="A614" t="s">
        <v>545</v>
      </c>
      <c r="B614">
        <v>2018</v>
      </c>
      <c r="C614" s="1">
        <v>43221</v>
      </c>
      <c r="D614">
        <v>4.2</v>
      </c>
      <c r="E614" t="s">
        <v>12</v>
      </c>
      <c r="F614">
        <v>1</v>
      </c>
      <c r="G614" t="s">
        <v>501</v>
      </c>
      <c r="H614">
        <v>2</v>
      </c>
      <c r="J614">
        <v>4.0999999999999996</v>
      </c>
      <c r="K614" t="s">
        <v>502</v>
      </c>
    </row>
    <row r="615" spans="1:11" x14ac:dyDescent="0.2">
      <c r="A615" t="s">
        <v>666</v>
      </c>
      <c r="B615">
        <v>2018</v>
      </c>
      <c r="C615" s="1">
        <v>43221</v>
      </c>
      <c r="D615">
        <v>4.9000000000000004</v>
      </c>
      <c r="E615" t="s">
        <v>135</v>
      </c>
      <c r="F615">
        <v>2</v>
      </c>
      <c r="G615" t="s">
        <v>501</v>
      </c>
      <c r="H615">
        <v>2</v>
      </c>
      <c r="J615">
        <v>4.0999999999999996</v>
      </c>
      <c r="K615" t="s">
        <v>623</v>
      </c>
    </row>
    <row r="616" spans="1:11" x14ac:dyDescent="0.2">
      <c r="A616" t="s">
        <v>787</v>
      </c>
      <c r="B616">
        <v>2018</v>
      </c>
      <c r="C616" s="1">
        <v>43221</v>
      </c>
      <c r="D616">
        <v>1.4</v>
      </c>
      <c r="E616" t="s">
        <v>257</v>
      </c>
      <c r="F616">
        <v>3</v>
      </c>
      <c r="G616" t="s">
        <v>501</v>
      </c>
      <c r="H616">
        <v>2</v>
      </c>
      <c r="J616">
        <v>4.0999999999999996</v>
      </c>
      <c r="K616" t="s">
        <v>744</v>
      </c>
    </row>
    <row r="617" spans="1:11" x14ac:dyDescent="0.2">
      <c r="A617" t="s">
        <v>908</v>
      </c>
      <c r="B617">
        <v>2018</v>
      </c>
      <c r="C617" s="1">
        <v>43221</v>
      </c>
      <c r="D617">
        <v>2.2000000000000002</v>
      </c>
      <c r="E617" t="s">
        <v>379</v>
      </c>
      <c r="F617">
        <v>4</v>
      </c>
      <c r="G617" t="s">
        <v>501</v>
      </c>
      <c r="H617">
        <v>2</v>
      </c>
      <c r="J617">
        <v>4.0999999999999996</v>
      </c>
      <c r="K617" t="s">
        <v>865</v>
      </c>
    </row>
    <row r="618" spans="1:11" x14ac:dyDescent="0.2">
      <c r="A618" t="s">
        <v>56</v>
      </c>
      <c r="B618">
        <v>2018</v>
      </c>
      <c r="C618" s="1">
        <v>43252</v>
      </c>
      <c r="D618">
        <v>246</v>
      </c>
      <c r="E618" t="s">
        <v>12</v>
      </c>
      <c r="F618">
        <v>1</v>
      </c>
      <c r="G618" t="s">
        <v>13</v>
      </c>
      <c r="H618">
        <v>1</v>
      </c>
      <c r="J618">
        <v>4.0999999999999996</v>
      </c>
      <c r="K618" t="s">
        <v>14</v>
      </c>
    </row>
    <row r="619" spans="1:11" x14ac:dyDescent="0.2">
      <c r="A619" t="s">
        <v>178</v>
      </c>
      <c r="B619">
        <v>2018</v>
      </c>
      <c r="C619" s="1">
        <v>43252</v>
      </c>
      <c r="D619">
        <v>298</v>
      </c>
      <c r="E619" t="s">
        <v>135</v>
      </c>
      <c r="F619">
        <v>2</v>
      </c>
      <c r="G619" t="s">
        <v>13</v>
      </c>
      <c r="H619">
        <v>1</v>
      </c>
      <c r="J619">
        <v>4.0999999999999996</v>
      </c>
      <c r="K619" t="s">
        <v>136</v>
      </c>
    </row>
    <row r="620" spans="1:11" x14ac:dyDescent="0.2">
      <c r="A620" t="s">
        <v>300</v>
      </c>
      <c r="B620">
        <v>2018</v>
      </c>
      <c r="C620" s="1">
        <v>43252</v>
      </c>
      <c r="D620">
        <v>80</v>
      </c>
      <c r="E620" t="s">
        <v>257</v>
      </c>
      <c r="F620">
        <v>3</v>
      </c>
      <c r="G620" t="s">
        <v>13</v>
      </c>
      <c r="H620">
        <v>1</v>
      </c>
      <c r="J620">
        <v>4.0999999999999996</v>
      </c>
      <c r="K620" t="s">
        <v>258</v>
      </c>
    </row>
    <row r="621" spans="1:11" x14ac:dyDescent="0.2">
      <c r="A621" t="s">
        <v>422</v>
      </c>
      <c r="B621">
        <v>2018</v>
      </c>
      <c r="C621" s="1">
        <v>43252</v>
      </c>
      <c r="D621">
        <v>126</v>
      </c>
      <c r="E621" t="s">
        <v>379</v>
      </c>
      <c r="F621">
        <v>4</v>
      </c>
      <c r="G621" t="s">
        <v>13</v>
      </c>
      <c r="H621">
        <v>1</v>
      </c>
      <c r="J621">
        <v>4.0999999999999996</v>
      </c>
      <c r="K621" t="s">
        <v>380</v>
      </c>
    </row>
    <row r="622" spans="1:11" x14ac:dyDescent="0.2">
      <c r="A622" t="s">
        <v>544</v>
      </c>
      <c r="B622">
        <v>2018</v>
      </c>
      <c r="C622" s="1">
        <v>43252</v>
      </c>
      <c r="D622">
        <v>4.0999999999999996</v>
      </c>
      <c r="E622" t="s">
        <v>12</v>
      </c>
      <c r="F622">
        <v>1</v>
      </c>
      <c r="G622" t="s">
        <v>501</v>
      </c>
      <c r="H622">
        <v>2</v>
      </c>
      <c r="J622">
        <v>4.0999999999999996</v>
      </c>
      <c r="K622" t="s">
        <v>502</v>
      </c>
    </row>
    <row r="623" spans="1:11" x14ac:dyDescent="0.2">
      <c r="A623" t="s">
        <v>665</v>
      </c>
      <c r="B623">
        <v>2018</v>
      </c>
      <c r="C623" s="1">
        <v>43252</v>
      </c>
      <c r="D623">
        <v>4.8</v>
      </c>
      <c r="E623" t="s">
        <v>135</v>
      </c>
      <c r="F623">
        <v>2</v>
      </c>
      <c r="G623" t="s">
        <v>501</v>
      </c>
      <c r="H623">
        <v>2</v>
      </c>
      <c r="J623">
        <v>4.0999999999999996</v>
      </c>
      <c r="K623" t="s">
        <v>623</v>
      </c>
    </row>
    <row r="624" spans="1:11" x14ac:dyDescent="0.2">
      <c r="A624" t="s">
        <v>786</v>
      </c>
      <c r="B624">
        <v>2018</v>
      </c>
      <c r="C624" s="1">
        <v>43252</v>
      </c>
      <c r="D624">
        <v>1.3</v>
      </c>
      <c r="E624" t="s">
        <v>257</v>
      </c>
      <c r="F624">
        <v>3</v>
      </c>
      <c r="G624" t="s">
        <v>501</v>
      </c>
      <c r="H624">
        <v>2</v>
      </c>
      <c r="J624">
        <v>4.0999999999999996</v>
      </c>
      <c r="K624" t="s">
        <v>744</v>
      </c>
    </row>
    <row r="625" spans="1:11" x14ac:dyDescent="0.2">
      <c r="A625" t="s">
        <v>907</v>
      </c>
      <c r="B625">
        <v>2018</v>
      </c>
      <c r="C625" s="1">
        <v>43252</v>
      </c>
      <c r="D625">
        <v>2.1</v>
      </c>
      <c r="E625" t="s">
        <v>379</v>
      </c>
      <c r="F625">
        <v>4</v>
      </c>
      <c r="G625" t="s">
        <v>501</v>
      </c>
      <c r="H625">
        <v>2</v>
      </c>
      <c r="J625">
        <v>4.0999999999999996</v>
      </c>
      <c r="K625" t="s">
        <v>865</v>
      </c>
    </row>
    <row r="626" spans="1:11" x14ac:dyDescent="0.2">
      <c r="A626" t="s">
        <v>55</v>
      </c>
      <c r="B626">
        <v>2018</v>
      </c>
      <c r="C626" s="1">
        <v>43282</v>
      </c>
      <c r="D626">
        <v>214</v>
      </c>
      <c r="E626" t="s">
        <v>12</v>
      </c>
      <c r="F626">
        <v>1</v>
      </c>
      <c r="G626" t="s">
        <v>13</v>
      </c>
      <c r="H626">
        <v>1</v>
      </c>
      <c r="J626">
        <v>4.0999999999999996</v>
      </c>
      <c r="K626" t="s">
        <v>14</v>
      </c>
    </row>
    <row r="627" spans="1:11" x14ac:dyDescent="0.2">
      <c r="A627" t="s">
        <v>177</v>
      </c>
      <c r="B627">
        <v>2018</v>
      </c>
      <c r="C627" s="1">
        <v>43282</v>
      </c>
      <c r="D627">
        <v>283</v>
      </c>
      <c r="E627" t="s">
        <v>135</v>
      </c>
      <c r="F627">
        <v>2</v>
      </c>
      <c r="G627" t="s">
        <v>13</v>
      </c>
      <c r="H627">
        <v>1</v>
      </c>
      <c r="J627">
        <v>4.0999999999999996</v>
      </c>
      <c r="K627" t="s">
        <v>136</v>
      </c>
    </row>
    <row r="628" spans="1:11" x14ac:dyDescent="0.2">
      <c r="A628" t="s">
        <v>299</v>
      </c>
      <c r="B628">
        <v>2018</v>
      </c>
      <c r="C628" s="1">
        <v>43282</v>
      </c>
      <c r="D628">
        <v>76</v>
      </c>
      <c r="E628" t="s">
        <v>257</v>
      </c>
      <c r="F628">
        <v>3</v>
      </c>
      <c r="G628" t="s">
        <v>13</v>
      </c>
      <c r="H628">
        <v>1</v>
      </c>
      <c r="J628">
        <v>4.0999999999999996</v>
      </c>
      <c r="K628" t="s">
        <v>258</v>
      </c>
    </row>
    <row r="629" spans="1:11" x14ac:dyDescent="0.2">
      <c r="A629" t="s">
        <v>421</v>
      </c>
      <c r="B629">
        <v>2018</v>
      </c>
      <c r="C629" s="1">
        <v>43282</v>
      </c>
      <c r="D629">
        <v>111</v>
      </c>
      <c r="E629" t="s">
        <v>379</v>
      </c>
      <c r="F629">
        <v>4</v>
      </c>
      <c r="G629" t="s">
        <v>13</v>
      </c>
      <c r="H629">
        <v>1</v>
      </c>
      <c r="J629">
        <v>4.0999999999999996</v>
      </c>
      <c r="K629" t="s">
        <v>380</v>
      </c>
    </row>
    <row r="630" spans="1:11" x14ac:dyDescent="0.2">
      <c r="A630" t="s">
        <v>543</v>
      </c>
      <c r="B630">
        <v>2018</v>
      </c>
      <c r="C630" s="1">
        <v>43282</v>
      </c>
      <c r="D630">
        <v>3.6</v>
      </c>
      <c r="E630" t="s">
        <v>12</v>
      </c>
      <c r="F630">
        <v>1</v>
      </c>
      <c r="G630" t="s">
        <v>501</v>
      </c>
      <c r="H630">
        <v>2</v>
      </c>
      <c r="J630">
        <v>4.0999999999999996</v>
      </c>
      <c r="K630" t="s">
        <v>502</v>
      </c>
    </row>
    <row r="631" spans="1:11" x14ac:dyDescent="0.2">
      <c r="A631" t="s">
        <v>664</v>
      </c>
      <c r="B631">
        <v>2018</v>
      </c>
      <c r="C631" s="1">
        <v>43282</v>
      </c>
      <c r="D631">
        <v>4.5</v>
      </c>
      <c r="E631" t="s">
        <v>135</v>
      </c>
      <c r="F631">
        <v>2</v>
      </c>
      <c r="G631" t="s">
        <v>501</v>
      </c>
      <c r="H631">
        <v>2</v>
      </c>
      <c r="J631">
        <v>4.0999999999999996</v>
      </c>
      <c r="K631" t="s">
        <v>623</v>
      </c>
    </row>
    <row r="632" spans="1:11" x14ac:dyDescent="0.2">
      <c r="A632" t="s">
        <v>785</v>
      </c>
      <c r="B632">
        <v>2018</v>
      </c>
      <c r="C632" s="1">
        <v>43282</v>
      </c>
      <c r="D632">
        <v>1.3</v>
      </c>
      <c r="E632" t="s">
        <v>257</v>
      </c>
      <c r="F632">
        <v>3</v>
      </c>
      <c r="G632" t="s">
        <v>501</v>
      </c>
      <c r="H632">
        <v>2</v>
      </c>
      <c r="J632">
        <v>4.0999999999999996</v>
      </c>
      <c r="K632" t="s">
        <v>744</v>
      </c>
    </row>
    <row r="633" spans="1:11" x14ac:dyDescent="0.2">
      <c r="A633" t="s">
        <v>906</v>
      </c>
      <c r="B633">
        <v>2018</v>
      </c>
      <c r="C633" s="1">
        <v>43282</v>
      </c>
      <c r="D633">
        <v>1.9</v>
      </c>
      <c r="E633" t="s">
        <v>379</v>
      </c>
      <c r="F633">
        <v>4</v>
      </c>
      <c r="G633" t="s">
        <v>501</v>
      </c>
      <c r="H633">
        <v>2</v>
      </c>
      <c r="J633">
        <v>4.0999999999999996</v>
      </c>
      <c r="K633" t="s">
        <v>865</v>
      </c>
    </row>
    <row r="634" spans="1:11" x14ac:dyDescent="0.2">
      <c r="A634" t="s">
        <v>54</v>
      </c>
      <c r="B634">
        <v>2018</v>
      </c>
      <c r="C634" s="1">
        <v>43313</v>
      </c>
      <c r="D634">
        <v>257</v>
      </c>
      <c r="E634" t="s">
        <v>12</v>
      </c>
      <c r="F634">
        <v>1</v>
      </c>
      <c r="G634" t="s">
        <v>13</v>
      </c>
      <c r="H634">
        <v>1</v>
      </c>
      <c r="J634">
        <v>4.0999999999999996</v>
      </c>
      <c r="K634" t="s">
        <v>14</v>
      </c>
    </row>
    <row r="635" spans="1:11" x14ac:dyDescent="0.2">
      <c r="A635" t="s">
        <v>176</v>
      </c>
      <c r="B635">
        <v>2018</v>
      </c>
      <c r="C635" s="1">
        <v>43313</v>
      </c>
      <c r="D635">
        <v>256</v>
      </c>
      <c r="E635" t="s">
        <v>135</v>
      </c>
      <c r="F635">
        <v>2</v>
      </c>
      <c r="G635" t="s">
        <v>13</v>
      </c>
      <c r="H635">
        <v>1</v>
      </c>
      <c r="J635">
        <v>4.0999999999999996</v>
      </c>
      <c r="K635" t="s">
        <v>136</v>
      </c>
    </row>
    <row r="636" spans="1:11" x14ac:dyDescent="0.2">
      <c r="A636" t="s">
        <v>298</v>
      </c>
      <c r="B636">
        <v>2018</v>
      </c>
      <c r="C636" s="1">
        <v>43313</v>
      </c>
      <c r="D636">
        <v>81</v>
      </c>
      <c r="E636" t="s">
        <v>257</v>
      </c>
      <c r="F636">
        <v>3</v>
      </c>
      <c r="G636" t="s">
        <v>13</v>
      </c>
      <c r="H636">
        <v>1</v>
      </c>
      <c r="J636">
        <v>4.0999999999999996</v>
      </c>
      <c r="K636" t="s">
        <v>258</v>
      </c>
    </row>
    <row r="637" spans="1:11" x14ac:dyDescent="0.2">
      <c r="A637" t="s">
        <v>420</v>
      </c>
      <c r="B637">
        <v>2018</v>
      </c>
      <c r="C637" s="1">
        <v>43313</v>
      </c>
      <c r="D637">
        <v>123</v>
      </c>
      <c r="E637" t="s">
        <v>379</v>
      </c>
      <c r="F637">
        <v>4</v>
      </c>
      <c r="G637" t="s">
        <v>13</v>
      </c>
      <c r="H637">
        <v>1</v>
      </c>
      <c r="J637">
        <v>4.0999999999999996</v>
      </c>
      <c r="K637" t="s">
        <v>380</v>
      </c>
    </row>
    <row r="638" spans="1:11" x14ac:dyDescent="0.2">
      <c r="A638" t="s">
        <v>542</v>
      </c>
      <c r="B638">
        <v>2018</v>
      </c>
      <c r="C638" s="1">
        <v>43313</v>
      </c>
      <c r="D638">
        <v>4.3</v>
      </c>
      <c r="E638" t="s">
        <v>12</v>
      </c>
      <c r="F638">
        <v>1</v>
      </c>
      <c r="G638" t="s">
        <v>501</v>
      </c>
      <c r="H638">
        <v>2</v>
      </c>
      <c r="J638">
        <v>4.0999999999999996</v>
      </c>
      <c r="K638" t="s">
        <v>502</v>
      </c>
    </row>
    <row r="639" spans="1:11" x14ac:dyDescent="0.2">
      <c r="A639" t="s">
        <v>663</v>
      </c>
      <c r="B639">
        <v>2018</v>
      </c>
      <c r="C639" s="1">
        <v>43313</v>
      </c>
      <c r="D639">
        <v>4.0999999999999996</v>
      </c>
      <c r="E639" t="s">
        <v>135</v>
      </c>
      <c r="F639">
        <v>2</v>
      </c>
      <c r="G639" t="s">
        <v>501</v>
      </c>
      <c r="H639">
        <v>2</v>
      </c>
      <c r="J639">
        <v>4.0999999999999996</v>
      </c>
      <c r="K639" t="s">
        <v>623</v>
      </c>
    </row>
    <row r="640" spans="1:11" x14ac:dyDescent="0.2">
      <c r="A640" t="s">
        <v>784</v>
      </c>
      <c r="B640">
        <v>2018</v>
      </c>
      <c r="C640" s="1">
        <v>43313</v>
      </c>
      <c r="D640">
        <v>1.3</v>
      </c>
      <c r="E640" t="s">
        <v>257</v>
      </c>
      <c r="F640">
        <v>3</v>
      </c>
      <c r="G640" t="s">
        <v>501</v>
      </c>
      <c r="H640">
        <v>2</v>
      </c>
      <c r="J640">
        <v>4.0999999999999996</v>
      </c>
      <c r="K640" t="s">
        <v>744</v>
      </c>
    </row>
    <row r="641" spans="1:11" x14ac:dyDescent="0.2">
      <c r="A641" t="s">
        <v>905</v>
      </c>
      <c r="B641">
        <v>2018</v>
      </c>
      <c r="C641" s="1">
        <v>43313</v>
      </c>
      <c r="D641">
        <v>2</v>
      </c>
      <c r="E641" t="s">
        <v>379</v>
      </c>
      <c r="F641">
        <v>4</v>
      </c>
      <c r="G641" t="s">
        <v>501</v>
      </c>
      <c r="H641">
        <v>2</v>
      </c>
      <c r="J641">
        <v>4.0999999999999996</v>
      </c>
      <c r="K641" t="s">
        <v>865</v>
      </c>
    </row>
    <row r="642" spans="1:11" x14ac:dyDescent="0.2">
      <c r="A642" t="s">
        <v>53</v>
      </c>
      <c r="B642">
        <v>2018</v>
      </c>
      <c r="C642" s="1">
        <v>43344</v>
      </c>
      <c r="D642">
        <v>224</v>
      </c>
      <c r="E642" t="s">
        <v>12</v>
      </c>
      <c r="F642">
        <v>1</v>
      </c>
      <c r="G642" t="s">
        <v>13</v>
      </c>
      <c r="H642">
        <v>1</v>
      </c>
      <c r="J642">
        <v>4.0999999999999996</v>
      </c>
      <c r="K642" t="s">
        <v>14</v>
      </c>
    </row>
    <row r="643" spans="1:11" x14ac:dyDescent="0.2">
      <c r="A643" t="s">
        <v>175</v>
      </c>
      <c r="B643">
        <v>2018</v>
      </c>
      <c r="C643" s="1">
        <v>43344</v>
      </c>
      <c r="D643">
        <v>338</v>
      </c>
      <c r="E643" t="s">
        <v>135</v>
      </c>
      <c r="F643">
        <v>2</v>
      </c>
      <c r="G643" t="s">
        <v>13</v>
      </c>
      <c r="H643">
        <v>1</v>
      </c>
      <c r="J643">
        <v>4.0999999999999996</v>
      </c>
      <c r="K643" t="s">
        <v>136</v>
      </c>
    </row>
    <row r="644" spans="1:11" x14ac:dyDescent="0.2">
      <c r="A644" t="s">
        <v>297</v>
      </c>
      <c r="B644">
        <v>2018</v>
      </c>
      <c r="C644" s="1">
        <v>43344</v>
      </c>
      <c r="D644">
        <v>86</v>
      </c>
      <c r="E644" t="s">
        <v>257</v>
      </c>
      <c r="F644">
        <v>3</v>
      </c>
      <c r="G644" t="s">
        <v>13</v>
      </c>
      <c r="H644">
        <v>1</v>
      </c>
      <c r="J644">
        <v>4.0999999999999996</v>
      </c>
      <c r="K644" t="s">
        <v>258</v>
      </c>
    </row>
    <row r="645" spans="1:11" x14ac:dyDescent="0.2">
      <c r="A645" t="s">
        <v>419</v>
      </c>
      <c r="B645">
        <v>2018</v>
      </c>
      <c r="C645" s="1">
        <v>43344</v>
      </c>
      <c r="D645">
        <v>113</v>
      </c>
      <c r="E645" t="s">
        <v>379</v>
      </c>
      <c r="F645">
        <v>4</v>
      </c>
      <c r="G645" t="s">
        <v>13</v>
      </c>
      <c r="H645">
        <v>1</v>
      </c>
      <c r="J645">
        <v>4.0999999999999996</v>
      </c>
      <c r="K645" t="s">
        <v>380</v>
      </c>
    </row>
    <row r="646" spans="1:11" x14ac:dyDescent="0.2">
      <c r="A646" t="s">
        <v>541</v>
      </c>
      <c r="B646">
        <v>2018</v>
      </c>
      <c r="C646" s="1">
        <v>43344</v>
      </c>
      <c r="D646">
        <v>3.7</v>
      </c>
      <c r="E646" t="s">
        <v>12</v>
      </c>
      <c r="F646">
        <v>1</v>
      </c>
      <c r="G646" t="s">
        <v>501</v>
      </c>
      <c r="H646">
        <v>2</v>
      </c>
      <c r="J646">
        <v>4.0999999999999996</v>
      </c>
      <c r="K646" t="s">
        <v>502</v>
      </c>
    </row>
    <row r="647" spans="1:11" x14ac:dyDescent="0.2">
      <c r="A647" t="s">
        <v>662</v>
      </c>
      <c r="B647">
        <v>2018</v>
      </c>
      <c r="C647" s="1">
        <v>43344</v>
      </c>
      <c r="D647">
        <v>5.3</v>
      </c>
      <c r="E647" t="s">
        <v>135</v>
      </c>
      <c r="F647">
        <v>2</v>
      </c>
      <c r="G647" t="s">
        <v>501</v>
      </c>
      <c r="H647">
        <v>2</v>
      </c>
      <c r="J647">
        <v>4.0999999999999996</v>
      </c>
      <c r="K647" t="s">
        <v>623</v>
      </c>
    </row>
    <row r="648" spans="1:11" x14ac:dyDescent="0.2">
      <c r="A648" t="s">
        <v>783</v>
      </c>
      <c r="B648">
        <v>2018</v>
      </c>
      <c r="C648" s="1">
        <v>43344</v>
      </c>
      <c r="D648">
        <v>1.4</v>
      </c>
      <c r="E648" t="s">
        <v>257</v>
      </c>
      <c r="F648">
        <v>3</v>
      </c>
      <c r="G648" t="s">
        <v>501</v>
      </c>
      <c r="H648">
        <v>2</v>
      </c>
      <c r="J648">
        <v>4.0999999999999996</v>
      </c>
      <c r="K648" t="s">
        <v>744</v>
      </c>
    </row>
    <row r="649" spans="1:11" x14ac:dyDescent="0.2">
      <c r="A649" t="s">
        <v>904</v>
      </c>
      <c r="B649">
        <v>2018</v>
      </c>
      <c r="C649" s="1">
        <v>43344</v>
      </c>
      <c r="D649">
        <v>1.9</v>
      </c>
      <c r="E649" t="s">
        <v>379</v>
      </c>
      <c r="F649">
        <v>4</v>
      </c>
      <c r="G649" t="s">
        <v>501</v>
      </c>
      <c r="H649">
        <v>2</v>
      </c>
      <c r="J649">
        <v>4.0999999999999996</v>
      </c>
      <c r="K649" t="s">
        <v>865</v>
      </c>
    </row>
    <row r="650" spans="1:11" x14ac:dyDescent="0.2">
      <c r="A650" t="s">
        <v>52</v>
      </c>
      <c r="B650">
        <v>2018</v>
      </c>
      <c r="C650" s="1">
        <v>43374</v>
      </c>
      <c r="D650">
        <v>287</v>
      </c>
      <c r="E650" t="s">
        <v>12</v>
      </c>
      <c r="F650">
        <v>1</v>
      </c>
      <c r="G650" t="s">
        <v>13</v>
      </c>
      <c r="H650">
        <v>1</v>
      </c>
      <c r="J650">
        <v>4.0999999999999996</v>
      </c>
      <c r="K650" t="s">
        <v>14</v>
      </c>
    </row>
    <row r="651" spans="1:11" x14ac:dyDescent="0.2">
      <c r="A651" t="s">
        <v>174</v>
      </c>
      <c r="B651">
        <v>2018</v>
      </c>
      <c r="C651" s="1">
        <v>43374</v>
      </c>
      <c r="D651">
        <v>256</v>
      </c>
      <c r="E651" t="s">
        <v>135</v>
      </c>
      <c r="F651">
        <v>2</v>
      </c>
      <c r="G651" t="s">
        <v>13</v>
      </c>
      <c r="H651">
        <v>1</v>
      </c>
      <c r="J651">
        <v>4.0999999999999996</v>
      </c>
      <c r="K651" t="s">
        <v>136</v>
      </c>
    </row>
    <row r="652" spans="1:11" x14ac:dyDescent="0.2">
      <c r="A652" t="s">
        <v>296</v>
      </c>
      <c r="B652">
        <v>2018</v>
      </c>
      <c r="C652" s="1">
        <v>43374</v>
      </c>
      <c r="D652">
        <v>92</v>
      </c>
      <c r="E652" t="s">
        <v>257</v>
      </c>
      <c r="F652">
        <v>3</v>
      </c>
      <c r="G652" t="s">
        <v>13</v>
      </c>
      <c r="H652">
        <v>1</v>
      </c>
      <c r="J652">
        <v>4.0999999999999996</v>
      </c>
      <c r="K652" t="s">
        <v>258</v>
      </c>
    </row>
    <row r="653" spans="1:11" x14ac:dyDescent="0.2">
      <c r="A653" t="s">
        <v>418</v>
      </c>
      <c r="B653">
        <v>2018</v>
      </c>
      <c r="C653" s="1">
        <v>43374</v>
      </c>
      <c r="D653">
        <v>129</v>
      </c>
      <c r="E653" t="s">
        <v>379</v>
      </c>
      <c r="F653">
        <v>4</v>
      </c>
      <c r="G653" t="s">
        <v>13</v>
      </c>
      <c r="H653">
        <v>1</v>
      </c>
      <c r="J653">
        <v>4.0999999999999996</v>
      </c>
      <c r="K653" t="s">
        <v>380</v>
      </c>
    </row>
    <row r="654" spans="1:11" x14ac:dyDescent="0.2">
      <c r="A654" t="s">
        <v>540</v>
      </c>
      <c r="B654">
        <v>2018</v>
      </c>
      <c r="C654" s="1">
        <v>43374</v>
      </c>
      <c r="D654">
        <v>4.7</v>
      </c>
      <c r="E654" t="s">
        <v>12</v>
      </c>
      <c r="F654">
        <v>1</v>
      </c>
      <c r="G654" t="s">
        <v>501</v>
      </c>
      <c r="H654">
        <v>2</v>
      </c>
      <c r="J654">
        <v>4.0999999999999996</v>
      </c>
      <c r="K654" t="s">
        <v>502</v>
      </c>
    </row>
    <row r="655" spans="1:11" x14ac:dyDescent="0.2">
      <c r="A655" t="s">
        <v>661</v>
      </c>
      <c r="B655">
        <v>2018</v>
      </c>
      <c r="C655" s="1">
        <v>43374</v>
      </c>
      <c r="D655">
        <v>4</v>
      </c>
      <c r="E655" t="s">
        <v>135</v>
      </c>
      <c r="F655">
        <v>2</v>
      </c>
      <c r="G655" t="s">
        <v>501</v>
      </c>
      <c r="H655">
        <v>2</v>
      </c>
      <c r="J655">
        <v>4.0999999999999996</v>
      </c>
      <c r="K655" t="s">
        <v>623</v>
      </c>
    </row>
    <row r="656" spans="1:11" x14ac:dyDescent="0.2">
      <c r="A656" t="s">
        <v>782</v>
      </c>
      <c r="B656">
        <v>2018</v>
      </c>
      <c r="C656" s="1">
        <v>43374</v>
      </c>
      <c r="D656">
        <v>1.5</v>
      </c>
      <c r="E656" t="s">
        <v>257</v>
      </c>
      <c r="F656">
        <v>3</v>
      </c>
      <c r="G656" t="s">
        <v>501</v>
      </c>
      <c r="H656">
        <v>2</v>
      </c>
      <c r="J656">
        <v>4.0999999999999996</v>
      </c>
      <c r="K656" t="s">
        <v>744</v>
      </c>
    </row>
    <row r="657" spans="1:11" x14ac:dyDescent="0.2">
      <c r="A657" t="s">
        <v>903</v>
      </c>
      <c r="B657">
        <v>2018</v>
      </c>
      <c r="C657" s="1">
        <v>43374</v>
      </c>
      <c r="D657">
        <v>2.1</v>
      </c>
      <c r="E657" t="s">
        <v>379</v>
      </c>
      <c r="F657">
        <v>4</v>
      </c>
      <c r="G657" t="s">
        <v>501</v>
      </c>
      <c r="H657">
        <v>2</v>
      </c>
      <c r="J657">
        <v>4.0999999999999996</v>
      </c>
      <c r="K657" t="s">
        <v>865</v>
      </c>
    </row>
    <row r="658" spans="1:11" x14ac:dyDescent="0.2">
      <c r="A658" t="s">
        <v>51</v>
      </c>
      <c r="B658">
        <v>2018</v>
      </c>
      <c r="C658" s="1">
        <v>43405</v>
      </c>
      <c r="D658">
        <v>259</v>
      </c>
      <c r="E658" t="s">
        <v>12</v>
      </c>
      <c r="F658">
        <v>1</v>
      </c>
      <c r="G658" t="s">
        <v>13</v>
      </c>
      <c r="H658">
        <v>1</v>
      </c>
      <c r="J658">
        <v>4.0999999999999996</v>
      </c>
      <c r="K658" t="s">
        <v>14</v>
      </c>
    </row>
    <row r="659" spans="1:11" x14ac:dyDescent="0.2">
      <c r="A659" t="s">
        <v>173</v>
      </c>
      <c r="B659">
        <v>2018</v>
      </c>
      <c r="C659" s="1">
        <v>43405</v>
      </c>
      <c r="D659">
        <v>327</v>
      </c>
      <c r="E659" t="s">
        <v>135</v>
      </c>
      <c r="F659">
        <v>2</v>
      </c>
      <c r="G659" t="s">
        <v>13</v>
      </c>
      <c r="H659">
        <v>1</v>
      </c>
      <c r="J659">
        <v>4.0999999999999996</v>
      </c>
      <c r="K659" t="s">
        <v>136</v>
      </c>
    </row>
    <row r="660" spans="1:11" x14ac:dyDescent="0.2">
      <c r="A660" t="s">
        <v>295</v>
      </c>
      <c r="B660">
        <v>2018</v>
      </c>
      <c r="C660" s="1">
        <v>43405</v>
      </c>
      <c r="D660">
        <v>96</v>
      </c>
      <c r="E660" t="s">
        <v>257</v>
      </c>
      <c r="F660">
        <v>3</v>
      </c>
      <c r="G660" t="s">
        <v>13</v>
      </c>
      <c r="H660">
        <v>1</v>
      </c>
      <c r="J660">
        <v>4.0999999999999996</v>
      </c>
      <c r="K660" t="s">
        <v>258</v>
      </c>
    </row>
    <row r="661" spans="1:11" x14ac:dyDescent="0.2">
      <c r="A661" t="s">
        <v>417</v>
      </c>
      <c r="B661">
        <v>2018</v>
      </c>
      <c r="C661" s="1">
        <v>43405</v>
      </c>
      <c r="D661">
        <v>133</v>
      </c>
      <c r="E661" t="s">
        <v>379</v>
      </c>
      <c r="F661">
        <v>4</v>
      </c>
      <c r="G661" t="s">
        <v>13</v>
      </c>
      <c r="H661">
        <v>1</v>
      </c>
      <c r="J661">
        <v>4.0999999999999996</v>
      </c>
      <c r="K661" t="s">
        <v>380</v>
      </c>
    </row>
    <row r="662" spans="1:11" x14ac:dyDescent="0.2">
      <c r="A662" t="s">
        <v>539</v>
      </c>
      <c r="B662">
        <v>2018</v>
      </c>
      <c r="C662" s="1">
        <v>43405</v>
      </c>
      <c r="D662">
        <v>4.3</v>
      </c>
      <c r="E662" t="s">
        <v>12</v>
      </c>
      <c r="F662">
        <v>1</v>
      </c>
      <c r="G662" t="s">
        <v>501</v>
      </c>
      <c r="H662">
        <v>2</v>
      </c>
      <c r="J662">
        <v>4.0999999999999996</v>
      </c>
      <c r="K662" t="s">
        <v>502</v>
      </c>
    </row>
    <row r="663" spans="1:11" x14ac:dyDescent="0.2">
      <c r="A663" t="s">
        <v>660</v>
      </c>
      <c r="B663">
        <v>2018</v>
      </c>
      <c r="C663" s="1">
        <v>43405</v>
      </c>
      <c r="D663">
        <v>5.0999999999999996</v>
      </c>
      <c r="E663" t="s">
        <v>135</v>
      </c>
      <c r="F663">
        <v>2</v>
      </c>
      <c r="G663" t="s">
        <v>501</v>
      </c>
      <c r="H663">
        <v>2</v>
      </c>
      <c r="J663">
        <v>4.0999999999999996</v>
      </c>
      <c r="K663" t="s">
        <v>623</v>
      </c>
    </row>
    <row r="664" spans="1:11" x14ac:dyDescent="0.2">
      <c r="A664" t="s">
        <v>781</v>
      </c>
      <c r="B664">
        <v>2018</v>
      </c>
      <c r="C664" s="1">
        <v>43405</v>
      </c>
      <c r="D664">
        <v>1.6</v>
      </c>
      <c r="E664" t="s">
        <v>257</v>
      </c>
      <c r="F664">
        <v>3</v>
      </c>
      <c r="G664" t="s">
        <v>501</v>
      </c>
      <c r="H664">
        <v>2</v>
      </c>
      <c r="J664">
        <v>4.0999999999999996</v>
      </c>
      <c r="K664" t="s">
        <v>744</v>
      </c>
    </row>
    <row r="665" spans="1:11" x14ac:dyDescent="0.2">
      <c r="A665" t="s">
        <v>902</v>
      </c>
      <c r="B665">
        <v>2018</v>
      </c>
      <c r="C665" s="1">
        <v>43405</v>
      </c>
      <c r="D665">
        <v>2.2000000000000002</v>
      </c>
      <c r="E665" t="s">
        <v>379</v>
      </c>
      <c r="F665">
        <v>4</v>
      </c>
      <c r="G665" t="s">
        <v>501</v>
      </c>
      <c r="H665">
        <v>2</v>
      </c>
      <c r="J665">
        <v>4.0999999999999996</v>
      </c>
      <c r="K665" t="s">
        <v>865</v>
      </c>
    </row>
    <row r="666" spans="1:11" x14ac:dyDescent="0.2">
      <c r="A666" t="s">
        <v>50</v>
      </c>
      <c r="B666">
        <v>2018</v>
      </c>
      <c r="C666" s="1">
        <v>43435</v>
      </c>
      <c r="D666">
        <v>211</v>
      </c>
      <c r="E666" t="s">
        <v>12</v>
      </c>
      <c r="F666">
        <v>1</v>
      </c>
      <c r="G666" t="s">
        <v>13</v>
      </c>
      <c r="H666">
        <v>1</v>
      </c>
      <c r="J666">
        <v>4.0999999999999996</v>
      </c>
      <c r="K666" t="s">
        <v>14</v>
      </c>
    </row>
    <row r="667" spans="1:11" x14ac:dyDescent="0.2">
      <c r="A667" t="s">
        <v>172</v>
      </c>
      <c r="B667">
        <v>2018</v>
      </c>
      <c r="C667" s="1">
        <v>43435</v>
      </c>
      <c r="D667">
        <v>333</v>
      </c>
      <c r="E667" t="s">
        <v>135</v>
      </c>
      <c r="F667">
        <v>2</v>
      </c>
      <c r="G667" t="s">
        <v>13</v>
      </c>
      <c r="H667">
        <v>1</v>
      </c>
      <c r="J667">
        <v>4.0999999999999996</v>
      </c>
      <c r="K667" t="s">
        <v>136</v>
      </c>
    </row>
    <row r="668" spans="1:11" x14ac:dyDescent="0.2">
      <c r="A668" t="s">
        <v>294</v>
      </c>
      <c r="B668">
        <v>2018</v>
      </c>
      <c r="C668" s="1">
        <v>43435</v>
      </c>
      <c r="D668">
        <v>85</v>
      </c>
      <c r="E668" t="s">
        <v>257</v>
      </c>
      <c r="F668">
        <v>3</v>
      </c>
      <c r="G668" t="s">
        <v>13</v>
      </c>
      <c r="H668">
        <v>1</v>
      </c>
      <c r="J668">
        <v>4.0999999999999996</v>
      </c>
      <c r="K668" t="s">
        <v>258</v>
      </c>
    </row>
    <row r="669" spans="1:11" x14ac:dyDescent="0.2">
      <c r="A669" t="s">
        <v>416</v>
      </c>
      <c r="B669">
        <v>2018</v>
      </c>
      <c r="C669" s="1">
        <v>43435</v>
      </c>
      <c r="D669">
        <v>134</v>
      </c>
      <c r="E669" t="s">
        <v>379</v>
      </c>
      <c r="F669">
        <v>4</v>
      </c>
      <c r="G669" t="s">
        <v>13</v>
      </c>
      <c r="H669">
        <v>1</v>
      </c>
      <c r="J669">
        <v>4.0999999999999996</v>
      </c>
      <c r="K669" t="s">
        <v>380</v>
      </c>
    </row>
    <row r="670" spans="1:11" x14ac:dyDescent="0.2">
      <c r="A670" t="s">
        <v>538</v>
      </c>
      <c r="B670">
        <v>2018</v>
      </c>
      <c r="C670" s="1">
        <v>43435</v>
      </c>
      <c r="D670">
        <v>3.5</v>
      </c>
      <c r="E670" t="s">
        <v>12</v>
      </c>
      <c r="F670">
        <v>1</v>
      </c>
      <c r="G670" t="s">
        <v>501</v>
      </c>
      <c r="H670">
        <v>2</v>
      </c>
      <c r="J670">
        <v>4.0999999999999996</v>
      </c>
      <c r="K670" t="s">
        <v>502</v>
      </c>
    </row>
    <row r="671" spans="1:11" x14ac:dyDescent="0.2">
      <c r="A671" t="s">
        <v>659</v>
      </c>
      <c r="B671">
        <v>2018</v>
      </c>
      <c r="C671" s="1">
        <v>43435</v>
      </c>
      <c r="D671">
        <v>5.2</v>
      </c>
      <c r="E671" t="s">
        <v>135</v>
      </c>
      <c r="F671">
        <v>2</v>
      </c>
      <c r="G671" t="s">
        <v>501</v>
      </c>
      <c r="H671">
        <v>2</v>
      </c>
      <c r="J671">
        <v>4.0999999999999996</v>
      </c>
      <c r="K671" t="s">
        <v>623</v>
      </c>
    </row>
    <row r="672" spans="1:11" x14ac:dyDescent="0.2">
      <c r="A672" t="s">
        <v>780</v>
      </c>
      <c r="B672">
        <v>2018</v>
      </c>
      <c r="C672" s="1">
        <v>43435</v>
      </c>
      <c r="D672">
        <v>1.4</v>
      </c>
      <c r="E672" t="s">
        <v>257</v>
      </c>
      <c r="F672">
        <v>3</v>
      </c>
      <c r="G672" t="s">
        <v>501</v>
      </c>
      <c r="H672">
        <v>2</v>
      </c>
      <c r="J672">
        <v>4.0999999999999996</v>
      </c>
      <c r="K672" t="s">
        <v>744</v>
      </c>
    </row>
    <row r="673" spans="1:11" x14ac:dyDescent="0.2">
      <c r="A673" t="s">
        <v>901</v>
      </c>
      <c r="B673">
        <v>2018</v>
      </c>
      <c r="C673" s="1">
        <v>43435</v>
      </c>
      <c r="D673">
        <v>2.2000000000000002</v>
      </c>
      <c r="E673" t="s">
        <v>379</v>
      </c>
      <c r="F673">
        <v>4</v>
      </c>
      <c r="G673" t="s">
        <v>501</v>
      </c>
      <c r="H673">
        <v>2</v>
      </c>
      <c r="J673">
        <v>4.0999999999999996</v>
      </c>
      <c r="K673" t="s">
        <v>865</v>
      </c>
    </row>
    <row r="674" spans="1:11" x14ac:dyDescent="0.2">
      <c r="A674" t="s">
        <v>49</v>
      </c>
      <c r="B674">
        <v>2019</v>
      </c>
      <c r="C674" s="1">
        <v>43466</v>
      </c>
      <c r="D674">
        <v>270</v>
      </c>
      <c r="E674" t="s">
        <v>12</v>
      </c>
      <c r="F674">
        <v>1</v>
      </c>
      <c r="G674" t="s">
        <v>13</v>
      </c>
      <c r="H674">
        <v>1</v>
      </c>
      <c r="J674">
        <v>4.0999999999999996</v>
      </c>
      <c r="K674" t="s">
        <v>14</v>
      </c>
    </row>
    <row r="675" spans="1:11" x14ac:dyDescent="0.2">
      <c r="A675" t="s">
        <v>171</v>
      </c>
      <c r="B675">
        <v>2019</v>
      </c>
      <c r="C675" s="1">
        <v>43466</v>
      </c>
      <c r="D675">
        <v>349</v>
      </c>
      <c r="E675" t="s">
        <v>135</v>
      </c>
      <c r="F675">
        <v>2</v>
      </c>
      <c r="G675" t="s">
        <v>13</v>
      </c>
      <c r="H675">
        <v>1</v>
      </c>
      <c r="J675">
        <v>4.0999999999999996</v>
      </c>
      <c r="K675" t="s">
        <v>136</v>
      </c>
    </row>
    <row r="676" spans="1:11" x14ac:dyDescent="0.2">
      <c r="A676" t="s">
        <v>293</v>
      </c>
      <c r="B676">
        <v>2019</v>
      </c>
      <c r="C676" s="1">
        <v>43466</v>
      </c>
      <c r="D676">
        <v>80</v>
      </c>
      <c r="E676" t="s">
        <v>257</v>
      </c>
      <c r="F676">
        <v>3</v>
      </c>
      <c r="G676" t="s">
        <v>13</v>
      </c>
      <c r="H676">
        <v>1</v>
      </c>
      <c r="J676">
        <v>4.0999999999999996</v>
      </c>
      <c r="K676" t="s">
        <v>258</v>
      </c>
    </row>
    <row r="677" spans="1:11" x14ac:dyDescent="0.2">
      <c r="A677" t="s">
        <v>415</v>
      </c>
      <c r="B677">
        <v>2019</v>
      </c>
      <c r="C677" s="1">
        <v>43466</v>
      </c>
      <c r="D677">
        <v>125</v>
      </c>
      <c r="E677" t="s">
        <v>379</v>
      </c>
      <c r="F677">
        <v>4</v>
      </c>
      <c r="G677" t="s">
        <v>13</v>
      </c>
      <c r="H677">
        <v>1</v>
      </c>
      <c r="J677">
        <v>4.0999999999999996</v>
      </c>
      <c r="K677" t="s">
        <v>380</v>
      </c>
    </row>
    <row r="678" spans="1:11" x14ac:dyDescent="0.2">
      <c r="A678" t="s">
        <v>537</v>
      </c>
      <c r="B678">
        <v>2019</v>
      </c>
      <c r="C678" s="1">
        <v>43466</v>
      </c>
      <c r="D678">
        <v>4.4000000000000004</v>
      </c>
      <c r="E678" t="s">
        <v>12</v>
      </c>
      <c r="F678">
        <v>1</v>
      </c>
      <c r="G678" t="s">
        <v>501</v>
      </c>
      <c r="H678">
        <v>2</v>
      </c>
      <c r="J678">
        <v>4.0999999999999996</v>
      </c>
      <c r="K678" t="s">
        <v>502</v>
      </c>
    </row>
    <row r="679" spans="1:11" x14ac:dyDescent="0.2">
      <c r="A679" t="s">
        <v>658</v>
      </c>
      <c r="B679">
        <v>2019</v>
      </c>
      <c r="C679" s="1">
        <v>43466</v>
      </c>
      <c r="D679">
        <v>5.4</v>
      </c>
      <c r="E679" t="s">
        <v>135</v>
      </c>
      <c r="F679">
        <v>2</v>
      </c>
      <c r="G679" t="s">
        <v>501</v>
      </c>
      <c r="H679">
        <v>2</v>
      </c>
      <c r="J679">
        <v>4.0999999999999996</v>
      </c>
      <c r="K679" t="s">
        <v>623</v>
      </c>
    </row>
    <row r="680" spans="1:11" x14ac:dyDescent="0.2">
      <c r="A680" t="s">
        <v>779</v>
      </c>
      <c r="B680">
        <v>2019</v>
      </c>
      <c r="C680" s="1">
        <v>43466</v>
      </c>
      <c r="D680">
        <v>1.3</v>
      </c>
      <c r="E680" t="s">
        <v>257</v>
      </c>
      <c r="F680">
        <v>3</v>
      </c>
      <c r="G680" t="s">
        <v>501</v>
      </c>
      <c r="H680">
        <v>2</v>
      </c>
      <c r="J680">
        <v>4.0999999999999996</v>
      </c>
      <c r="K680" t="s">
        <v>744</v>
      </c>
    </row>
    <row r="681" spans="1:11" x14ac:dyDescent="0.2">
      <c r="A681" t="s">
        <v>900</v>
      </c>
      <c r="B681">
        <v>2019</v>
      </c>
      <c r="C681" s="1">
        <v>43466</v>
      </c>
      <c r="D681">
        <v>2</v>
      </c>
      <c r="E681" t="s">
        <v>379</v>
      </c>
      <c r="F681">
        <v>4</v>
      </c>
      <c r="G681" t="s">
        <v>501</v>
      </c>
      <c r="H681">
        <v>2</v>
      </c>
      <c r="J681">
        <v>4.0999999999999996</v>
      </c>
      <c r="K681" t="s">
        <v>865</v>
      </c>
    </row>
    <row r="682" spans="1:11" x14ac:dyDescent="0.2">
      <c r="A682" t="s">
        <v>48</v>
      </c>
      <c r="B682">
        <v>2019</v>
      </c>
      <c r="C682" s="1">
        <v>43497</v>
      </c>
      <c r="D682">
        <v>246</v>
      </c>
      <c r="E682" t="s">
        <v>12</v>
      </c>
      <c r="F682">
        <v>1</v>
      </c>
      <c r="G682" t="s">
        <v>13</v>
      </c>
      <c r="H682">
        <v>1</v>
      </c>
      <c r="J682">
        <v>4.0999999999999996</v>
      </c>
      <c r="K682" t="s">
        <v>14</v>
      </c>
    </row>
    <row r="683" spans="1:11" x14ac:dyDescent="0.2">
      <c r="A683" t="s">
        <v>170</v>
      </c>
      <c r="B683">
        <v>2019</v>
      </c>
      <c r="C683" s="1">
        <v>43497</v>
      </c>
      <c r="D683">
        <v>258</v>
      </c>
      <c r="E683" t="s">
        <v>135</v>
      </c>
      <c r="F683">
        <v>2</v>
      </c>
      <c r="G683" t="s">
        <v>13</v>
      </c>
      <c r="H683">
        <v>1</v>
      </c>
      <c r="J683">
        <v>4.0999999999999996</v>
      </c>
      <c r="K683" t="s">
        <v>136</v>
      </c>
    </row>
    <row r="684" spans="1:11" x14ac:dyDescent="0.2">
      <c r="A684" t="s">
        <v>292</v>
      </c>
      <c r="B684">
        <v>2019</v>
      </c>
      <c r="C684" s="1">
        <v>43497</v>
      </c>
      <c r="D684">
        <v>90</v>
      </c>
      <c r="E684" t="s">
        <v>257</v>
      </c>
      <c r="F684">
        <v>3</v>
      </c>
      <c r="G684" t="s">
        <v>13</v>
      </c>
      <c r="H684">
        <v>1</v>
      </c>
      <c r="J684">
        <v>4.0999999999999996</v>
      </c>
      <c r="K684" t="s">
        <v>258</v>
      </c>
    </row>
    <row r="685" spans="1:11" x14ac:dyDescent="0.2">
      <c r="A685" t="s">
        <v>414</v>
      </c>
      <c r="B685">
        <v>2019</v>
      </c>
      <c r="C685" s="1">
        <v>43497</v>
      </c>
      <c r="D685">
        <v>139</v>
      </c>
      <c r="E685" t="s">
        <v>379</v>
      </c>
      <c r="F685">
        <v>4</v>
      </c>
      <c r="G685" t="s">
        <v>13</v>
      </c>
      <c r="H685">
        <v>1</v>
      </c>
      <c r="J685">
        <v>4.0999999999999996</v>
      </c>
      <c r="K685" t="s">
        <v>380</v>
      </c>
    </row>
    <row r="686" spans="1:11" x14ac:dyDescent="0.2">
      <c r="A686" t="s">
        <v>536</v>
      </c>
      <c r="B686">
        <v>2019</v>
      </c>
      <c r="C686" s="1">
        <v>43497</v>
      </c>
      <c r="D686">
        <v>4</v>
      </c>
      <c r="E686" t="s">
        <v>12</v>
      </c>
      <c r="F686">
        <v>1</v>
      </c>
      <c r="G686" t="s">
        <v>501</v>
      </c>
      <c r="H686">
        <v>2</v>
      </c>
      <c r="J686">
        <v>4.0999999999999996</v>
      </c>
      <c r="K686" t="s">
        <v>502</v>
      </c>
    </row>
    <row r="687" spans="1:11" x14ac:dyDescent="0.2">
      <c r="A687" t="s">
        <v>657</v>
      </c>
      <c r="B687">
        <v>2019</v>
      </c>
      <c r="C687" s="1">
        <v>43497</v>
      </c>
      <c r="D687">
        <v>4</v>
      </c>
      <c r="E687" t="s">
        <v>135</v>
      </c>
      <c r="F687">
        <v>2</v>
      </c>
      <c r="G687" t="s">
        <v>501</v>
      </c>
      <c r="H687">
        <v>2</v>
      </c>
      <c r="J687">
        <v>4.0999999999999996</v>
      </c>
      <c r="K687" t="s">
        <v>623</v>
      </c>
    </row>
    <row r="688" spans="1:11" x14ac:dyDescent="0.2">
      <c r="A688" t="s">
        <v>778</v>
      </c>
      <c r="B688">
        <v>2019</v>
      </c>
      <c r="C688" s="1">
        <v>43497</v>
      </c>
      <c r="D688">
        <v>1.5</v>
      </c>
      <c r="E688" t="s">
        <v>257</v>
      </c>
      <c r="F688">
        <v>3</v>
      </c>
      <c r="G688" t="s">
        <v>501</v>
      </c>
      <c r="H688">
        <v>2</v>
      </c>
      <c r="J688">
        <v>4.0999999999999996</v>
      </c>
      <c r="K688" t="s">
        <v>744</v>
      </c>
    </row>
    <row r="689" spans="1:11" x14ac:dyDescent="0.2">
      <c r="A689" t="s">
        <v>899</v>
      </c>
      <c r="B689">
        <v>2019</v>
      </c>
      <c r="C689" s="1">
        <v>43497</v>
      </c>
      <c r="D689">
        <v>2.2999999999999998</v>
      </c>
      <c r="E689" t="s">
        <v>379</v>
      </c>
      <c r="F689">
        <v>4</v>
      </c>
      <c r="G689" t="s">
        <v>501</v>
      </c>
      <c r="H689">
        <v>2</v>
      </c>
      <c r="J689">
        <v>4.0999999999999996</v>
      </c>
      <c r="K689" t="s">
        <v>865</v>
      </c>
    </row>
    <row r="690" spans="1:11" x14ac:dyDescent="0.2">
      <c r="A690" t="s">
        <v>47</v>
      </c>
      <c r="B690">
        <v>2019</v>
      </c>
      <c r="C690" s="1">
        <v>43525</v>
      </c>
      <c r="D690">
        <v>232</v>
      </c>
      <c r="E690" t="s">
        <v>12</v>
      </c>
      <c r="F690">
        <v>1</v>
      </c>
      <c r="G690" t="s">
        <v>13</v>
      </c>
      <c r="H690">
        <v>1</v>
      </c>
      <c r="J690">
        <v>4.0999999999999996</v>
      </c>
      <c r="K690" t="s">
        <v>14</v>
      </c>
    </row>
    <row r="691" spans="1:11" x14ac:dyDescent="0.2">
      <c r="A691" t="s">
        <v>169</v>
      </c>
      <c r="B691">
        <v>2019</v>
      </c>
      <c r="C691" s="1">
        <v>43525</v>
      </c>
      <c r="D691">
        <v>324</v>
      </c>
      <c r="E691" t="s">
        <v>135</v>
      </c>
      <c r="F691">
        <v>2</v>
      </c>
      <c r="G691" t="s">
        <v>13</v>
      </c>
      <c r="H691">
        <v>1</v>
      </c>
      <c r="J691">
        <v>4.0999999999999996</v>
      </c>
      <c r="K691" t="s">
        <v>136</v>
      </c>
    </row>
    <row r="692" spans="1:11" x14ac:dyDescent="0.2">
      <c r="A692" t="s">
        <v>291</v>
      </c>
      <c r="B692">
        <v>2019</v>
      </c>
      <c r="C692" s="1">
        <v>43525</v>
      </c>
      <c r="D692">
        <v>90</v>
      </c>
      <c r="E692" t="s">
        <v>257</v>
      </c>
      <c r="F692">
        <v>3</v>
      </c>
      <c r="G692" t="s">
        <v>13</v>
      </c>
      <c r="H692">
        <v>1</v>
      </c>
      <c r="J692">
        <v>4.0999999999999996</v>
      </c>
      <c r="K692" t="s">
        <v>258</v>
      </c>
    </row>
    <row r="693" spans="1:11" x14ac:dyDescent="0.2">
      <c r="A693" t="s">
        <v>413</v>
      </c>
      <c r="B693">
        <v>2019</v>
      </c>
      <c r="C693" s="1">
        <v>43525</v>
      </c>
      <c r="D693">
        <v>136</v>
      </c>
      <c r="E693" t="s">
        <v>379</v>
      </c>
      <c r="F693">
        <v>4</v>
      </c>
      <c r="G693" t="s">
        <v>13</v>
      </c>
      <c r="H693">
        <v>1</v>
      </c>
      <c r="J693">
        <v>4.0999999999999996</v>
      </c>
      <c r="K693" t="s">
        <v>380</v>
      </c>
    </row>
    <row r="694" spans="1:11" x14ac:dyDescent="0.2">
      <c r="A694" t="s">
        <v>535</v>
      </c>
      <c r="B694">
        <v>2019</v>
      </c>
      <c r="C694" s="1">
        <v>43525</v>
      </c>
      <c r="D694">
        <v>3.8</v>
      </c>
      <c r="E694" t="s">
        <v>12</v>
      </c>
      <c r="F694">
        <v>1</v>
      </c>
      <c r="G694" t="s">
        <v>501</v>
      </c>
      <c r="H694">
        <v>2</v>
      </c>
      <c r="J694">
        <v>4.0999999999999996</v>
      </c>
      <c r="K694" t="s">
        <v>502</v>
      </c>
    </row>
    <row r="695" spans="1:11" x14ac:dyDescent="0.2">
      <c r="A695" t="s">
        <v>656</v>
      </c>
      <c r="B695">
        <v>2019</v>
      </c>
      <c r="C695" s="1">
        <v>43525</v>
      </c>
      <c r="D695">
        <v>5</v>
      </c>
      <c r="E695" t="s">
        <v>135</v>
      </c>
      <c r="F695">
        <v>2</v>
      </c>
      <c r="G695" t="s">
        <v>501</v>
      </c>
      <c r="H695">
        <v>2</v>
      </c>
      <c r="J695">
        <v>4.0999999999999996</v>
      </c>
      <c r="K695" t="s">
        <v>623</v>
      </c>
    </row>
    <row r="696" spans="1:11" x14ac:dyDescent="0.2">
      <c r="A696" t="s">
        <v>777</v>
      </c>
      <c r="B696">
        <v>2019</v>
      </c>
      <c r="C696" s="1">
        <v>43525</v>
      </c>
      <c r="D696">
        <v>1.5</v>
      </c>
      <c r="E696" t="s">
        <v>257</v>
      </c>
      <c r="F696">
        <v>3</v>
      </c>
      <c r="G696" t="s">
        <v>501</v>
      </c>
      <c r="H696">
        <v>2</v>
      </c>
      <c r="J696">
        <v>4.0999999999999996</v>
      </c>
      <c r="K696" t="s">
        <v>744</v>
      </c>
    </row>
    <row r="697" spans="1:11" x14ac:dyDescent="0.2">
      <c r="A697" t="s">
        <v>898</v>
      </c>
      <c r="B697">
        <v>2019</v>
      </c>
      <c r="C697" s="1">
        <v>43525</v>
      </c>
      <c r="D697">
        <v>2.2000000000000002</v>
      </c>
      <c r="E697" t="s">
        <v>379</v>
      </c>
      <c r="F697">
        <v>4</v>
      </c>
      <c r="G697" t="s">
        <v>501</v>
      </c>
      <c r="H697">
        <v>2</v>
      </c>
      <c r="J697">
        <v>4.0999999999999996</v>
      </c>
      <c r="K697" t="s">
        <v>865</v>
      </c>
    </row>
    <row r="698" spans="1:11" x14ac:dyDescent="0.2">
      <c r="A698" t="s">
        <v>46</v>
      </c>
      <c r="B698">
        <v>2019</v>
      </c>
      <c r="C698" s="1">
        <v>43556</v>
      </c>
      <c r="D698">
        <v>245</v>
      </c>
      <c r="E698" t="s">
        <v>12</v>
      </c>
      <c r="F698">
        <v>1</v>
      </c>
      <c r="G698" t="s">
        <v>13</v>
      </c>
      <c r="H698">
        <v>1</v>
      </c>
      <c r="J698">
        <v>4.0999999999999996</v>
      </c>
      <c r="K698" t="s">
        <v>14</v>
      </c>
    </row>
    <row r="699" spans="1:11" x14ac:dyDescent="0.2">
      <c r="A699" t="s">
        <v>168</v>
      </c>
      <c r="B699">
        <v>2019</v>
      </c>
      <c r="C699" s="1">
        <v>43556</v>
      </c>
      <c r="D699">
        <v>340</v>
      </c>
      <c r="E699" t="s">
        <v>135</v>
      </c>
      <c r="F699">
        <v>2</v>
      </c>
      <c r="G699" t="s">
        <v>13</v>
      </c>
      <c r="H699">
        <v>1</v>
      </c>
      <c r="J699">
        <v>4.0999999999999996</v>
      </c>
      <c r="K699" t="s">
        <v>136</v>
      </c>
    </row>
    <row r="700" spans="1:11" x14ac:dyDescent="0.2">
      <c r="A700" t="s">
        <v>290</v>
      </c>
      <c r="B700">
        <v>2019</v>
      </c>
      <c r="C700" s="1">
        <v>43556</v>
      </c>
      <c r="D700">
        <v>84</v>
      </c>
      <c r="E700" t="s">
        <v>257</v>
      </c>
      <c r="F700">
        <v>3</v>
      </c>
      <c r="G700" t="s">
        <v>13</v>
      </c>
      <c r="H700">
        <v>1</v>
      </c>
      <c r="J700">
        <v>4.0999999999999996</v>
      </c>
      <c r="K700" t="s">
        <v>258</v>
      </c>
    </row>
    <row r="701" spans="1:11" x14ac:dyDescent="0.2">
      <c r="A701" t="s">
        <v>412</v>
      </c>
      <c r="B701">
        <v>2019</v>
      </c>
      <c r="C701" s="1">
        <v>43556</v>
      </c>
      <c r="D701">
        <v>132</v>
      </c>
      <c r="E701" t="s">
        <v>379</v>
      </c>
      <c r="F701">
        <v>4</v>
      </c>
      <c r="G701" t="s">
        <v>13</v>
      </c>
      <c r="H701">
        <v>1</v>
      </c>
      <c r="J701">
        <v>4.0999999999999996</v>
      </c>
      <c r="K701" t="s">
        <v>380</v>
      </c>
    </row>
    <row r="702" spans="1:11" x14ac:dyDescent="0.2">
      <c r="A702" t="s">
        <v>534</v>
      </c>
      <c r="B702">
        <v>2019</v>
      </c>
      <c r="C702" s="1">
        <v>43556</v>
      </c>
      <c r="D702">
        <v>4</v>
      </c>
      <c r="E702" t="s">
        <v>12</v>
      </c>
      <c r="F702">
        <v>1</v>
      </c>
      <c r="G702" t="s">
        <v>501</v>
      </c>
      <c r="H702">
        <v>2</v>
      </c>
      <c r="J702">
        <v>4.0999999999999996</v>
      </c>
      <c r="K702" t="s">
        <v>502</v>
      </c>
    </row>
    <row r="703" spans="1:11" x14ac:dyDescent="0.2">
      <c r="A703" t="s">
        <v>655</v>
      </c>
      <c r="B703">
        <v>2019</v>
      </c>
      <c r="C703" s="1">
        <v>43556</v>
      </c>
      <c r="D703">
        <v>5.2</v>
      </c>
      <c r="E703" t="s">
        <v>135</v>
      </c>
      <c r="F703">
        <v>2</v>
      </c>
      <c r="G703" t="s">
        <v>501</v>
      </c>
      <c r="H703">
        <v>2</v>
      </c>
      <c r="J703">
        <v>4.0999999999999996</v>
      </c>
      <c r="K703" t="s">
        <v>623</v>
      </c>
    </row>
    <row r="704" spans="1:11" x14ac:dyDescent="0.2">
      <c r="A704" t="s">
        <v>776</v>
      </c>
      <c r="B704">
        <v>2019</v>
      </c>
      <c r="C704" s="1">
        <v>43556</v>
      </c>
      <c r="D704">
        <v>1.4</v>
      </c>
      <c r="E704" t="s">
        <v>257</v>
      </c>
      <c r="F704">
        <v>3</v>
      </c>
      <c r="G704" t="s">
        <v>501</v>
      </c>
      <c r="H704">
        <v>2</v>
      </c>
      <c r="J704">
        <v>4.0999999999999996</v>
      </c>
      <c r="K704" t="s">
        <v>744</v>
      </c>
    </row>
    <row r="705" spans="1:11" x14ac:dyDescent="0.2">
      <c r="A705" t="s">
        <v>897</v>
      </c>
      <c r="B705">
        <v>2019</v>
      </c>
      <c r="C705" s="1">
        <v>43556</v>
      </c>
      <c r="D705">
        <v>2.1</v>
      </c>
      <c r="E705" t="s">
        <v>379</v>
      </c>
      <c r="F705">
        <v>4</v>
      </c>
      <c r="G705" t="s">
        <v>501</v>
      </c>
      <c r="H705">
        <v>2</v>
      </c>
      <c r="J705">
        <v>4.0999999999999996</v>
      </c>
      <c r="K705" t="s">
        <v>865</v>
      </c>
    </row>
    <row r="706" spans="1:11" x14ac:dyDescent="0.2">
      <c r="A706" t="s">
        <v>45</v>
      </c>
      <c r="B706">
        <v>2019</v>
      </c>
      <c r="C706" s="1">
        <v>43586</v>
      </c>
      <c r="D706">
        <v>254</v>
      </c>
      <c r="E706" t="s">
        <v>12</v>
      </c>
      <c r="F706">
        <v>1</v>
      </c>
      <c r="G706" t="s">
        <v>13</v>
      </c>
      <c r="H706">
        <v>1</v>
      </c>
      <c r="J706">
        <v>4.0999999999999996</v>
      </c>
      <c r="K706" t="s">
        <v>14</v>
      </c>
    </row>
    <row r="707" spans="1:11" x14ac:dyDescent="0.2">
      <c r="A707" t="s">
        <v>167</v>
      </c>
      <c r="B707">
        <v>2019</v>
      </c>
      <c r="C707" s="1">
        <v>43586</v>
      </c>
      <c r="D707">
        <v>348</v>
      </c>
      <c r="E707" t="s">
        <v>135</v>
      </c>
      <c r="F707">
        <v>2</v>
      </c>
      <c r="G707" t="s">
        <v>13</v>
      </c>
      <c r="H707">
        <v>1</v>
      </c>
      <c r="J707">
        <v>4.0999999999999996</v>
      </c>
      <c r="K707" t="s">
        <v>136</v>
      </c>
    </row>
    <row r="708" spans="1:11" x14ac:dyDescent="0.2">
      <c r="A708" t="s">
        <v>289</v>
      </c>
      <c r="B708">
        <v>2019</v>
      </c>
      <c r="C708" s="1">
        <v>43586</v>
      </c>
      <c r="D708">
        <v>71</v>
      </c>
      <c r="E708" t="s">
        <v>257</v>
      </c>
      <c r="F708">
        <v>3</v>
      </c>
      <c r="G708" t="s">
        <v>13</v>
      </c>
      <c r="H708">
        <v>1</v>
      </c>
      <c r="J708">
        <v>4.0999999999999996</v>
      </c>
      <c r="K708" t="s">
        <v>258</v>
      </c>
    </row>
    <row r="709" spans="1:11" x14ac:dyDescent="0.2">
      <c r="A709" t="s">
        <v>411</v>
      </c>
      <c r="B709">
        <v>2019</v>
      </c>
      <c r="C709" s="1">
        <v>43586</v>
      </c>
      <c r="D709">
        <v>134</v>
      </c>
      <c r="E709" t="s">
        <v>379</v>
      </c>
      <c r="F709">
        <v>4</v>
      </c>
      <c r="G709" t="s">
        <v>13</v>
      </c>
      <c r="H709">
        <v>1</v>
      </c>
      <c r="J709">
        <v>4.0999999999999996</v>
      </c>
      <c r="K709" t="s">
        <v>380</v>
      </c>
    </row>
    <row r="710" spans="1:11" x14ac:dyDescent="0.2">
      <c r="A710" t="s">
        <v>533</v>
      </c>
      <c r="B710">
        <v>2019</v>
      </c>
      <c r="C710" s="1">
        <v>43586</v>
      </c>
      <c r="D710">
        <v>4.0999999999999996</v>
      </c>
      <c r="E710" t="s">
        <v>12</v>
      </c>
      <c r="F710">
        <v>1</v>
      </c>
      <c r="G710" t="s">
        <v>501</v>
      </c>
      <c r="H710">
        <v>2</v>
      </c>
      <c r="J710">
        <v>4.0999999999999996</v>
      </c>
      <c r="K710" t="s">
        <v>502</v>
      </c>
    </row>
    <row r="711" spans="1:11" x14ac:dyDescent="0.2">
      <c r="A711" t="s">
        <v>654</v>
      </c>
      <c r="B711">
        <v>2019</v>
      </c>
      <c r="C711" s="1">
        <v>43586</v>
      </c>
      <c r="D711">
        <v>5.3</v>
      </c>
      <c r="E711" t="s">
        <v>135</v>
      </c>
      <c r="F711">
        <v>2</v>
      </c>
      <c r="G711" t="s">
        <v>501</v>
      </c>
      <c r="H711">
        <v>2</v>
      </c>
      <c r="J711">
        <v>4.0999999999999996</v>
      </c>
      <c r="K711" t="s">
        <v>623</v>
      </c>
    </row>
    <row r="712" spans="1:11" x14ac:dyDescent="0.2">
      <c r="A712" t="s">
        <v>775</v>
      </c>
      <c r="B712">
        <v>2019</v>
      </c>
      <c r="C712" s="1">
        <v>43586</v>
      </c>
      <c r="D712">
        <v>1.1000000000000001</v>
      </c>
      <c r="E712" t="s">
        <v>257</v>
      </c>
      <c r="F712">
        <v>3</v>
      </c>
      <c r="G712" t="s">
        <v>501</v>
      </c>
      <c r="H712">
        <v>2</v>
      </c>
      <c r="J712">
        <v>4.0999999999999996</v>
      </c>
      <c r="K712" t="s">
        <v>744</v>
      </c>
    </row>
    <row r="713" spans="1:11" x14ac:dyDescent="0.2">
      <c r="A713" t="s">
        <v>896</v>
      </c>
      <c r="B713">
        <v>2019</v>
      </c>
      <c r="C713" s="1">
        <v>43586</v>
      </c>
      <c r="D713">
        <v>2.2000000000000002</v>
      </c>
      <c r="E713" t="s">
        <v>379</v>
      </c>
      <c r="F713">
        <v>4</v>
      </c>
      <c r="G713" t="s">
        <v>501</v>
      </c>
      <c r="H713">
        <v>2</v>
      </c>
      <c r="J713">
        <v>4.0999999999999996</v>
      </c>
      <c r="K713" t="s">
        <v>865</v>
      </c>
    </row>
    <row r="714" spans="1:11" x14ac:dyDescent="0.2">
      <c r="A714" t="s">
        <v>44</v>
      </c>
      <c r="B714">
        <v>2019</v>
      </c>
      <c r="C714" s="1">
        <v>43617</v>
      </c>
      <c r="D714">
        <v>251</v>
      </c>
      <c r="E714" t="s">
        <v>12</v>
      </c>
      <c r="F714">
        <v>1</v>
      </c>
      <c r="G714" t="s">
        <v>13</v>
      </c>
      <c r="H714">
        <v>1</v>
      </c>
      <c r="J714">
        <v>4.0999999999999996</v>
      </c>
      <c r="K714" t="s">
        <v>14</v>
      </c>
    </row>
    <row r="715" spans="1:11" x14ac:dyDescent="0.2">
      <c r="A715" t="s">
        <v>166</v>
      </c>
      <c r="B715">
        <v>2019</v>
      </c>
      <c r="C715" s="1">
        <v>43617</v>
      </c>
      <c r="D715">
        <v>341</v>
      </c>
      <c r="E715" t="s">
        <v>135</v>
      </c>
      <c r="F715">
        <v>2</v>
      </c>
      <c r="G715" t="s">
        <v>13</v>
      </c>
      <c r="H715">
        <v>1</v>
      </c>
      <c r="J715">
        <v>4.0999999999999996</v>
      </c>
      <c r="K715" t="s">
        <v>136</v>
      </c>
    </row>
    <row r="716" spans="1:11" x14ac:dyDescent="0.2">
      <c r="A716" t="s">
        <v>288</v>
      </c>
      <c r="B716">
        <v>2019</v>
      </c>
      <c r="C716" s="1">
        <v>43617</v>
      </c>
      <c r="D716">
        <v>72</v>
      </c>
      <c r="E716" t="s">
        <v>257</v>
      </c>
      <c r="F716">
        <v>3</v>
      </c>
      <c r="G716" t="s">
        <v>13</v>
      </c>
      <c r="H716">
        <v>1</v>
      </c>
      <c r="J716">
        <v>4.0999999999999996</v>
      </c>
      <c r="K716" t="s">
        <v>258</v>
      </c>
    </row>
    <row r="717" spans="1:11" x14ac:dyDescent="0.2">
      <c r="A717" t="s">
        <v>410</v>
      </c>
      <c r="B717">
        <v>2019</v>
      </c>
      <c r="C717" s="1">
        <v>43617</v>
      </c>
      <c r="D717">
        <v>126</v>
      </c>
      <c r="E717" t="s">
        <v>379</v>
      </c>
      <c r="F717">
        <v>4</v>
      </c>
      <c r="G717" t="s">
        <v>13</v>
      </c>
      <c r="H717">
        <v>1</v>
      </c>
      <c r="J717">
        <v>4.0999999999999996</v>
      </c>
      <c r="K717" t="s">
        <v>380</v>
      </c>
    </row>
    <row r="718" spans="1:11" x14ac:dyDescent="0.2">
      <c r="A718" t="s">
        <v>532</v>
      </c>
      <c r="B718">
        <v>2019</v>
      </c>
      <c r="C718" s="1">
        <v>43617</v>
      </c>
      <c r="D718">
        <v>4</v>
      </c>
      <c r="E718" t="s">
        <v>12</v>
      </c>
      <c r="F718">
        <v>1</v>
      </c>
      <c r="G718" t="s">
        <v>501</v>
      </c>
      <c r="H718">
        <v>2</v>
      </c>
      <c r="J718">
        <v>4.0999999999999996</v>
      </c>
      <c r="K718" t="s">
        <v>502</v>
      </c>
    </row>
    <row r="719" spans="1:11" x14ac:dyDescent="0.2">
      <c r="A719" t="s">
        <v>653</v>
      </c>
      <c r="B719">
        <v>2019</v>
      </c>
      <c r="C719" s="1">
        <v>43617</v>
      </c>
      <c r="D719">
        <v>5.2</v>
      </c>
      <c r="E719" t="s">
        <v>135</v>
      </c>
      <c r="F719">
        <v>2</v>
      </c>
      <c r="G719" t="s">
        <v>501</v>
      </c>
      <c r="H719">
        <v>2</v>
      </c>
      <c r="J719">
        <v>4.0999999999999996</v>
      </c>
      <c r="K719" t="s">
        <v>623</v>
      </c>
    </row>
    <row r="720" spans="1:11" x14ac:dyDescent="0.2">
      <c r="A720" t="s">
        <v>774</v>
      </c>
      <c r="B720">
        <v>2019</v>
      </c>
      <c r="C720" s="1">
        <v>43617</v>
      </c>
      <c r="D720">
        <v>1.2</v>
      </c>
      <c r="E720" t="s">
        <v>257</v>
      </c>
      <c r="F720">
        <v>3</v>
      </c>
      <c r="G720" t="s">
        <v>501</v>
      </c>
      <c r="H720">
        <v>2</v>
      </c>
      <c r="J720">
        <v>4.0999999999999996</v>
      </c>
      <c r="K720" t="s">
        <v>744</v>
      </c>
    </row>
    <row r="721" spans="1:11" x14ac:dyDescent="0.2">
      <c r="A721" t="s">
        <v>895</v>
      </c>
      <c r="B721">
        <v>2019</v>
      </c>
      <c r="C721" s="1">
        <v>43617</v>
      </c>
      <c r="D721">
        <v>2</v>
      </c>
      <c r="E721" t="s">
        <v>379</v>
      </c>
      <c r="F721">
        <v>4</v>
      </c>
      <c r="G721" t="s">
        <v>501</v>
      </c>
      <c r="H721">
        <v>2</v>
      </c>
      <c r="J721">
        <v>4.0999999999999996</v>
      </c>
      <c r="K721" t="s">
        <v>865</v>
      </c>
    </row>
    <row r="722" spans="1:11" x14ac:dyDescent="0.2">
      <c r="A722" t="s">
        <v>43</v>
      </c>
      <c r="B722">
        <v>2019</v>
      </c>
      <c r="C722" s="1">
        <v>43647</v>
      </c>
      <c r="D722">
        <v>266</v>
      </c>
      <c r="E722" t="s">
        <v>12</v>
      </c>
      <c r="F722">
        <v>1</v>
      </c>
      <c r="G722" t="s">
        <v>13</v>
      </c>
      <c r="H722">
        <v>1</v>
      </c>
      <c r="J722">
        <v>4.0999999999999996</v>
      </c>
      <c r="K722" t="s">
        <v>14</v>
      </c>
    </row>
    <row r="723" spans="1:11" x14ac:dyDescent="0.2">
      <c r="A723" t="s">
        <v>165</v>
      </c>
      <c r="B723">
        <v>2019</v>
      </c>
      <c r="C723" s="1">
        <v>43647</v>
      </c>
      <c r="D723">
        <v>269</v>
      </c>
      <c r="E723" t="s">
        <v>135</v>
      </c>
      <c r="F723">
        <v>2</v>
      </c>
      <c r="G723" t="s">
        <v>13</v>
      </c>
      <c r="H723">
        <v>1</v>
      </c>
      <c r="J723">
        <v>4.0999999999999996</v>
      </c>
      <c r="K723" t="s">
        <v>136</v>
      </c>
    </row>
    <row r="724" spans="1:11" x14ac:dyDescent="0.2">
      <c r="A724" t="s">
        <v>287</v>
      </c>
      <c r="B724">
        <v>2019</v>
      </c>
      <c r="C724" s="1">
        <v>43647</v>
      </c>
      <c r="D724">
        <v>90</v>
      </c>
      <c r="E724" t="s">
        <v>257</v>
      </c>
      <c r="F724">
        <v>3</v>
      </c>
      <c r="G724" t="s">
        <v>13</v>
      </c>
      <c r="H724">
        <v>1</v>
      </c>
      <c r="J724">
        <v>4.0999999999999996</v>
      </c>
      <c r="K724" t="s">
        <v>258</v>
      </c>
    </row>
    <row r="725" spans="1:11" x14ac:dyDescent="0.2">
      <c r="A725" t="s">
        <v>409</v>
      </c>
      <c r="B725">
        <v>2019</v>
      </c>
      <c r="C725" s="1">
        <v>43647</v>
      </c>
      <c r="D725">
        <v>145</v>
      </c>
      <c r="E725" t="s">
        <v>379</v>
      </c>
      <c r="F725">
        <v>4</v>
      </c>
      <c r="G725" t="s">
        <v>13</v>
      </c>
      <c r="H725">
        <v>1</v>
      </c>
      <c r="J725">
        <v>4.0999999999999996</v>
      </c>
      <c r="K725" t="s">
        <v>380</v>
      </c>
    </row>
    <row r="726" spans="1:11" x14ac:dyDescent="0.2">
      <c r="A726" t="s">
        <v>531</v>
      </c>
      <c r="B726">
        <v>2019</v>
      </c>
      <c r="C726" s="1">
        <v>43647</v>
      </c>
      <c r="D726">
        <v>4.3</v>
      </c>
      <c r="E726" t="s">
        <v>12</v>
      </c>
      <c r="F726">
        <v>1</v>
      </c>
      <c r="G726" t="s">
        <v>501</v>
      </c>
      <c r="H726">
        <v>2</v>
      </c>
      <c r="J726">
        <v>4.0999999999999996</v>
      </c>
      <c r="K726" t="s">
        <v>502</v>
      </c>
    </row>
    <row r="727" spans="1:11" x14ac:dyDescent="0.2">
      <c r="A727" t="s">
        <v>652</v>
      </c>
      <c r="B727">
        <v>2019</v>
      </c>
      <c r="C727" s="1">
        <v>43647</v>
      </c>
      <c r="D727">
        <v>4.0999999999999996</v>
      </c>
      <c r="E727" t="s">
        <v>135</v>
      </c>
      <c r="F727">
        <v>2</v>
      </c>
      <c r="G727" t="s">
        <v>501</v>
      </c>
      <c r="H727">
        <v>2</v>
      </c>
      <c r="J727">
        <v>4.0999999999999996</v>
      </c>
      <c r="K727" t="s">
        <v>623</v>
      </c>
    </row>
    <row r="728" spans="1:11" x14ac:dyDescent="0.2">
      <c r="A728" t="s">
        <v>773</v>
      </c>
      <c r="B728">
        <v>2019</v>
      </c>
      <c r="C728" s="1">
        <v>43647</v>
      </c>
      <c r="D728">
        <v>1.4</v>
      </c>
      <c r="E728" t="s">
        <v>257</v>
      </c>
      <c r="F728">
        <v>3</v>
      </c>
      <c r="G728" t="s">
        <v>501</v>
      </c>
      <c r="H728">
        <v>2</v>
      </c>
      <c r="J728">
        <v>4.0999999999999996</v>
      </c>
      <c r="K728" t="s">
        <v>744</v>
      </c>
    </row>
    <row r="729" spans="1:11" x14ac:dyDescent="0.2">
      <c r="A729" t="s">
        <v>894</v>
      </c>
      <c r="B729">
        <v>2019</v>
      </c>
      <c r="C729" s="1">
        <v>43647</v>
      </c>
      <c r="D729">
        <v>2.2999999999999998</v>
      </c>
      <c r="E729" t="s">
        <v>379</v>
      </c>
      <c r="F729">
        <v>4</v>
      </c>
      <c r="G729" t="s">
        <v>501</v>
      </c>
      <c r="H729">
        <v>2</v>
      </c>
      <c r="J729">
        <v>4.0999999999999996</v>
      </c>
      <c r="K729" t="s">
        <v>865</v>
      </c>
    </row>
    <row r="730" spans="1:11" x14ac:dyDescent="0.2">
      <c r="A730" t="s">
        <v>42</v>
      </c>
      <c r="B730">
        <v>2019</v>
      </c>
      <c r="C730" s="1">
        <v>43678</v>
      </c>
      <c r="D730">
        <v>268</v>
      </c>
      <c r="E730" t="s">
        <v>12</v>
      </c>
      <c r="F730">
        <v>1</v>
      </c>
      <c r="G730" t="s">
        <v>13</v>
      </c>
      <c r="H730">
        <v>1</v>
      </c>
      <c r="J730">
        <v>4.0999999999999996</v>
      </c>
      <c r="K730" t="s">
        <v>14</v>
      </c>
    </row>
    <row r="731" spans="1:11" x14ac:dyDescent="0.2">
      <c r="A731" t="s">
        <v>164</v>
      </c>
      <c r="B731">
        <v>2019</v>
      </c>
      <c r="C731" s="1">
        <v>43678</v>
      </c>
      <c r="D731">
        <v>321</v>
      </c>
      <c r="E731" t="s">
        <v>135</v>
      </c>
      <c r="F731">
        <v>2</v>
      </c>
      <c r="G731" t="s">
        <v>13</v>
      </c>
      <c r="H731">
        <v>1</v>
      </c>
      <c r="J731">
        <v>4.0999999999999996</v>
      </c>
      <c r="K731" t="s">
        <v>136</v>
      </c>
    </row>
    <row r="732" spans="1:11" x14ac:dyDescent="0.2">
      <c r="A732" t="s">
        <v>286</v>
      </c>
      <c r="B732">
        <v>2019</v>
      </c>
      <c r="C732" s="1">
        <v>43678</v>
      </c>
      <c r="D732">
        <v>92</v>
      </c>
      <c r="E732" t="s">
        <v>257</v>
      </c>
      <c r="F732">
        <v>3</v>
      </c>
      <c r="G732" t="s">
        <v>13</v>
      </c>
      <c r="H732">
        <v>1</v>
      </c>
      <c r="J732">
        <v>4.0999999999999996</v>
      </c>
      <c r="K732" t="s">
        <v>258</v>
      </c>
    </row>
    <row r="733" spans="1:11" x14ac:dyDescent="0.2">
      <c r="A733" t="s">
        <v>408</v>
      </c>
      <c r="B733">
        <v>2019</v>
      </c>
      <c r="C733" s="1">
        <v>43678</v>
      </c>
      <c r="D733">
        <v>143</v>
      </c>
      <c r="E733" t="s">
        <v>379</v>
      </c>
      <c r="F733">
        <v>4</v>
      </c>
      <c r="G733" t="s">
        <v>13</v>
      </c>
      <c r="H733">
        <v>1</v>
      </c>
      <c r="J733">
        <v>4.0999999999999996</v>
      </c>
      <c r="K733" t="s">
        <v>380</v>
      </c>
    </row>
    <row r="734" spans="1:11" x14ac:dyDescent="0.2">
      <c r="A734" t="s">
        <v>530</v>
      </c>
      <c r="B734">
        <v>2019</v>
      </c>
      <c r="C734" s="1">
        <v>43678</v>
      </c>
      <c r="D734">
        <v>4.3</v>
      </c>
      <c r="E734" t="s">
        <v>12</v>
      </c>
      <c r="F734">
        <v>1</v>
      </c>
      <c r="G734" t="s">
        <v>501</v>
      </c>
      <c r="H734">
        <v>2</v>
      </c>
      <c r="J734">
        <v>4.0999999999999996</v>
      </c>
      <c r="K734" t="s">
        <v>502</v>
      </c>
    </row>
    <row r="735" spans="1:11" x14ac:dyDescent="0.2">
      <c r="A735" t="s">
        <v>651</v>
      </c>
      <c r="B735">
        <v>2019</v>
      </c>
      <c r="C735" s="1">
        <v>43678</v>
      </c>
      <c r="D735">
        <v>4.9000000000000004</v>
      </c>
      <c r="E735" t="s">
        <v>135</v>
      </c>
      <c r="F735">
        <v>2</v>
      </c>
      <c r="G735" t="s">
        <v>501</v>
      </c>
      <c r="H735">
        <v>2</v>
      </c>
      <c r="J735">
        <v>4.0999999999999996</v>
      </c>
      <c r="K735" t="s">
        <v>623</v>
      </c>
    </row>
    <row r="736" spans="1:11" x14ac:dyDescent="0.2">
      <c r="A736" t="s">
        <v>772</v>
      </c>
      <c r="B736">
        <v>2019</v>
      </c>
      <c r="C736" s="1">
        <v>43678</v>
      </c>
      <c r="D736">
        <v>1.5</v>
      </c>
      <c r="E736" t="s">
        <v>257</v>
      </c>
      <c r="F736">
        <v>3</v>
      </c>
      <c r="G736" t="s">
        <v>501</v>
      </c>
      <c r="H736">
        <v>2</v>
      </c>
      <c r="J736">
        <v>4.0999999999999996</v>
      </c>
      <c r="K736" t="s">
        <v>744</v>
      </c>
    </row>
    <row r="737" spans="1:11" x14ac:dyDescent="0.2">
      <c r="A737" t="s">
        <v>893</v>
      </c>
      <c r="B737">
        <v>2019</v>
      </c>
      <c r="C737" s="1">
        <v>43678</v>
      </c>
      <c r="D737">
        <v>2.2999999999999998</v>
      </c>
      <c r="E737" t="s">
        <v>379</v>
      </c>
      <c r="F737">
        <v>4</v>
      </c>
      <c r="G737" t="s">
        <v>501</v>
      </c>
      <c r="H737">
        <v>2</v>
      </c>
      <c r="J737">
        <v>4.0999999999999996</v>
      </c>
      <c r="K737" t="s">
        <v>865</v>
      </c>
    </row>
    <row r="738" spans="1:11" x14ac:dyDescent="0.2">
      <c r="A738" t="s">
        <v>41</v>
      </c>
      <c r="B738">
        <v>2019</v>
      </c>
      <c r="C738" s="1">
        <v>43709</v>
      </c>
      <c r="D738">
        <v>255</v>
      </c>
      <c r="E738" t="s">
        <v>12</v>
      </c>
      <c r="F738">
        <v>1</v>
      </c>
      <c r="G738" t="s">
        <v>13</v>
      </c>
      <c r="H738">
        <v>1</v>
      </c>
      <c r="J738">
        <v>4.0999999999999996</v>
      </c>
      <c r="K738" t="s">
        <v>14</v>
      </c>
    </row>
    <row r="739" spans="1:11" x14ac:dyDescent="0.2">
      <c r="A739" t="s">
        <v>163</v>
      </c>
      <c r="B739">
        <v>2019</v>
      </c>
      <c r="C739" s="1">
        <v>43709</v>
      </c>
      <c r="D739">
        <v>343</v>
      </c>
      <c r="E739" t="s">
        <v>135</v>
      </c>
      <c r="F739">
        <v>2</v>
      </c>
      <c r="G739" t="s">
        <v>13</v>
      </c>
      <c r="H739">
        <v>1</v>
      </c>
      <c r="J739">
        <v>4.0999999999999996</v>
      </c>
      <c r="K739" t="s">
        <v>136</v>
      </c>
    </row>
    <row r="740" spans="1:11" x14ac:dyDescent="0.2">
      <c r="A740" t="s">
        <v>285</v>
      </c>
      <c r="B740">
        <v>2019</v>
      </c>
      <c r="C740" s="1">
        <v>43709</v>
      </c>
      <c r="D740">
        <v>91</v>
      </c>
      <c r="E740" t="s">
        <v>257</v>
      </c>
      <c r="F740">
        <v>3</v>
      </c>
      <c r="G740" t="s">
        <v>13</v>
      </c>
      <c r="H740">
        <v>1</v>
      </c>
      <c r="J740">
        <v>4.0999999999999996</v>
      </c>
      <c r="K740" t="s">
        <v>258</v>
      </c>
    </row>
    <row r="741" spans="1:11" x14ac:dyDescent="0.2">
      <c r="A741" t="s">
        <v>407</v>
      </c>
      <c r="B741">
        <v>2019</v>
      </c>
      <c r="C741" s="1">
        <v>43709</v>
      </c>
      <c r="D741">
        <v>139</v>
      </c>
      <c r="E741" t="s">
        <v>379</v>
      </c>
      <c r="F741">
        <v>4</v>
      </c>
      <c r="G741" t="s">
        <v>13</v>
      </c>
      <c r="H741">
        <v>1</v>
      </c>
      <c r="J741">
        <v>4.0999999999999996</v>
      </c>
      <c r="K741" t="s">
        <v>380</v>
      </c>
    </row>
    <row r="742" spans="1:11" x14ac:dyDescent="0.2">
      <c r="A742" t="s">
        <v>529</v>
      </c>
      <c r="B742">
        <v>2019</v>
      </c>
      <c r="C742" s="1">
        <v>43709</v>
      </c>
      <c r="D742">
        <v>4.0999999999999996</v>
      </c>
      <c r="E742" t="s">
        <v>12</v>
      </c>
      <c r="F742">
        <v>1</v>
      </c>
      <c r="G742" t="s">
        <v>501</v>
      </c>
      <c r="H742">
        <v>2</v>
      </c>
      <c r="J742">
        <v>4.0999999999999996</v>
      </c>
      <c r="K742" t="s">
        <v>502</v>
      </c>
    </row>
    <row r="743" spans="1:11" x14ac:dyDescent="0.2">
      <c r="A743" t="s">
        <v>650</v>
      </c>
      <c r="B743">
        <v>2019</v>
      </c>
      <c r="C743" s="1">
        <v>43709</v>
      </c>
      <c r="D743">
        <v>5.2</v>
      </c>
      <c r="E743" t="s">
        <v>135</v>
      </c>
      <c r="F743">
        <v>2</v>
      </c>
      <c r="G743" t="s">
        <v>501</v>
      </c>
      <c r="H743">
        <v>2</v>
      </c>
      <c r="J743">
        <v>4.0999999999999996</v>
      </c>
      <c r="K743" t="s">
        <v>623</v>
      </c>
    </row>
    <row r="744" spans="1:11" x14ac:dyDescent="0.2">
      <c r="A744" t="s">
        <v>771</v>
      </c>
      <c r="B744">
        <v>2019</v>
      </c>
      <c r="C744" s="1">
        <v>43709</v>
      </c>
      <c r="D744">
        <v>1.5</v>
      </c>
      <c r="E744" t="s">
        <v>257</v>
      </c>
      <c r="F744">
        <v>3</v>
      </c>
      <c r="G744" t="s">
        <v>501</v>
      </c>
      <c r="H744">
        <v>2</v>
      </c>
      <c r="J744">
        <v>4.0999999999999996</v>
      </c>
      <c r="K744" t="s">
        <v>744</v>
      </c>
    </row>
    <row r="745" spans="1:11" x14ac:dyDescent="0.2">
      <c r="A745" t="s">
        <v>892</v>
      </c>
      <c r="B745">
        <v>2019</v>
      </c>
      <c r="C745" s="1">
        <v>43709</v>
      </c>
      <c r="D745">
        <v>2.2000000000000002</v>
      </c>
      <c r="E745" t="s">
        <v>379</v>
      </c>
      <c r="F745">
        <v>4</v>
      </c>
      <c r="G745" t="s">
        <v>501</v>
      </c>
      <c r="H745">
        <v>2</v>
      </c>
      <c r="J745">
        <v>4.0999999999999996</v>
      </c>
      <c r="K745" t="s">
        <v>865</v>
      </c>
    </row>
    <row r="746" spans="1:11" x14ac:dyDescent="0.2">
      <c r="A746" t="s">
        <v>40</v>
      </c>
      <c r="B746">
        <v>2019</v>
      </c>
      <c r="C746" s="1">
        <v>43739</v>
      </c>
      <c r="D746">
        <v>272</v>
      </c>
      <c r="E746" t="s">
        <v>12</v>
      </c>
      <c r="F746">
        <v>1</v>
      </c>
      <c r="G746" t="s">
        <v>13</v>
      </c>
      <c r="H746">
        <v>1</v>
      </c>
      <c r="J746">
        <v>4.0999999999999996</v>
      </c>
      <c r="K746" t="s">
        <v>14</v>
      </c>
    </row>
    <row r="747" spans="1:11" x14ac:dyDescent="0.2">
      <c r="A747" t="s">
        <v>162</v>
      </c>
      <c r="B747">
        <v>2019</v>
      </c>
      <c r="C747" s="1">
        <v>43739</v>
      </c>
      <c r="D747">
        <v>344</v>
      </c>
      <c r="E747" t="s">
        <v>135</v>
      </c>
      <c r="F747">
        <v>2</v>
      </c>
      <c r="G747" t="s">
        <v>13</v>
      </c>
      <c r="H747">
        <v>1</v>
      </c>
      <c r="J747">
        <v>4.0999999999999996</v>
      </c>
      <c r="K747" t="s">
        <v>136</v>
      </c>
    </row>
    <row r="748" spans="1:11" x14ac:dyDescent="0.2">
      <c r="A748" t="s">
        <v>284</v>
      </c>
      <c r="B748">
        <v>2019</v>
      </c>
      <c r="C748" s="1">
        <v>43739</v>
      </c>
      <c r="D748">
        <v>92</v>
      </c>
      <c r="E748" t="s">
        <v>257</v>
      </c>
      <c r="F748">
        <v>3</v>
      </c>
      <c r="G748" t="s">
        <v>13</v>
      </c>
      <c r="H748">
        <v>1</v>
      </c>
      <c r="J748">
        <v>4.0999999999999996</v>
      </c>
      <c r="K748" t="s">
        <v>258</v>
      </c>
    </row>
    <row r="749" spans="1:11" x14ac:dyDescent="0.2">
      <c r="A749" t="s">
        <v>406</v>
      </c>
      <c r="B749">
        <v>2019</v>
      </c>
      <c r="C749" s="1">
        <v>43739</v>
      </c>
      <c r="D749">
        <v>136</v>
      </c>
      <c r="E749" t="s">
        <v>379</v>
      </c>
      <c r="F749">
        <v>4</v>
      </c>
      <c r="G749" t="s">
        <v>13</v>
      </c>
      <c r="H749">
        <v>1</v>
      </c>
      <c r="J749">
        <v>4.0999999999999996</v>
      </c>
      <c r="K749" t="s">
        <v>380</v>
      </c>
    </row>
    <row r="750" spans="1:11" x14ac:dyDescent="0.2">
      <c r="A750" t="s">
        <v>528</v>
      </c>
      <c r="B750">
        <v>2019</v>
      </c>
      <c r="C750" s="1">
        <v>43739</v>
      </c>
      <c r="D750">
        <v>4.3</v>
      </c>
      <c r="E750" t="s">
        <v>12</v>
      </c>
      <c r="F750">
        <v>1</v>
      </c>
      <c r="G750" t="s">
        <v>501</v>
      </c>
      <c r="H750">
        <v>2</v>
      </c>
      <c r="J750">
        <v>4.0999999999999996</v>
      </c>
      <c r="K750" t="s">
        <v>502</v>
      </c>
    </row>
    <row r="751" spans="1:11" x14ac:dyDescent="0.2">
      <c r="A751" t="s">
        <v>649</v>
      </c>
      <c r="B751">
        <v>2019</v>
      </c>
      <c r="C751" s="1">
        <v>43739</v>
      </c>
      <c r="D751">
        <v>5.2</v>
      </c>
      <c r="E751" t="s">
        <v>135</v>
      </c>
      <c r="F751">
        <v>2</v>
      </c>
      <c r="G751" t="s">
        <v>501</v>
      </c>
      <c r="H751">
        <v>2</v>
      </c>
      <c r="J751">
        <v>4.0999999999999996</v>
      </c>
      <c r="K751" t="s">
        <v>623</v>
      </c>
    </row>
    <row r="752" spans="1:11" x14ac:dyDescent="0.2">
      <c r="A752" t="s">
        <v>770</v>
      </c>
      <c r="B752">
        <v>2019</v>
      </c>
      <c r="C752" s="1">
        <v>43739</v>
      </c>
      <c r="D752">
        <v>1.5</v>
      </c>
      <c r="E752" t="s">
        <v>257</v>
      </c>
      <c r="F752">
        <v>3</v>
      </c>
      <c r="G752" t="s">
        <v>501</v>
      </c>
      <c r="H752">
        <v>2</v>
      </c>
      <c r="J752">
        <v>4.0999999999999996</v>
      </c>
      <c r="K752" t="s">
        <v>744</v>
      </c>
    </row>
    <row r="753" spans="1:11" x14ac:dyDescent="0.2">
      <c r="A753" t="s">
        <v>891</v>
      </c>
      <c r="B753">
        <v>2019</v>
      </c>
      <c r="C753" s="1">
        <v>43739</v>
      </c>
      <c r="D753">
        <v>2.2000000000000002</v>
      </c>
      <c r="E753" t="s">
        <v>379</v>
      </c>
      <c r="F753">
        <v>4</v>
      </c>
      <c r="G753" t="s">
        <v>501</v>
      </c>
      <c r="H753">
        <v>2</v>
      </c>
      <c r="J753">
        <v>4.0999999999999996</v>
      </c>
      <c r="K753" t="s">
        <v>865</v>
      </c>
    </row>
    <row r="754" spans="1:11" x14ac:dyDescent="0.2">
      <c r="A754" t="s">
        <v>39</v>
      </c>
      <c r="B754">
        <v>2019</v>
      </c>
      <c r="C754" s="1">
        <v>43770</v>
      </c>
      <c r="D754">
        <v>257</v>
      </c>
      <c r="E754" t="s">
        <v>12</v>
      </c>
      <c r="F754">
        <v>1</v>
      </c>
      <c r="G754" t="s">
        <v>13</v>
      </c>
      <c r="H754">
        <v>1</v>
      </c>
      <c r="J754">
        <v>4.0999999999999996</v>
      </c>
      <c r="K754" t="s">
        <v>14</v>
      </c>
    </row>
    <row r="755" spans="1:11" x14ac:dyDescent="0.2">
      <c r="A755" t="s">
        <v>161</v>
      </c>
      <c r="B755">
        <v>2019</v>
      </c>
      <c r="C755" s="1">
        <v>43770</v>
      </c>
      <c r="D755">
        <v>336</v>
      </c>
      <c r="E755" t="s">
        <v>135</v>
      </c>
      <c r="F755">
        <v>2</v>
      </c>
      <c r="G755" t="s">
        <v>13</v>
      </c>
      <c r="H755">
        <v>1</v>
      </c>
      <c r="J755">
        <v>4.0999999999999996</v>
      </c>
      <c r="K755" t="s">
        <v>136</v>
      </c>
    </row>
    <row r="756" spans="1:11" x14ac:dyDescent="0.2">
      <c r="A756" t="s">
        <v>283</v>
      </c>
      <c r="B756">
        <v>2019</v>
      </c>
      <c r="C756" s="1">
        <v>43770</v>
      </c>
      <c r="D756">
        <v>83</v>
      </c>
      <c r="E756" t="s">
        <v>257</v>
      </c>
      <c r="F756">
        <v>3</v>
      </c>
      <c r="G756" t="s">
        <v>13</v>
      </c>
      <c r="H756">
        <v>1</v>
      </c>
      <c r="J756">
        <v>4.0999999999999996</v>
      </c>
      <c r="K756" t="s">
        <v>258</v>
      </c>
    </row>
    <row r="757" spans="1:11" x14ac:dyDescent="0.2">
      <c r="A757" t="s">
        <v>405</v>
      </c>
      <c r="B757">
        <v>2019</v>
      </c>
      <c r="C757" s="1">
        <v>43770</v>
      </c>
      <c r="D757">
        <v>137</v>
      </c>
      <c r="E757" t="s">
        <v>379</v>
      </c>
      <c r="F757">
        <v>4</v>
      </c>
      <c r="G757" t="s">
        <v>13</v>
      </c>
      <c r="H757">
        <v>1</v>
      </c>
      <c r="J757">
        <v>4.0999999999999996</v>
      </c>
      <c r="K757" t="s">
        <v>380</v>
      </c>
    </row>
    <row r="758" spans="1:11" x14ac:dyDescent="0.2">
      <c r="A758" t="s">
        <v>527</v>
      </c>
      <c r="B758">
        <v>2019</v>
      </c>
      <c r="C758" s="1">
        <v>43770</v>
      </c>
      <c r="D758">
        <v>4.0999999999999996</v>
      </c>
      <c r="E758" t="s">
        <v>12</v>
      </c>
      <c r="F758">
        <v>1</v>
      </c>
      <c r="G758" t="s">
        <v>501</v>
      </c>
      <c r="H758">
        <v>2</v>
      </c>
      <c r="J758">
        <v>4.0999999999999996</v>
      </c>
      <c r="K758" t="s">
        <v>502</v>
      </c>
    </row>
    <row r="759" spans="1:11" x14ac:dyDescent="0.2">
      <c r="A759" t="s">
        <v>648</v>
      </c>
      <c r="B759">
        <v>2019</v>
      </c>
      <c r="C759" s="1">
        <v>43770</v>
      </c>
      <c r="D759">
        <v>5.0999999999999996</v>
      </c>
      <c r="E759" t="s">
        <v>135</v>
      </c>
      <c r="F759">
        <v>2</v>
      </c>
      <c r="G759" t="s">
        <v>501</v>
      </c>
      <c r="H759">
        <v>2</v>
      </c>
      <c r="J759">
        <v>4.0999999999999996</v>
      </c>
      <c r="K759" t="s">
        <v>623</v>
      </c>
    </row>
    <row r="760" spans="1:11" x14ac:dyDescent="0.2">
      <c r="A760" t="s">
        <v>769</v>
      </c>
      <c r="B760">
        <v>2019</v>
      </c>
      <c r="C760" s="1">
        <v>43770</v>
      </c>
      <c r="D760">
        <v>1.3</v>
      </c>
      <c r="E760" t="s">
        <v>257</v>
      </c>
      <c r="F760">
        <v>3</v>
      </c>
      <c r="G760" t="s">
        <v>501</v>
      </c>
      <c r="H760">
        <v>2</v>
      </c>
      <c r="J760">
        <v>4.0999999999999996</v>
      </c>
      <c r="K760" t="s">
        <v>744</v>
      </c>
    </row>
    <row r="761" spans="1:11" x14ac:dyDescent="0.2">
      <c r="A761" t="s">
        <v>890</v>
      </c>
      <c r="B761">
        <v>2019</v>
      </c>
      <c r="C761" s="1">
        <v>43770</v>
      </c>
      <c r="D761">
        <v>2.2000000000000002</v>
      </c>
      <c r="E761" t="s">
        <v>379</v>
      </c>
      <c r="F761">
        <v>4</v>
      </c>
      <c r="G761" t="s">
        <v>501</v>
      </c>
      <c r="H761">
        <v>2</v>
      </c>
      <c r="J761">
        <v>4.0999999999999996</v>
      </c>
      <c r="K761" t="s">
        <v>865</v>
      </c>
    </row>
    <row r="762" spans="1:11" x14ac:dyDescent="0.2">
      <c r="A762" t="s">
        <v>38</v>
      </c>
      <c r="B762">
        <v>2019</v>
      </c>
      <c r="C762" s="1">
        <v>43800</v>
      </c>
      <c r="D762">
        <v>269</v>
      </c>
      <c r="E762" t="s">
        <v>12</v>
      </c>
      <c r="F762">
        <v>1</v>
      </c>
      <c r="G762" t="s">
        <v>13</v>
      </c>
      <c r="H762">
        <v>1</v>
      </c>
      <c r="J762">
        <v>4.0999999999999996</v>
      </c>
      <c r="K762" t="s">
        <v>14</v>
      </c>
    </row>
    <row r="763" spans="1:11" x14ac:dyDescent="0.2">
      <c r="A763" t="s">
        <v>160</v>
      </c>
      <c r="B763">
        <v>2019</v>
      </c>
      <c r="C763" s="1">
        <v>43800</v>
      </c>
      <c r="D763">
        <v>290</v>
      </c>
      <c r="E763" t="s">
        <v>135</v>
      </c>
      <c r="F763">
        <v>2</v>
      </c>
      <c r="G763" t="s">
        <v>13</v>
      </c>
      <c r="H763">
        <v>1</v>
      </c>
      <c r="J763">
        <v>4.0999999999999996</v>
      </c>
      <c r="K763" t="s">
        <v>136</v>
      </c>
    </row>
    <row r="764" spans="1:11" x14ac:dyDescent="0.2">
      <c r="A764" t="s">
        <v>282</v>
      </c>
      <c r="B764">
        <v>2019</v>
      </c>
      <c r="C764" s="1">
        <v>43800</v>
      </c>
      <c r="D764">
        <v>93</v>
      </c>
      <c r="E764" t="s">
        <v>257</v>
      </c>
      <c r="F764">
        <v>3</v>
      </c>
      <c r="G764" t="s">
        <v>13</v>
      </c>
      <c r="H764">
        <v>1</v>
      </c>
      <c r="J764">
        <v>4.0999999999999996</v>
      </c>
      <c r="K764" t="s">
        <v>258</v>
      </c>
    </row>
    <row r="765" spans="1:11" x14ac:dyDescent="0.2">
      <c r="A765" t="s">
        <v>404</v>
      </c>
      <c r="B765">
        <v>2019</v>
      </c>
      <c r="C765" s="1">
        <v>43800</v>
      </c>
      <c r="D765">
        <v>151</v>
      </c>
      <c r="E765" t="s">
        <v>379</v>
      </c>
      <c r="F765">
        <v>4</v>
      </c>
      <c r="G765" t="s">
        <v>13</v>
      </c>
      <c r="H765">
        <v>1</v>
      </c>
      <c r="J765">
        <v>4.0999999999999996</v>
      </c>
      <c r="K765" t="s">
        <v>380</v>
      </c>
    </row>
    <row r="766" spans="1:11" x14ac:dyDescent="0.2">
      <c r="A766" t="s">
        <v>526</v>
      </c>
      <c r="B766">
        <v>2019</v>
      </c>
      <c r="C766" s="1">
        <v>43800</v>
      </c>
      <c r="D766">
        <v>4.3</v>
      </c>
      <c r="E766" t="s">
        <v>12</v>
      </c>
      <c r="F766">
        <v>1</v>
      </c>
      <c r="G766" t="s">
        <v>501</v>
      </c>
      <c r="H766">
        <v>2</v>
      </c>
      <c r="J766">
        <v>4.0999999999999996</v>
      </c>
      <c r="K766" t="s">
        <v>502</v>
      </c>
    </row>
    <row r="767" spans="1:11" x14ac:dyDescent="0.2">
      <c r="A767" t="s">
        <v>647</v>
      </c>
      <c r="B767">
        <v>2019</v>
      </c>
      <c r="C767" s="1">
        <v>43800</v>
      </c>
      <c r="D767">
        <v>4.4000000000000004</v>
      </c>
      <c r="E767" t="s">
        <v>135</v>
      </c>
      <c r="F767">
        <v>2</v>
      </c>
      <c r="G767" t="s">
        <v>501</v>
      </c>
      <c r="H767">
        <v>2</v>
      </c>
      <c r="J767">
        <v>4.0999999999999996</v>
      </c>
      <c r="K767" t="s">
        <v>623</v>
      </c>
    </row>
    <row r="768" spans="1:11" x14ac:dyDescent="0.2">
      <c r="A768" t="s">
        <v>768</v>
      </c>
      <c r="B768">
        <v>2019</v>
      </c>
      <c r="C768" s="1">
        <v>43800</v>
      </c>
      <c r="D768">
        <v>1.5</v>
      </c>
      <c r="E768" t="s">
        <v>257</v>
      </c>
      <c r="F768">
        <v>3</v>
      </c>
      <c r="G768" t="s">
        <v>501</v>
      </c>
      <c r="H768">
        <v>2</v>
      </c>
      <c r="J768">
        <v>4.0999999999999996</v>
      </c>
      <c r="K768" t="s">
        <v>744</v>
      </c>
    </row>
    <row r="769" spans="1:11" x14ac:dyDescent="0.2">
      <c r="A769" t="s">
        <v>889</v>
      </c>
      <c r="B769">
        <v>2019</v>
      </c>
      <c r="C769" s="1">
        <v>43800</v>
      </c>
      <c r="D769">
        <v>2.4</v>
      </c>
      <c r="E769" t="s">
        <v>379</v>
      </c>
      <c r="F769">
        <v>4</v>
      </c>
      <c r="G769" t="s">
        <v>501</v>
      </c>
      <c r="H769">
        <v>2</v>
      </c>
      <c r="J769">
        <v>4.0999999999999996</v>
      </c>
      <c r="K769" t="s">
        <v>865</v>
      </c>
    </row>
    <row r="770" spans="1:11" x14ac:dyDescent="0.2">
      <c r="A770" t="s">
        <v>37</v>
      </c>
      <c r="B770">
        <v>2020</v>
      </c>
      <c r="C770" s="1">
        <v>43831</v>
      </c>
      <c r="D770">
        <v>281</v>
      </c>
      <c r="E770" t="s">
        <v>12</v>
      </c>
      <c r="F770">
        <v>1</v>
      </c>
      <c r="G770" t="s">
        <v>13</v>
      </c>
      <c r="H770">
        <v>1</v>
      </c>
      <c r="J770">
        <v>4.0999999999999996</v>
      </c>
      <c r="K770" t="s">
        <v>14</v>
      </c>
    </row>
    <row r="771" spans="1:11" x14ac:dyDescent="0.2">
      <c r="A771" t="s">
        <v>159</v>
      </c>
      <c r="B771">
        <v>2020</v>
      </c>
      <c r="C771" s="1">
        <v>43831</v>
      </c>
      <c r="D771">
        <v>308</v>
      </c>
      <c r="E771" t="s">
        <v>135</v>
      </c>
      <c r="F771">
        <v>2</v>
      </c>
      <c r="G771" t="s">
        <v>13</v>
      </c>
      <c r="H771">
        <v>1</v>
      </c>
      <c r="J771">
        <v>4.0999999999999996</v>
      </c>
      <c r="K771" t="s">
        <v>136</v>
      </c>
    </row>
    <row r="772" spans="1:11" x14ac:dyDescent="0.2">
      <c r="A772" t="s">
        <v>281</v>
      </c>
      <c r="B772">
        <v>2020</v>
      </c>
      <c r="C772" s="1">
        <v>43831</v>
      </c>
      <c r="D772">
        <v>85</v>
      </c>
      <c r="E772" t="s">
        <v>257</v>
      </c>
      <c r="F772">
        <v>3</v>
      </c>
      <c r="G772" t="s">
        <v>13</v>
      </c>
      <c r="H772">
        <v>1</v>
      </c>
      <c r="J772">
        <v>4.0999999999999996</v>
      </c>
      <c r="K772" t="s">
        <v>258</v>
      </c>
    </row>
    <row r="773" spans="1:11" x14ac:dyDescent="0.2">
      <c r="A773" t="s">
        <v>403</v>
      </c>
      <c r="B773">
        <v>2020</v>
      </c>
      <c r="C773" s="1">
        <v>43831</v>
      </c>
      <c r="D773">
        <v>146</v>
      </c>
      <c r="E773" t="s">
        <v>379</v>
      </c>
      <c r="F773">
        <v>4</v>
      </c>
      <c r="G773" t="s">
        <v>13</v>
      </c>
      <c r="H773">
        <v>1</v>
      </c>
      <c r="J773">
        <v>4.0999999999999996</v>
      </c>
      <c r="K773" t="s">
        <v>380</v>
      </c>
    </row>
    <row r="774" spans="1:11" x14ac:dyDescent="0.2">
      <c r="A774" t="s">
        <v>525</v>
      </c>
      <c r="B774">
        <v>2020</v>
      </c>
      <c r="C774" s="1">
        <v>43831</v>
      </c>
      <c r="D774">
        <v>4.4000000000000004</v>
      </c>
      <c r="E774" t="s">
        <v>12</v>
      </c>
      <c r="F774">
        <v>1</v>
      </c>
      <c r="G774" t="s">
        <v>501</v>
      </c>
      <c r="H774">
        <v>2</v>
      </c>
      <c r="J774">
        <v>4.0999999999999996</v>
      </c>
      <c r="K774" t="s">
        <v>502</v>
      </c>
    </row>
    <row r="775" spans="1:11" x14ac:dyDescent="0.2">
      <c r="A775" t="s">
        <v>646</v>
      </c>
      <c r="B775">
        <v>2020</v>
      </c>
      <c r="C775" s="1">
        <v>43831</v>
      </c>
      <c r="D775">
        <v>4.5999999999999996</v>
      </c>
      <c r="E775" t="s">
        <v>135</v>
      </c>
      <c r="F775">
        <v>2</v>
      </c>
      <c r="G775" t="s">
        <v>501</v>
      </c>
      <c r="H775">
        <v>2</v>
      </c>
      <c r="J775">
        <v>4.0999999999999996</v>
      </c>
      <c r="K775" t="s">
        <v>623</v>
      </c>
    </row>
    <row r="776" spans="1:11" x14ac:dyDescent="0.2">
      <c r="A776" t="s">
        <v>767</v>
      </c>
      <c r="B776">
        <v>2020</v>
      </c>
      <c r="C776" s="1">
        <v>43831</v>
      </c>
      <c r="D776">
        <v>1.3</v>
      </c>
      <c r="E776" t="s">
        <v>257</v>
      </c>
      <c r="F776">
        <v>3</v>
      </c>
      <c r="G776" t="s">
        <v>501</v>
      </c>
      <c r="H776">
        <v>2</v>
      </c>
      <c r="J776">
        <v>4.0999999999999996</v>
      </c>
      <c r="K776" t="s">
        <v>744</v>
      </c>
    </row>
    <row r="777" spans="1:11" x14ac:dyDescent="0.2">
      <c r="A777" t="s">
        <v>888</v>
      </c>
      <c r="B777">
        <v>2020</v>
      </c>
      <c r="C777" s="1">
        <v>43831</v>
      </c>
      <c r="D777">
        <v>2.2999999999999998</v>
      </c>
      <c r="E777" t="s">
        <v>379</v>
      </c>
      <c r="F777">
        <v>4</v>
      </c>
      <c r="G777" t="s">
        <v>501</v>
      </c>
      <c r="H777">
        <v>2</v>
      </c>
      <c r="J777">
        <v>4.0999999999999996</v>
      </c>
      <c r="K777" t="s">
        <v>865</v>
      </c>
    </row>
    <row r="778" spans="1:11" x14ac:dyDescent="0.2">
      <c r="A778" t="s">
        <v>36</v>
      </c>
      <c r="B778">
        <v>2020</v>
      </c>
      <c r="C778" s="1">
        <v>43862</v>
      </c>
      <c r="D778">
        <v>272</v>
      </c>
      <c r="E778" t="s">
        <v>12</v>
      </c>
      <c r="F778">
        <v>1</v>
      </c>
      <c r="G778" t="s">
        <v>13</v>
      </c>
      <c r="H778">
        <v>1</v>
      </c>
      <c r="J778">
        <v>4.0999999999999996</v>
      </c>
      <c r="K778" t="s">
        <v>14</v>
      </c>
    </row>
    <row r="779" spans="1:11" x14ac:dyDescent="0.2">
      <c r="A779" t="s">
        <v>158</v>
      </c>
      <c r="B779">
        <v>2020</v>
      </c>
      <c r="C779" s="1">
        <v>43862</v>
      </c>
      <c r="D779">
        <v>290</v>
      </c>
      <c r="E779" t="s">
        <v>135</v>
      </c>
      <c r="F779">
        <v>2</v>
      </c>
      <c r="G779" t="s">
        <v>13</v>
      </c>
      <c r="H779">
        <v>1</v>
      </c>
      <c r="J779">
        <v>4.0999999999999996</v>
      </c>
      <c r="K779" t="s">
        <v>136</v>
      </c>
    </row>
    <row r="780" spans="1:11" x14ac:dyDescent="0.2">
      <c r="A780" t="s">
        <v>280</v>
      </c>
      <c r="B780">
        <v>2020</v>
      </c>
      <c r="C780" s="1">
        <v>43862</v>
      </c>
      <c r="D780">
        <v>121</v>
      </c>
      <c r="E780" t="s">
        <v>257</v>
      </c>
      <c r="F780">
        <v>3</v>
      </c>
      <c r="G780" t="s">
        <v>13</v>
      </c>
      <c r="H780">
        <v>1</v>
      </c>
      <c r="J780">
        <v>4.0999999999999996</v>
      </c>
      <c r="K780" t="s">
        <v>258</v>
      </c>
    </row>
    <row r="781" spans="1:11" x14ac:dyDescent="0.2">
      <c r="A781" t="s">
        <v>402</v>
      </c>
      <c r="B781">
        <v>2020</v>
      </c>
      <c r="C781" s="1">
        <v>43862</v>
      </c>
      <c r="D781">
        <v>153</v>
      </c>
      <c r="E781" t="s">
        <v>379</v>
      </c>
      <c r="F781">
        <v>4</v>
      </c>
      <c r="G781" t="s">
        <v>13</v>
      </c>
      <c r="H781">
        <v>1</v>
      </c>
      <c r="J781">
        <v>4.0999999999999996</v>
      </c>
      <c r="K781" t="s">
        <v>380</v>
      </c>
    </row>
    <row r="782" spans="1:11" x14ac:dyDescent="0.2">
      <c r="A782" t="s">
        <v>524</v>
      </c>
      <c r="B782">
        <v>2020</v>
      </c>
      <c r="C782" s="1">
        <v>43862</v>
      </c>
      <c r="D782">
        <v>4.3</v>
      </c>
      <c r="E782" t="s">
        <v>12</v>
      </c>
      <c r="F782">
        <v>1</v>
      </c>
      <c r="G782" t="s">
        <v>501</v>
      </c>
      <c r="H782">
        <v>2</v>
      </c>
      <c r="J782">
        <v>4.0999999999999996</v>
      </c>
      <c r="K782" t="s">
        <v>502</v>
      </c>
    </row>
    <row r="783" spans="1:11" x14ac:dyDescent="0.2">
      <c r="A783" t="s">
        <v>645</v>
      </c>
      <c r="B783">
        <v>2020</v>
      </c>
      <c r="C783" s="1">
        <v>43862</v>
      </c>
      <c r="D783">
        <v>4.4000000000000004</v>
      </c>
      <c r="E783" t="s">
        <v>135</v>
      </c>
      <c r="F783">
        <v>2</v>
      </c>
      <c r="G783" t="s">
        <v>501</v>
      </c>
      <c r="H783">
        <v>2</v>
      </c>
      <c r="J783">
        <v>4.0999999999999996</v>
      </c>
      <c r="K783" t="s">
        <v>623</v>
      </c>
    </row>
    <row r="784" spans="1:11" x14ac:dyDescent="0.2">
      <c r="A784" t="s">
        <v>766</v>
      </c>
      <c r="B784">
        <v>2020</v>
      </c>
      <c r="C784" s="1">
        <v>43862</v>
      </c>
      <c r="D784">
        <v>1.9</v>
      </c>
      <c r="E784" t="s">
        <v>257</v>
      </c>
      <c r="F784">
        <v>3</v>
      </c>
      <c r="G784" t="s">
        <v>501</v>
      </c>
      <c r="H784">
        <v>2</v>
      </c>
      <c r="J784">
        <v>4.0999999999999996</v>
      </c>
      <c r="K784" t="s">
        <v>744</v>
      </c>
    </row>
    <row r="785" spans="1:11" x14ac:dyDescent="0.2">
      <c r="A785" t="s">
        <v>887</v>
      </c>
      <c r="B785">
        <v>2020</v>
      </c>
      <c r="C785" s="1">
        <v>43862</v>
      </c>
      <c r="D785">
        <v>2.4</v>
      </c>
      <c r="E785" t="s">
        <v>379</v>
      </c>
      <c r="F785">
        <v>4</v>
      </c>
      <c r="G785" t="s">
        <v>501</v>
      </c>
      <c r="H785">
        <v>2</v>
      </c>
      <c r="J785">
        <v>4.0999999999999996</v>
      </c>
      <c r="K785" t="s">
        <v>865</v>
      </c>
    </row>
    <row r="786" spans="1:11" x14ac:dyDescent="0.2">
      <c r="A786" t="s">
        <v>35</v>
      </c>
      <c r="B786">
        <v>2020</v>
      </c>
      <c r="C786" s="1">
        <v>43891</v>
      </c>
      <c r="D786">
        <v>277</v>
      </c>
      <c r="E786" t="s">
        <v>12</v>
      </c>
      <c r="F786">
        <v>1</v>
      </c>
      <c r="G786" t="s">
        <v>13</v>
      </c>
      <c r="H786">
        <v>1</v>
      </c>
      <c r="J786">
        <v>4.0999999999999996</v>
      </c>
      <c r="K786" t="s">
        <v>14</v>
      </c>
    </row>
    <row r="787" spans="1:11" x14ac:dyDescent="0.2">
      <c r="A787" t="s">
        <v>157</v>
      </c>
      <c r="B787">
        <v>2020</v>
      </c>
      <c r="C787" s="1">
        <v>43891</v>
      </c>
      <c r="D787">
        <v>344</v>
      </c>
      <c r="E787" t="s">
        <v>135</v>
      </c>
      <c r="F787">
        <v>2</v>
      </c>
      <c r="G787" t="s">
        <v>13</v>
      </c>
      <c r="H787">
        <v>1</v>
      </c>
      <c r="J787">
        <v>4.0999999999999996</v>
      </c>
      <c r="K787" t="s">
        <v>136</v>
      </c>
    </row>
    <row r="788" spans="1:11" x14ac:dyDescent="0.2">
      <c r="A788" t="s">
        <v>279</v>
      </c>
      <c r="B788">
        <v>2020</v>
      </c>
      <c r="C788" s="1">
        <v>43891</v>
      </c>
      <c r="D788">
        <v>438</v>
      </c>
      <c r="E788" t="s">
        <v>257</v>
      </c>
      <c r="F788">
        <v>3</v>
      </c>
      <c r="G788" t="s">
        <v>13</v>
      </c>
      <c r="H788">
        <v>1</v>
      </c>
      <c r="J788">
        <v>4.0999999999999996</v>
      </c>
      <c r="K788" t="s">
        <v>258</v>
      </c>
    </row>
    <row r="789" spans="1:11" x14ac:dyDescent="0.2">
      <c r="A789" t="s">
        <v>401</v>
      </c>
      <c r="B789">
        <v>2020</v>
      </c>
      <c r="C789" s="1">
        <v>43891</v>
      </c>
      <c r="D789">
        <v>126</v>
      </c>
      <c r="E789" t="s">
        <v>379</v>
      </c>
      <c r="F789">
        <v>4</v>
      </c>
      <c r="G789" t="s">
        <v>13</v>
      </c>
      <c r="H789">
        <v>1</v>
      </c>
      <c r="J789">
        <v>4.0999999999999996</v>
      </c>
      <c r="K789" t="s">
        <v>380</v>
      </c>
    </row>
    <row r="790" spans="1:11" x14ac:dyDescent="0.2">
      <c r="A790" t="s">
        <v>523</v>
      </c>
      <c r="B790">
        <v>2020</v>
      </c>
      <c r="C790" s="1">
        <v>43891</v>
      </c>
      <c r="D790">
        <v>4.4000000000000004</v>
      </c>
      <c r="E790" t="s">
        <v>12</v>
      </c>
      <c r="F790">
        <v>1</v>
      </c>
      <c r="G790" t="s">
        <v>501</v>
      </c>
      <c r="H790">
        <v>2</v>
      </c>
      <c r="J790">
        <v>4.0999999999999996</v>
      </c>
      <c r="K790" t="s">
        <v>502</v>
      </c>
    </row>
    <row r="791" spans="1:11" x14ac:dyDescent="0.2">
      <c r="A791" t="s">
        <v>644</v>
      </c>
      <c r="B791">
        <v>2020</v>
      </c>
      <c r="C791" s="1">
        <v>43891</v>
      </c>
      <c r="D791">
        <v>5.0999999999999996</v>
      </c>
      <c r="E791" t="s">
        <v>135</v>
      </c>
      <c r="F791">
        <v>2</v>
      </c>
      <c r="G791" t="s">
        <v>501</v>
      </c>
      <c r="H791">
        <v>2</v>
      </c>
      <c r="J791">
        <v>4.0999999999999996</v>
      </c>
      <c r="K791" t="s">
        <v>623</v>
      </c>
    </row>
    <row r="792" spans="1:11" x14ac:dyDescent="0.2">
      <c r="A792" t="s">
        <v>765</v>
      </c>
      <c r="B792">
        <v>2020</v>
      </c>
      <c r="C792" s="1">
        <v>43891</v>
      </c>
      <c r="D792">
        <v>6.9</v>
      </c>
      <c r="E792" t="s">
        <v>257</v>
      </c>
      <c r="F792">
        <v>3</v>
      </c>
      <c r="G792" t="s">
        <v>501</v>
      </c>
      <c r="H792">
        <v>2</v>
      </c>
      <c r="J792">
        <v>4.0999999999999996</v>
      </c>
      <c r="K792" t="s">
        <v>744</v>
      </c>
    </row>
    <row r="793" spans="1:11" x14ac:dyDescent="0.2">
      <c r="A793" t="s">
        <v>886</v>
      </c>
      <c r="B793">
        <v>2020</v>
      </c>
      <c r="C793" s="1">
        <v>43891</v>
      </c>
      <c r="D793">
        <v>2</v>
      </c>
      <c r="E793" t="s">
        <v>379</v>
      </c>
      <c r="F793">
        <v>4</v>
      </c>
      <c r="G793" t="s">
        <v>501</v>
      </c>
      <c r="H793">
        <v>2</v>
      </c>
      <c r="J793">
        <v>4.0999999999999996</v>
      </c>
      <c r="K793" t="s">
        <v>865</v>
      </c>
    </row>
    <row r="794" spans="1:11" x14ac:dyDescent="0.2">
      <c r="A794" t="s">
        <v>34</v>
      </c>
      <c r="B794">
        <v>2020</v>
      </c>
      <c r="C794" s="1">
        <v>43922</v>
      </c>
      <c r="D794">
        <v>243</v>
      </c>
      <c r="E794" t="s">
        <v>12</v>
      </c>
      <c r="F794">
        <v>1</v>
      </c>
      <c r="G794" t="s">
        <v>13</v>
      </c>
      <c r="H794">
        <v>1</v>
      </c>
      <c r="J794">
        <v>4.0999999999999996</v>
      </c>
      <c r="K794" t="s">
        <v>14</v>
      </c>
    </row>
    <row r="795" spans="1:11" x14ac:dyDescent="0.2">
      <c r="A795" t="s">
        <v>156</v>
      </c>
      <c r="B795">
        <v>2020</v>
      </c>
      <c r="C795" s="1">
        <v>43922</v>
      </c>
      <c r="D795">
        <v>269</v>
      </c>
      <c r="E795" t="s">
        <v>135</v>
      </c>
      <c r="F795">
        <v>2</v>
      </c>
      <c r="G795" t="s">
        <v>13</v>
      </c>
      <c r="H795">
        <v>1</v>
      </c>
      <c r="J795">
        <v>4.0999999999999996</v>
      </c>
      <c r="K795" t="s">
        <v>136</v>
      </c>
    </row>
    <row r="796" spans="1:11" x14ac:dyDescent="0.2">
      <c r="A796" t="s">
        <v>278</v>
      </c>
      <c r="B796">
        <v>2020</v>
      </c>
      <c r="C796" s="1">
        <v>43922</v>
      </c>
      <c r="D796">
        <v>341</v>
      </c>
      <c r="E796" t="s">
        <v>257</v>
      </c>
      <c r="F796">
        <v>3</v>
      </c>
      <c r="G796" t="s">
        <v>13</v>
      </c>
      <c r="H796">
        <v>1</v>
      </c>
      <c r="J796">
        <v>4.0999999999999996</v>
      </c>
      <c r="K796" t="s">
        <v>258</v>
      </c>
    </row>
    <row r="797" spans="1:11" x14ac:dyDescent="0.2">
      <c r="A797" t="s">
        <v>400</v>
      </c>
      <c r="B797">
        <v>2020</v>
      </c>
      <c r="C797" s="1">
        <v>43922</v>
      </c>
      <c r="D797">
        <v>89</v>
      </c>
      <c r="E797" t="s">
        <v>379</v>
      </c>
      <c r="F797">
        <v>4</v>
      </c>
      <c r="G797" t="s">
        <v>13</v>
      </c>
      <c r="H797">
        <v>1</v>
      </c>
      <c r="J797">
        <v>4.0999999999999996</v>
      </c>
      <c r="K797" t="s">
        <v>380</v>
      </c>
    </row>
    <row r="798" spans="1:11" x14ac:dyDescent="0.2">
      <c r="A798" t="s">
        <v>522</v>
      </c>
      <c r="B798">
        <v>2020</v>
      </c>
      <c r="C798" s="1">
        <v>43922</v>
      </c>
      <c r="D798">
        <v>4.2</v>
      </c>
      <c r="E798" t="s">
        <v>12</v>
      </c>
      <c r="F798">
        <v>1</v>
      </c>
      <c r="G798" t="s">
        <v>501</v>
      </c>
      <c r="H798">
        <v>2</v>
      </c>
      <c r="J798">
        <v>4.0999999999999996</v>
      </c>
      <c r="K798" t="s">
        <v>502</v>
      </c>
    </row>
    <row r="799" spans="1:11" x14ac:dyDescent="0.2">
      <c r="A799" t="s">
        <v>643</v>
      </c>
      <c r="B799">
        <v>2020</v>
      </c>
      <c r="C799" s="1">
        <v>43922</v>
      </c>
      <c r="D799">
        <v>4.4000000000000004</v>
      </c>
      <c r="E799" t="s">
        <v>135</v>
      </c>
      <c r="F799">
        <v>2</v>
      </c>
      <c r="G799" t="s">
        <v>501</v>
      </c>
      <c r="H799">
        <v>2</v>
      </c>
      <c r="J799">
        <v>4.0999999999999996</v>
      </c>
      <c r="K799" t="s">
        <v>623</v>
      </c>
    </row>
    <row r="800" spans="1:11" x14ac:dyDescent="0.2">
      <c r="A800" t="s">
        <v>764</v>
      </c>
      <c r="B800">
        <v>2020</v>
      </c>
      <c r="C800" s="1">
        <v>43922</v>
      </c>
      <c r="D800">
        <v>5.9</v>
      </c>
      <c r="E800" t="s">
        <v>257</v>
      </c>
      <c r="F800">
        <v>3</v>
      </c>
      <c r="G800" t="s">
        <v>501</v>
      </c>
      <c r="H800">
        <v>2</v>
      </c>
      <c r="J800">
        <v>4.0999999999999996</v>
      </c>
      <c r="K800" t="s">
        <v>744</v>
      </c>
    </row>
    <row r="801" spans="1:11" x14ac:dyDescent="0.2">
      <c r="A801" t="s">
        <v>885</v>
      </c>
      <c r="B801">
        <v>2020</v>
      </c>
      <c r="C801" s="1">
        <v>43922</v>
      </c>
      <c r="D801">
        <v>1.5</v>
      </c>
      <c r="E801" t="s">
        <v>379</v>
      </c>
      <c r="F801">
        <v>4</v>
      </c>
      <c r="G801" t="s">
        <v>501</v>
      </c>
      <c r="H801">
        <v>2</v>
      </c>
      <c r="J801">
        <v>4.0999999999999996</v>
      </c>
      <c r="K801" t="s">
        <v>865</v>
      </c>
    </row>
    <row r="802" spans="1:11" x14ac:dyDescent="0.2">
      <c r="A802" t="s">
        <v>33</v>
      </c>
      <c r="B802">
        <v>2020</v>
      </c>
      <c r="C802" s="1">
        <v>43952</v>
      </c>
      <c r="D802">
        <v>350</v>
      </c>
      <c r="E802" t="s">
        <v>12</v>
      </c>
      <c r="F802">
        <v>1</v>
      </c>
      <c r="G802" t="s">
        <v>13</v>
      </c>
      <c r="H802">
        <v>1</v>
      </c>
      <c r="J802">
        <v>4.0999999999999996</v>
      </c>
      <c r="K802" t="s">
        <v>14</v>
      </c>
    </row>
    <row r="803" spans="1:11" x14ac:dyDescent="0.2">
      <c r="A803" t="s">
        <v>155</v>
      </c>
      <c r="B803">
        <v>2020</v>
      </c>
      <c r="C803" s="1">
        <v>43952</v>
      </c>
      <c r="D803">
        <v>277</v>
      </c>
      <c r="E803" t="s">
        <v>135</v>
      </c>
      <c r="F803">
        <v>2</v>
      </c>
      <c r="G803" t="s">
        <v>13</v>
      </c>
      <c r="H803">
        <v>1</v>
      </c>
      <c r="J803">
        <v>4.0999999999999996</v>
      </c>
      <c r="K803" t="s">
        <v>136</v>
      </c>
    </row>
    <row r="804" spans="1:11" x14ac:dyDescent="0.2">
      <c r="A804" t="s">
        <v>277</v>
      </c>
      <c r="B804">
        <v>2020</v>
      </c>
      <c r="C804" s="1">
        <v>43952</v>
      </c>
      <c r="D804">
        <v>137</v>
      </c>
      <c r="E804" t="s">
        <v>257</v>
      </c>
      <c r="F804">
        <v>3</v>
      </c>
      <c r="G804" t="s">
        <v>13</v>
      </c>
      <c r="H804">
        <v>1</v>
      </c>
      <c r="J804">
        <v>4.0999999999999996</v>
      </c>
      <c r="K804" t="s">
        <v>258</v>
      </c>
    </row>
    <row r="805" spans="1:11" x14ac:dyDescent="0.2">
      <c r="A805" t="s">
        <v>399</v>
      </c>
      <c r="B805">
        <v>2020</v>
      </c>
      <c r="C805" s="1">
        <v>43952</v>
      </c>
      <c r="D805">
        <v>122</v>
      </c>
      <c r="E805" t="s">
        <v>379</v>
      </c>
      <c r="F805">
        <v>4</v>
      </c>
      <c r="G805" t="s">
        <v>13</v>
      </c>
      <c r="H805">
        <v>1</v>
      </c>
      <c r="J805">
        <v>4.0999999999999996</v>
      </c>
      <c r="K805" t="s">
        <v>380</v>
      </c>
    </row>
    <row r="806" spans="1:11" x14ac:dyDescent="0.2">
      <c r="A806" t="s">
        <v>521</v>
      </c>
      <c r="B806">
        <v>2020</v>
      </c>
      <c r="C806" s="1">
        <v>43952</v>
      </c>
      <c r="D806">
        <v>6</v>
      </c>
      <c r="E806" t="s">
        <v>12</v>
      </c>
      <c r="F806">
        <v>1</v>
      </c>
      <c r="G806" t="s">
        <v>501</v>
      </c>
      <c r="H806">
        <v>2</v>
      </c>
      <c r="J806">
        <v>4.0999999999999996</v>
      </c>
      <c r="K806" t="s">
        <v>502</v>
      </c>
    </row>
    <row r="807" spans="1:11" x14ac:dyDescent="0.2">
      <c r="A807" t="s">
        <v>642</v>
      </c>
      <c r="B807">
        <v>2020</v>
      </c>
      <c r="C807" s="1">
        <v>43952</v>
      </c>
      <c r="D807">
        <v>4.5</v>
      </c>
      <c r="E807" t="s">
        <v>135</v>
      </c>
      <c r="F807">
        <v>2</v>
      </c>
      <c r="G807" t="s">
        <v>501</v>
      </c>
      <c r="H807">
        <v>2</v>
      </c>
      <c r="J807">
        <v>4.0999999999999996</v>
      </c>
      <c r="K807" t="s">
        <v>623</v>
      </c>
    </row>
    <row r="808" spans="1:11" x14ac:dyDescent="0.2">
      <c r="A808" t="s">
        <v>763</v>
      </c>
      <c r="B808">
        <v>2020</v>
      </c>
      <c r="C808" s="1">
        <v>43952</v>
      </c>
      <c r="D808">
        <v>2.2999999999999998</v>
      </c>
      <c r="E808" t="s">
        <v>257</v>
      </c>
      <c r="F808">
        <v>3</v>
      </c>
      <c r="G808" t="s">
        <v>501</v>
      </c>
      <c r="H808">
        <v>2</v>
      </c>
      <c r="J808">
        <v>4.0999999999999996</v>
      </c>
      <c r="K808" t="s">
        <v>744</v>
      </c>
    </row>
    <row r="809" spans="1:11" x14ac:dyDescent="0.2">
      <c r="A809" t="s">
        <v>884</v>
      </c>
      <c r="B809">
        <v>2020</v>
      </c>
      <c r="C809" s="1">
        <v>43952</v>
      </c>
      <c r="D809">
        <v>2.1</v>
      </c>
      <c r="E809" t="s">
        <v>379</v>
      </c>
      <c r="F809">
        <v>4</v>
      </c>
      <c r="G809" t="s">
        <v>501</v>
      </c>
      <c r="H809">
        <v>2</v>
      </c>
      <c r="J809">
        <v>4.0999999999999996</v>
      </c>
      <c r="K809" t="s">
        <v>865</v>
      </c>
    </row>
    <row r="810" spans="1:11" x14ac:dyDescent="0.2">
      <c r="A810" t="s">
        <v>32</v>
      </c>
      <c r="B810">
        <v>2020</v>
      </c>
      <c r="C810" s="1">
        <v>43983</v>
      </c>
      <c r="D810">
        <v>347</v>
      </c>
      <c r="E810" t="s">
        <v>12</v>
      </c>
      <c r="F810">
        <v>1</v>
      </c>
      <c r="G810" t="s">
        <v>13</v>
      </c>
      <c r="H810">
        <v>1</v>
      </c>
      <c r="J810">
        <v>4.0999999999999996</v>
      </c>
      <c r="K810" t="s">
        <v>14</v>
      </c>
    </row>
    <row r="811" spans="1:11" x14ac:dyDescent="0.2">
      <c r="A811" t="s">
        <v>154</v>
      </c>
      <c r="B811">
        <v>2020</v>
      </c>
      <c r="C811" s="1">
        <v>43983</v>
      </c>
      <c r="D811">
        <v>323</v>
      </c>
      <c r="E811" t="s">
        <v>135</v>
      </c>
      <c r="F811">
        <v>2</v>
      </c>
      <c r="G811" t="s">
        <v>13</v>
      </c>
      <c r="H811">
        <v>1</v>
      </c>
      <c r="J811">
        <v>4.0999999999999996</v>
      </c>
      <c r="K811" t="s">
        <v>136</v>
      </c>
    </row>
    <row r="812" spans="1:11" x14ac:dyDescent="0.2">
      <c r="A812" t="s">
        <v>276</v>
      </c>
      <c r="B812">
        <v>2020</v>
      </c>
      <c r="C812" s="1">
        <v>43983</v>
      </c>
      <c r="D812">
        <v>134</v>
      </c>
      <c r="E812" t="s">
        <v>257</v>
      </c>
      <c r="F812">
        <v>3</v>
      </c>
      <c r="G812" t="s">
        <v>13</v>
      </c>
      <c r="H812">
        <v>1</v>
      </c>
      <c r="J812">
        <v>4.0999999999999996</v>
      </c>
      <c r="K812" t="s">
        <v>258</v>
      </c>
    </row>
    <row r="813" spans="1:11" x14ac:dyDescent="0.2">
      <c r="A813" t="s">
        <v>398</v>
      </c>
      <c r="B813">
        <v>2020</v>
      </c>
      <c r="C813" s="1">
        <v>43983</v>
      </c>
      <c r="D813">
        <v>119</v>
      </c>
      <c r="E813" t="s">
        <v>379</v>
      </c>
      <c r="F813">
        <v>4</v>
      </c>
      <c r="G813" t="s">
        <v>13</v>
      </c>
      <c r="H813">
        <v>1</v>
      </c>
      <c r="J813">
        <v>4.0999999999999996</v>
      </c>
      <c r="K813" t="s">
        <v>380</v>
      </c>
    </row>
    <row r="814" spans="1:11" x14ac:dyDescent="0.2">
      <c r="A814" t="s">
        <v>520</v>
      </c>
      <c r="B814">
        <v>2020</v>
      </c>
      <c r="C814" s="1">
        <v>43983</v>
      </c>
      <c r="D814">
        <v>5.8</v>
      </c>
      <c r="E814" t="s">
        <v>12</v>
      </c>
      <c r="F814">
        <v>1</v>
      </c>
      <c r="G814" t="s">
        <v>501</v>
      </c>
      <c r="H814">
        <v>2</v>
      </c>
      <c r="J814">
        <v>4.0999999999999996</v>
      </c>
      <c r="K814" t="s">
        <v>502</v>
      </c>
    </row>
    <row r="815" spans="1:11" x14ac:dyDescent="0.2">
      <c r="A815" t="s">
        <v>641</v>
      </c>
      <c r="B815">
        <v>2020</v>
      </c>
      <c r="C815" s="1">
        <v>43983</v>
      </c>
      <c r="D815">
        <v>5.0999999999999996</v>
      </c>
      <c r="E815" t="s">
        <v>135</v>
      </c>
      <c r="F815">
        <v>2</v>
      </c>
      <c r="G815" t="s">
        <v>501</v>
      </c>
      <c r="H815">
        <v>2</v>
      </c>
      <c r="J815">
        <v>4.0999999999999996</v>
      </c>
      <c r="K815" t="s">
        <v>623</v>
      </c>
    </row>
    <row r="816" spans="1:11" x14ac:dyDescent="0.2">
      <c r="A816" t="s">
        <v>762</v>
      </c>
      <c r="B816">
        <v>2020</v>
      </c>
      <c r="C816" s="1">
        <v>43983</v>
      </c>
      <c r="D816">
        <v>2.2000000000000002</v>
      </c>
      <c r="E816" t="s">
        <v>257</v>
      </c>
      <c r="F816">
        <v>3</v>
      </c>
      <c r="G816" t="s">
        <v>501</v>
      </c>
      <c r="H816">
        <v>2</v>
      </c>
      <c r="J816">
        <v>4.0999999999999996</v>
      </c>
      <c r="K816" t="s">
        <v>744</v>
      </c>
    </row>
    <row r="817" spans="1:11" x14ac:dyDescent="0.2">
      <c r="A817" t="s">
        <v>883</v>
      </c>
      <c r="B817">
        <v>2020</v>
      </c>
      <c r="C817" s="1">
        <v>43983</v>
      </c>
      <c r="D817">
        <v>2</v>
      </c>
      <c r="E817" t="s">
        <v>379</v>
      </c>
      <c r="F817">
        <v>4</v>
      </c>
      <c r="G817" t="s">
        <v>501</v>
      </c>
      <c r="H817">
        <v>2</v>
      </c>
      <c r="J817">
        <v>4.0999999999999996</v>
      </c>
      <c r="K817" t="s">
        <v>865</v>
      </c>
    </row>
    <row r="818" spans="1:11" x14ac:dyDescent="0.2">
      <c r="A818" t="s">
        <v>31</v>
      </c>
      <c r="B818">
        <v>2020</v>
      </c>
      <c r="C818" s="1">
        <v>44013</v>
      </c>
      <c r="D818">
        <v>391</v>
      </c>
      <c r="E818" t="s">
        <v>12</v>
      </c>
      <c r="F818">
        <v>1</v>
      </c>
      <c r="G818" t="s">
        <v>13</v>
      </c>
      <c r="H818">
        <v>1</v>
      </c>
      <c r="J818">
        <v>4.0999999999999996</v>
      </c>
      <c r="K818" t="s">
        <v>14</v>
      </c>
    </row>
    <row r="819" spans="1:11" x14ac:dyDescent="0.2">
      <c r="A819" t="s">
        <v>153</v>
      </c>
      <c r="B819">
        <v>2020</v>
      </c>
      <c r="C819" s="1">
        <v>44013</v>
      </c>
      <c r="D819">
        <v>311</v>
      </c>
      <c r="E819" t="s">
        <v>135</v>
      </c>
      <c r="F819">
        <v>2</v>
      </c>
      <c r="G819" t="s">
        <v>13</v>
      </c>
      <c r="H819">
        <v>1</v>
      </c>
      <c r="J819">
        <v>4.0999999999999996</v>
      </c>
      <c r="K819" t="s">
        <v>136</v>
      </c>
    </row>
    <row r="820" spans="1:11" x14ac:dyDescent="0.2">
      <c r="A820" t="s">
        <v>275</v>
      </c>
      <c r="B820">
        <v>2020</v>
      </c>
      <c r="C820" s="1">
        <v>44013</v>
      </c>
      <c r="D820">
        <v>103</v>
      </c>
      <c r="E820" t="s">
        <v>257</v>
      </c>
      <c r="F820">
        <v>3</v>
      </c>
      <c r="G820" t="s">
        <v>13</v>
      </c>
      <c r="H820">
        <v>1</v>
      </c>
      <c r="J820">
        <v>4.0999999999999996</v>
      </c>
      <c r="K820" t="s">
        <v>258</v>
      </c>
    </row>
    <row r="821" spans="1:11" x14ac:dyDescent="0.2">
      <c r="A821" t="s">
        <v>397</v>
      </c>
      <c r="B821">
        <v>2020</v>
      </c>
      <c r="C821" s="1">
        <v>44013</v>
      </c>
      <c r="D821">
        <v>145</v>
      </c>
      <c r="E821" t="s">
        <v>379</v>
      </c>
      <c r="F821">
        <v>4</v>
      </c>
      <c r="G821" t="s">
        <v>13</v>
      </c>
      <c r="H821">
        <v>1</v>
      </c>
      <c r="J821">
        <v>4.0999999999999996</v>
      </c>
      <c r="K821" t="s">
        <v>380</v>
      </c>
    </row>
    <row r="822" spans="1:11" x14ac:dyDescent="0.2">
      <c r="A822" t="s">
        <v>519</v>
      </c>
      <c r="B822">
        <v>2020</v>
      </c>
      <c r="C822" s="1">
        <v>44013</v>
      </c>
      <c r="D822">
        <v>6.5</v>
      </c>
      <c r="E822" t="s">
        <v>12</v>
      </c>
      <c r="F822">
        <v>1</v>
      </c>
      <c r="G822" t="s">
        <v>501</v>
      </c>
      <c r="H822">
        <v>2</v>
      </c>
      <c r="J822">
        <v>4.0999999999999996</v>
      </c>
      <c r="K822" t="s">
        <v>502</v>
      </c>
    </row>
    <row r="823" spans="1:11" x14ac:dyDescent="0.2">
      <c r="A823" t="s">
        <v>640</v>
      </c>
      <c r="B823">
        <v>2020</v>
      </c>
      <c r="C823" s="1">
        <v>44013</v>
      </c>
      <c r="D823">
        <v>4.9000000000000004</v>
      </c>
      <c r="E823" t="s">
        <v>135</v>
      </c>
      <c r="F823">
        <v>2</v>
      </c>
      <c r="G823" t="s">
        <v>501</v>
      </c>
      <c r="H823">
        <v>2</v>
      </c>
      <c r="J823">
        <v>4.0999999999999996</v>
      </c>
      <c r="K823" t="s">
        <v>623</v>
      </c>
    </row>
    <row r="824" spans="1:11" x14ac:dyDescent="0.2">
      <c r="A824" t="s">
        <v>761</v>
      </c>
      <c r="B824">
        <v>2020</v>
      </c>
      <c r="C824" s="1">
        <v>44013</v>
      </c>
      <c r="D824">
        <v>1.7</v>
      </c>
      <c r="E824" t="s">
        <v>257</v>
      </c>
      <c r="F824">
        <v>3</v>
      </c>
      <c r="G824" t="s">
        <v>501</v>
      </c>
      <c r="H824">
        <v>2</v>
      </c>
      <c r="J824">
        <v>4.0999999999999996</v>
      </c>
      <c r="K824" t="s">
        <v>744</v>
      </c>
    </row>
    <row r="825" spans="1:11" x14ac:dyDescent="0.2">
      <c r="A825" t="s">
        <v>882</v>
      </c>
      <c r="B825">
        <v>2020</v>
      </c>
      <c r="C825" s="1">
        <v>44013</v>
      </c>
      <c r="D825">
        <v>2.4</v>
      </c>
      <c r="E825" t="s">
        <v>379</v>
      </c>
      <c r="F825">
        <v>4</v>
      </c>
      <c r="G825" t="s">
        <v>501</v>
      </c>
      <c r="H825">
        <v>2</v>
      </c>
      <c r="J825">
        <v>4.0999999999999996</v>
      </c>
      <c r="K825" t="s">
        <v>865</v>
      </c>
    </row>
    <row r="826" spans="1:11" x14ac:dyDescent="0.2">
      <c r="A826" t="s">
        <v>30</v>
      </c>
      <c r="B826">
        <v>2020</v>
      </c>
      <c r="C826" s="1">
        <v>44044</v>
      </c>
      <c r="D826">
        <v>261</v>
      </c>
      <c r="E826" t="s">
        <v>12</v>
      </c>
      <c r="F826">
        <v>1</v>
      </c>
      <c r="G826" t="s">
        <v>13</v>
      </c>
      <c r="H826">
        <v>1</v>
      </c>
      <c r="J826">
        <v>4.0999999999999996</v>
      </c>
      <c r="K826" t="s">
        <v>14</v>
      </c>
    </row>
    <row r="827" spans="1:11" x14ac:dyDescent="0.2">
      <c r="A827" t="s">
        <v>152</v>
      </c>
      <c r="B827">
        <v>2020</v>
      </c>
      <c r="C827" s="1">
        <v>44044</v>
      </c>
      <c r="D827">
        <v>305</v>
      </c>
      <c r="E827" t="s">
        <v>135</v>
      </c>
      <c r="F827">
        <v>2</v>
      </c>
      <c r="G827" t="s">
        <v>13</v>
      </c>
      <c r="H827">
        <v>1</v>
      </c>
      <c r="J827">
        <v>4.0999999999999996</v>
      </c>
      <c r="K827" t="s">
        <v>136</v>
      </c>
    </row>
    <row r="828" spans="1:11" x14ac:dyDescent="0.2">
      <c r="A828" t="s">
        <v>274</v>
      </c>
      <c r="B828">
        <v>2020</v>
      </c>
      <c r="C828" s="1">
        <v>44044</v>
      </c>
      <c r="D828">
        <v>93</v>
      </c>
      <c r="E828" t="s">
        <v>257</v>
      </c>
      <c r="F828">
        <v>3</v>
      </c>
      <c r="G828" t="s">
        <v>13</v>
      </c>
      <c r="H828">
        <v>1</v>
      </c>
      <c r="J828">
        <v>4.0999999999999996</v>
      </c>
      <c r="K828" t="s">
        <v>258</v>
      </c>
    </row>
    <row r="829" spans="1:11" x14ac:dyDescent="0.2">
      <c r="A829" t="s">
        <v>396</v>
      </c>
      <c r="B829">
        <v>2020</v>
      </c>
      <c r="C829" s="1">
        <v>44044</v>
      </c>
      <c r="D829">
        <v>143</v>
      </c>
      <c r="E829" t="s">
        <v>379</v>
      </c>
      <c r="F829">
        <v>4</v>
      </c>
      <c r="G829" t="s">
        <v>13</v>
      </c>
      <c r="H829">
        <v>1</v>
      </c>
      <c r="J829">
        <v>4.0999999999999996</v>
      </c>
      <c r="K829" t="s">
        <v>380</v>
      </c>
    </row>
    <row r="830" spans="1:11" x14ac:dyDescent="0.2">
      <c r="A830" t="s">
        <v>518</v>
      </c>
      <c r="B830">
        <v>2020</v>
      </c>
      <c r="C830" s="1">
        <v>44044</v>
      </c>
      <c r="D830">
        <v>4.3</v>
      </c>
      <c r="E830" t="s">
        <v>12</v>
      </c>
      <c r="F830">
        <v>1</v>
      </c>
      <c r="G830" t="s">
        <v>501</v>
      </c>
      <c r="H830">
        <v>2</v>
      </c>
      <c r="J830">
        <v>4.0999999999999996</v>
      </c>
      <c r="K830" t="s">
        <v>502</v>
      </c>
    </row>
    <row r="831" spans="1:11" x14ac:dyDescent="0.2">
      <c r="A831" t="s">
        <v>639</v>
      </c>
      <c r="B831">
        <v>2020</v>
      </c>
      <c r="C831" s="1">
        <v>44044</v>
      </c>
      <c r="D831">
        <v>4.7</v>
      </c>
      <c r="E831" t="s">
        <v>135</v>
      </c>
      <c r="F831">
        <v>2</v>
      </c>
      <c r="G831" t="s">
        <v>501</v>
      </c>
      <c r="H831">
        <v>2</v>
      </c>
      <c r="J831">
        <v>4.0999999999999996</v>
      </c>
      <c r="K831" t="s">
        <v>623</v>
      </c>
    </row>
    <row r="832" spans="1:11" x14ac:dyDescent="0.2">
      <c r="A832" t="s">
        <v>760</v>
      </c>
      <c r="B832">
        <v>2020</v>
      </c>
      <c r="C832" s="1">
        <v>44044</v>
      </c>
      <c r="D832">
        <v>1.5</v>
      </c>
      <c r="E832" t="s">
        <v>257</v>
      </c>
      <c r="F832">
        <v>3</v>
      </c>
      <c r="G832" t="s">
        <v>501</v>
      </c>
      <c r="H832">
        <v>2</v>
      </c>
      <c r="J832">
        <v>4.0999999999999996</v>
      </c>
      <c r="K832" t="s">
        <v>744</v>
      </c>
    </row>
    <row r="833" spans="1:11" x14ac:dyDescent="0.2">
      <c r="A833" t="s">
        <v>881</v>
      </c>
      <c r="B833">
        <v>2020</v>
      </c>
      <c r="C833" s="1">
        <v>44044</v>
      </c>
      <c r="D833">
        <v>2.2999999999999998</v>
      </c>
      <c r="E833" t="s">
        <v>379</v>
      </c>
      <c r="F833">
        <v>4</v>
      </c>
      <c r="G833" t="s">
        <v>501</v>
      </c>
      <c r="H833">
        <v>2</v>
      </c>
      <c r="J833">
        <v>4.0999999999999996</v>
      </c>
      <c r="K833" t="s">
        <v>865</v>
      </c>
    </row>
    <row r="834" spans="1:11" x14ac:dyDescent="0.2">
      <c r="A834" t="s">
        <v>29</v>
      </c>
      <c r="B834">
        <v>2020</v>
      </c>
      <c r="C834" s="1">
        <v>44075</v>
      </c>
      <c r="D834">
        <v>358</v>
      </c>
      <c r="E834" t="s">
        <v>12</v>
      </c>
      <c r="F834">
        <v>1</v>
      </c>
      <c r="G834" t="s">
        <v>13</v>
      </c>
      <c r="H834">
        <v>1</v>
      </c>
      <c r="J834">
        <v>4.0999999999999996</v>
      </c>
      <c r="K834" t="s">
        <v>14</v>
      </c>
    </row>
    <row r="835" spans="1:11" x14ac:dyDescent="0.2">
      <c r="A835" t="s">
        <v>151</v>
      </c>
      <c r="B835">
        <v>2020</v>
      </c>
      <c r="C835" s="1">
        <v>44075</v>
      </c>
      <c r="D835">
        <v>293</v>
      </c>
      <c r="E835" t="s">
        <v>135</v>
      </c>
      <c r="F835">
        <v>2</v>
      </c>
      <c r="G835" t="s">
        <v>13</v>
      </c>
      <c r="H835">
        <v>1</v>
      </c>
      <c r="J835">
        <v>4.0999999999999996</v>
      </c>
      <c r="K835" t="s">
        <v>136</v>
      </c>
    </row>
    <row r="836" spans="1:11" x14ac:dyDescent="0.2">
      <c r="A836" t="s">
        <v>273</v>
      </c>
      <c r="B836">
        <v>2020</v>
      </c>
      <c r="C836" s="1">
        <v>44075</v>
      </c>
      <c r="D836">
        <v>90</v>
      </c>
      <c r="E836" t="s">
        <v>257</v>
      </c>
      <c r="F836">
        <v>3</v>
      </c>
      <c r="G836" t="s">
        <v>13</v>
      </c>
      <c r="H836">
        <v>1</v>
      </c>
      <c r="J836">
        <v>4.0999999999999996</v>
      </c>
      <c r="K836" t="s">
        <v>258</v>
      </c>
    </row>
    <row r="837" spans="1:11" x14ac:dyDescent="0.2">
      <c r="A837" t="s">
        <v>395</v>
      </c>
      <c r="B837">
        <v>2020</v>
      </c>
      <c r="C837" s="1">
        <v>44075</v>
      </c>
      <c r="D837">
        <v>145</v>
      </c>
      <c r="E837" t="s">
        <v>379</v>
      </c>
      <c r="F837">
        <v>4</v>
      </c>
      <c r="G837" t="s">
        <v>13</v>
      </c>
      <c r="H837">
        <v>1</v>
      </c>
      <c r="J837">
        <v>4.0999999999999996</v>
      </c>
      <c r="K837" t="s">
        <v>380</v>
      </c>
    </row>
    <row r="838" spans="1:11" x14ac:dyDescent="0.2">
      <c r="A838" t="s">
        <v>517</v>
      </c>
      <c r="B838">
        <v>2020</v>
      </c>
      <c r="C838" s="1">
        <v>44075</v>
      </c>
      <c r="D838">
        <v>5.8</v>
      </c>
      <c r="E838" t="s">
        <v>12</v>
      </c>
      <c r="F838">
        <v>1</v>
      </c>
      <c r="G838" t="s">
        <v>501</v>
      </c>
      <c r="H838">
        <v>2</v>
      </c>
      <c r="J838">
        <v>4.0999999999999996</v>
      </c>
      <c r="K838" t="s">
        <v>502</v>
      </c>
    </row>
    <row r="839" spans="1:11" x14ac:dyDescent="0.2">
      <c r="A839" t="s">
        <v>638</v>
      </c>
      <c r="B839">
        <v>2020</v>
      </c>
      <c r="C839" s="1">
        <v>44075</v>
      </c>
      <c r="D839">
        <v>4.5</v>
      </c>
      <c r="E839" t="s">
        <v>135</v>
      </c>
      <c r="F839">
        <v>2</v>
      </c>
      <c r="G839" t="s">
        <v>501</v>
      </c>
      <c r="H839">
        <v>2</v>
      </c>
      <c r="J839">
        <v>4.0999999999999996</v>
      </c>
      <c r="K839" t="s">
        <v>623</v>
      </c>
    </row>
    <row r="840" spans="1:11" x14ac:dyDescent="0.2">
      <c r="A840" t="s">
        <v>759</v>
      </c>
      <c r="B840">
        <v>2020</v>
      </c>
      <c r="C840" s="1">
        <v>44075</v>
      </c>
      <c r="D840">
        <v>1.5</v>
      </c>
      <c r="E840" t="s">
        <v>257</v>
      </c>
      <c r="F840">
        <v>3</v>
      </c>
      <c r="G840" t="s">
        <v>501</v>
      </c>
      <c r="H840">
        <v>2</v>
      </c>
      <c r="J840">
        <v>4.0999999999999996</v>
      </c>
      <c r="K840" t="s">
        <v>744</v>
      </c>
    </row>
    <row r="841" spans="1:11" x14ac:dyDescent="0.2">
      <c r="A841" t="s">
        <v>880</v>
      </c>
      <c r="B841">
        <v>2020</v>
      </c>
      <c r="C841" s="1">
        <v>44075</v>
      </c>
      <c r="D841">
        <v>2.2999999999999998</v>
      </c>
      <c r="E841" t="s">
        <v>379</v>
      </c>
      <c r="F841">
        <v>4</v>
      </c>
      <c r="G841" t="s">
        <v>501</v>
      </c>
      <c r="H841">
        <v>2</v>
      </c>
      <c r="J841">
        <v>4.0999999999999996</v>
      </c>
      <c r="K841" t="s">
        <v>865</v>
      </c>
    </row>
    <row r="842" spans="1:11" x14ac:dyDescent="0.2">
      <c r="A842" t="s">
        <v>28</v>
      </c>
      <c r="B842">
        <v>2020</v>
      </c>
      <c r="C842" s="1">
        <v>44105</v>
      </c>
      <c r="D842">
        <v>413</v>
      </c>
      <c r="E842" t="s">
        <v>12</v>
      </c>
      <c r="F842">
        <v>1</v>
      </c>
      <c r="G842" t="s">
        <v>13</v>
      </c>
      <c r="H842">
        <v>1</v>
      </c>
      <c r="J842">
        <v>4.0999999999999996</v>
      </c>
      <c r="K842" t="s">
        <v>14</v>
      </c>
    </row>
    <row r="843" spans="1:11" x14ac:dyDescent="0.2">
      <c r="A843" t="s">
        <v>150</v>
      </c>
      <c r="B843">
        <v>2020</v>
      </c>
      <c r="C843" s="1">
        <v>44105</v>
      </c>
      <c r="D843">
        <v>335</v>
      </c>
      <c r="E843" t="s">
        <v>135</v>
      </c>
      <c r="F843">
        <v>2</v>
      </c>
      <c r="G843" t="s">
        <v>13</v>
      </c>
      <c r="H843">
        <v>1</v>
      </c>
      <c r="J843">
        <v>4.0999999999999996</v>
      </c>
      <c r="K843" t="s">
        <v>136</v>
      </c>
    </row>
    <row r="844" spans="1:11" x14ac:dyDescent="0.2">
      <c r="A844" t="s">
        <v>272</v>
      </c>
      <c r="B844">
        <v>2020</v>
      </c>
      <c r="C844" s="1">
        <v>44105</v>
      </c>
      <c r="D844">
        <v>111</v>
      </c>
      <c r="E844" t="s">
        <v>257</v>
      </c>
      <c r="F844">
        <v>3</v>
      </c>
      <c r="G844" t="s">
        <v>13</v>
      </c>
      <c r="H844">
        <v>1</v>
      </c>
      <c r="J844">
        <v>4.0999999999999996</v>
      </c>
      <c r="K844" t="s">
        <v>258</v>
      </c>
    </row>
    <row r="845" spans="1:11" x14ac:dyDescent="0.2">
      <c r="A845" t="s">
        <v>394</v>
      </c>
      <c r="B845">
        <v>2020</v>
      </c>
      <c r="C845" s="1">
        <v>44105</v>
      </c>
      <c r="D845">
        <v>154</v>
      </c>
      <c r="E845" t="s">
        <v>379</v>
      </c>
      <c r="F845">
        <v>4</v>
      </c>
      <c r="G845" t="s">
        <v>13</v>
      </c>
      <c r="H845">
        <v>1</v>
      </c>
      <c r="J845">
        <v>4.0999999999999996</v>
      </c>
      <c r="K845" t="s">
        <v>380</v>
      </c>
    </row>
    <row r="846" spans="1:11" x14ac:dyDescent="0.2">
      <c r="A846" t="s">
        <v>516</v>
      </c>
      <c r="B846">
        <v>2020</v>
      </c>
      <c r="C846" s="1">
        <v>44105</v>
      </c>
      <c r="D846">
        <v>6.6</v>
      </c>
      <c r="E846" t="s">
        <v>12</v>
      </c>
      <c r="F846">
        <v>1</v>
      </c>
      <c r="G846" t="s">
        <v>501</v>
      </c>
      <c r="H846">
        <v>2</v>
      </c>
      <c r="J846">
        <v>4.0999999999999996</v>
      </c>
      <c r="K846" t="s">
        <v>502</v>
      </c>
    </row>
    <row r="847" spans="1:11" x14ac:dyDescent="0.2">
      <c r="A847" t="s">
        <v>637</v>
      </c>
      <c r="B847">
        <v>2020</v>
      </c>
      <c r="C847" s="1">
        <v>44105</v>
      </c>
      <c r="D847">
        <v>5.0999999999999996</v>
      </c>
      <c r="E847" t="s">
        <v>135</v>
      </c>
      <c r="F847">
        <v>2</v>
      </c>
      <c r="G847" t="s">
        <v>501</v>
      </c>
      <c r="H847">
        <v>2</v>
      </c>
      <c r="J847">
        <v>4.0999999999999996</v>
      </c>
      <c r="K847" t="s">
        <v>623</v>
      </c>
    </row>
    <row r="848" spans="1:11" x14ac:dyDescent="0.2">
      <c r="A848" t="s">
        <v>758</v>
      </c>
      <c r="B848">
        <v>2020</v>
      </c>
      <c r="C848" s="1">
        <v>44105</v>
      </c>
      <c r="D848">
        <v>1.8</v>
      </c>
      <c r="E848" t="s">
        <v>257</v>
      </c>
      <c r="F848">
        <v>3</v>
      </c>
      <c r="G848" t="s">
        <v>501</v>
      </c>
      <c r="H848">
        <v>2</v>
      </c>
      <c r="J848">
        <v>4.0999999999999996</v>
      </c>
      <c r="K848" t="s">
        <v>744</v>
      </c>
    </row>
    <row r="849" spans="1:11" x14ac:dyDescent="0.2">
      <c r="A849" t="s">
        <v>879</v>
      </c>
      <c r="B849">
        <v>2020</v>
      </c>
      <c r="C849" s="1">
        <v>44105</v>
      </c>
      <c r="D849">
        <v>2.5</v>
      </c>
      <c r="E849" t="s">
        <v>379</v>
      </c>
      <c r="F849">
        <v>4</v>
      </c>
      <c r="G849" t="s">
        <v>501</v>
      </c>
      <c r="H849">
        <v>2</v>
      </c>
      <c r="J849">
        <v>4.0999999999999996</v>
      </c>
      <c r="K849" t="s">
        <v>865</v>
      </c>
    </row>
    <row r="850" spans="1:11" x14ac:dyDescent="0.2">
      <c r="A850" t="s">
        <v>27</v>
      </c>
      <c r="B850">
        <v>2020</v>
      </c>
      <c r="C850" s="1">
        <v>44136</v>
      </c>
      <c r="D850">
        <v>334</v>
      </c>
      <c r="E850" t="s">
        <v>12</v>
      </c>
      <c r="F850">
        <v>1</v>
      </c>
      <c r="G850" t="s">
        <v>13</v>
      </c>
      <c r="H850">
        <v>1</v>
      </c>
      <c r="J850">
        <v>4.0999999999999996</v>
      </c>
      <c r="K850" t="s">
        <v>14</v>
      </c>
    </row>
    <row r="851" spans="1:11" x14ac:dyDescent="0.2">
      <c r="A851" t="s">
        <v>149</v>
      </c>
      <c r="B851">
        <v>2020</v>
      </c>
      <c r="C851" s="1">
        <v>44136</v>
      </c>
      <c r="D851">
        <v>319</v>
      </c>
      <c r="E851" t="s">
        <v>135</v>
      </c>
      <c r="F851">
        <v>2</v>
      </c>
      <c r="G851" t="s">
        <v>13</v>
      </c>
      <c r="H851">
        <v>1</v>
      </c>
      <c r="J851">
        <v>4.0999999999999996</v>
      </c>
      <c r="K851" t="s">
        <v>136</v>
      </c>
    </row>
    <row r="852" spans="1:11" x14ac:dyDescent="0.2">
      <c r="A852" t="s">
        <v>271</v>
      </c>
      <c r="B852">
        <v>2020</v>
      </c>
      <c r="C852" s="1">
        <v>44136</v>
      </c>
      <c r="D852">
        <v>80</v>
      </c>
      <c r="E852" t="s">
        <v>257</v>
      </c>
      <c r="F852">
        <v>3</v>
      </c>
      <c r="G852" t="s">
        <v>13</v>
      </c>
      <c r="H852">
        <v>1</v>
      </c>
      <c r="J852">
        <v>4.0999999999999996</v>
      </c>
      <c r="K852" t="s">
        <v>258</v>
      </c>
    </row>
    <row r="853" spans="1:11" x14ac:dyDescent="0.2">
      <c r="A853" t="s">
        <v>393</v>
      </c>
      <c r="B853">
        <v>2020</v>
      </c>
      <c r="C853" s="1">
        <v>44136</v>
      </c>
      <c r="D853">
        <v>144</v>
      </c>
      <c r="E853" t="s">
        <v>379</v>
      </c>
      <c r="F853">
        <v>4</v>
      </c>
      <c r="G853" t="s">
        <v>13</v>
      </c>
      <c r="H853">
        <v>1</v>
      </c>
      <c r="J853">
        <v>4.0999999999999996</v>
      </c>
      <c r="K853" t="s">
        <v>380</v>
      </c>
    </row>
    <row r="854" spans="1:11" x14ac:dyDescent="0.2">
      <c r="A854" t="s">
        <v>515</v>
      </c>
      <c r="B854">
        <v>2020</v>
      </c>
      <c r="C854" s="1">
        <v>44136</v>
      </c>
      <c r="D854">
        <v>5.2</v>
      </c>
      <c r="E854" t="s">
        <v>12</v>
      </c>
      <c r="F854">
        <v>1</v>
      </c>
      <c r="G854" t="s">
        <v>501</v>
      </c>
      <c r="H854">
        <v>2</v>
      </c>
      <c r="J854">
        <v>4.0999999999999996</v>
      </c>
      <c r="K854" t="s">
        <v>502</v>
      </c>
    </row>
    <row r="855" spans="1:11" x14ac:dyDescent="0.2">
      <c r="A855" t="s">
        <v>636</v>
      </c>
      <c r="B855">
        <v>2020</v>
      </c>
      <c r="C855" s="1">
        <v>44136</v>
      </c>
      <c r="D855">
        <v>4.8</v>
      </c>
      <c r="E855" t="s">
        <v>135</v>
      </c>
      <c r="F855">
        <v>2</v>
      </c>
      <c r="G855" t="s">
        <v>501</v>
      </c>
      <c r="H855">
        <v>2</v>
      </c>
      <c r="J855">
        <v>4.0999999999999996</v>
      </c>
      <c r="K855" t="s">
        <v>623</v>
      </c>
    </row>
    <row r="856" spans="1:11" x14ac:dyDescent="0.2">
      <c r="A856" t="s">
        <v>757</v>
      </c>
      <c r="B856">
        <v>2020</v>
      </c>
      <c r="C856" s="1">
        <v>44136</v>
      </c>
      <c r="D856">
        <v>1.3</v>
      </c>
      <c r="E856" t="s">
        <v>257</v>
      </c>
      <c r="F856">
        <v>3</v>
      </c>
      <c r="G856" t="s">
        <v>501</v>
      </c>
      <c r="H856">
        <v>2</v>
      </c>
      <c r="J856">
        <v>4.0999999999999996</v>
      </c>
      <c r="K856" t="s">
        <v>744</v>
      </c>
    </row>
    <row r="857" spans="1:11" x14ac:dyDescent="0.2">
      <c r="A857" t="s">
        <v>878</v>
      </c>
      <c r="B857">
        <v>2020</v>
      </c>
      <c r="C857" s="1">
        <v>44136</v>
      </c>
      <c r="D857">
        <v>2.2000000000000002</v>
      </c>
      <c r="E857" t="s">
        <v>379</v>
      </c>
      <c r="F857">
        <v>4</v>
      </c>
      <c r="G857" t="s">
        <v>501</v>
      </c>
      <c r="H857">
        <v>2</v>
      </c>
      <c r="J857">
        <v>4.0999999999999996</v>
      </c>
      <c r="K857" t="s">
        <v>865</v>
      </c>
    </row>
    <row r="858" spans="1:11" x14ac:dyDescent="0.2">
      <c r="A858" t="s">
        <v>26</v>
      </c>
      <c r="B858">
        <v>2020</v>
      </c>
      <c r="C858" s="1">
        <v>44166</v>
      </c>
      <c r="D858">
        <v>245</v>
      </c>
      <c r="E858" t="s">
        <v>12</v>
      </c>
      <c r="F858">
        <v>1</v>
      </c>
      <c r="G858" t="s">
        <v>13</v>
      </c>
      <c r="H858">
        <v>1</v>
      </c>
      <c r="J858">
        <v>4.0999999999999996</v>
      </c>
      <c r="K858" t="s">
        <v>14</v>
      </c>
    </row>
    <row r="859" spans="1:11" x14ac:dyDescent="0.2">
      <c r="A859" t="s">
        <v>148</v>
      </c>
      <c r="B859">
        <v>2020</v>
      </c>
      <c r="C859" s="1">
        <v>44166</v>
      </c>
      <c r="D859">
        <v>305</v>
      </c>
      <c r="E859" t="s">
        <v>135</v>
      </c>
      <c r="F859">
        <v>2</v>
      </c>
      <c r="G859" t="s">
        <v>13</v>
      </c>
      <c r="H859">
        <v>1</v>
      </c>
      <c r="J859">
        <v>4.0999999999999996</v>
      </c>
      <c r="K859" t="s">
        <v>136</v>
      </c>
    </row>
    <row r="860" spans="1:11" x14ac:dyDescent="0.2">
      <c r="A860" t="s">
        <v>270</v>
      </c>
      <c r="B860">
        <v>2020</v>
      </c>
      <c r="C860" s="1">
        <v>44166</v>
      </c>
      <c r="D860">
        <v>43</v>
      </c>
      <c r="E860" t="s">
        <v>257</v>
      </c>
      <c r="F860">
        <v>3</v>
      </c>
      <c r="G860" t="s">
        <v>13</v>
      </c>
      <c r="H860">
        <v>1</v>
      </c>
      <c r="J860">
        <v>4.0999999999999996</v>
      </c>
      <c r="K860" t="s">
        <v>258</v>
      </c>
    </row>
    <row r="861" spans="1:11" x14ac:dyDescent="0.2">
      <c r="A861" t="s">
        <v>392</v>
      </c>
      <c r="B861">
        <v>2020</v>
      </c>
      <c r="C861" s="1">
        <v>44166</v>
      </c>
      <c r="D861">
        <v>166</v>
      </c>
      <c r="E861" t="s">
        <v>379</v>
      </c>
      <c r="F861">
        <v>4</v>
      </c>
      <c r="G861" t="s">
        <v>13</v>
      </c>
      <c r="H861">
        <v>1</v>
      </c>
      <c r="J861">
        <v>4.0999999999999996</v>
      </c>
      <c r="K861" t="s">
        <v>380</v>
      </c>
    </row>
    <row r="862" spans="1:11" x14ac:dyDescent="0.2">
      <c r="A862" t="s">
        <v>514</v>
      </c>
      <c r="B862">
        <v>2020</v>
      </c>
      <c r="C862" s="1">
        <v>44166</v>
      </c>
      <c r="D862">
        <v>3.8</v>
      </c>
      <c r="E862" t="s">
        <v>12</v>
      </c>
      <c r="F862">
        <v>1</v>
      </c>
      <c r="G862" t="s">
        <v>501</v>
      </c>
      <c r="H862">
        <v>2</v>
      </c>
      <c r="J862">
        <v>4.0999999999999996</v>
      </c>
      <c r="K862" t="s">
        <v>502</v>
      </c>
    </row>
    <row r="863" spans="1:11" x14ac:dyDescent="0.2">
      <c r="A863" t="s">
        <v>635</v>
      </c>
      <c r="B863">
        <v>2020</v>
      </c>
      <c r="C863" s="1">
        <v>44166</v>
      </c>
      <c r="D863">
        <v>4.5</v>
      </c>
      <c r="E863" t="s">
        <v>135</v>
      </c>
      <c r="F863">
        <v>2</v>
      </c>
      <c r="G863" t="s">
        <v>501</v>
      </c>
      <c r="H863">
        <v>2</v>
      </c>
      <c r="J863">
        <v>4.0999999999999996</v>
      </c>
      <c r="K863" t="s">
        <v>623</v>
      </c>
    </row>
    <row r="864" spans="1:11" x14ac:dyDescent="0.2">
      <c r="A864" t="s">
        <v>756</v>
      </c>
      <c r="B864">
        <v>2020</v>
      </c>
      <c r="C864" s="1">
        <v>44166</v>
      </c>
      <c r="D864">
        <v>0.7</v>
      </c>
      <c r="E864" t="s">
        <v>257</v>
      </c>
      <c r="F864">
        <v>3</v>
      </c>
      <c r="G864" t="s">
        <v>501</v>
      </c>
      <c r="H864">
        <v>2</v>
      </c>
      <c r="J864">
        <v>4.0999999999999996</v>
      </c>
      <c r="K864" t="s">
        <v>744</v>
      </c>
    </row>
    <row r="865" spans="1:11" x14ac:dyDescent="0.2">
      <c r="A865" t="s">
        <v>877</v>
      </c>
      <c r="B865">
        <v>2020</v>
      </c>
      <c r="C865" s="1">
        <v>44166</v>
      </c>
      <c r="D865">
        <v>2.6</v>
      </c>
      <c r="E865" t="s">
        <v>379</v>
      </c>
      <c r="F865">
        <v>4</v>
      </c>
      <c r="G865" t="s">
        <v>501</v>
      </c>
      <c r="H865">
        <v>2</v>
      </c>
      <c r="J865">
        <v>4.0999999999999996</v>
      </c>
      <c r="K865" t="s">
        <v>865</v>
      </c>
    </row>
    <row r="866" spans="1:11" x14ac:dyDescent="0.2">
      <c r="A866" t="s">
        <v>25</v>
      </c>
      <c r="B866">
        <v>2021</v>
      </c>
      <c r="C866" s="1">
        <v>44197</v>
      </c>
      <c r="D866">
        <v>315</v>
      </c>
      <c r="E866" t="s">
        <v>12</v>
      </c>
      <c r="F866">
        <v>1</v>
      </c>
      <c r="G866" t="s">
        <v>13</v>
      </c>
      <c r="H866">
        <v>1</v>
      </c>
      <c r="J866">
        <v>4.0999999999999996</v>
      </c>
      <c r="K866" t="s">
        <v>14</v>
      </c>
    </row>
    <row r="867" spans="1:11" x14ac:dyDescent="0.2">
      <c r="A867" t="s">
        <v>147</v>
      </c>
      <c r="B867">
        <v>2021</v>
      </c>
      <c r="C867" s="1">
        <v>44197</v>
      </c>
      <c r="D867">
        <v>368</v>
      </c>
      <c r="E867" t="s">
        <v>135</v>
      </c>
      <c r="F867">
        <v>2</v>
      </c>
      <c r="G867" t="s">
        <v>13</v>
      </c>
      <c r="H867">
        <v>1</v>
      </c>
      <c r="J867">
        <v>4.0999999999999996</v>
      </c>
      <c r="K867" t="s">
        <v>136</v>
      </c>
    </row>
    <row r="868" spans="1:11" x14ac:dyDescent="0.2">
      <c r="A868" t="s">
        <v>269</v>
      </c>
      <c r="B868">
        <v>2021</v>
      </c>
      <c r="C868" s="1">
        <v>44197</v>
      </c>
      <c r="D868">
        <v>195</v>
      </c>
      <c r="E868" t="s">
        <v>257</v>
      </c>
      <c r="F868">
        <v>3</v>
      </c>
      <c r="G868" t="s">
        <v>13</v>
      </c>
      <c r="H868">
        <v>1</v>
      </c>
      <c r="J868">
        <v>4.0999999999999996</v>
      </c>
      <c r="K868" t="s">
        <v>258</v>
      </c>
    </row>
    <row r="869" spans="1:11" x14ac:dyDescent="0.2">
      <c r="A869" t="s">
        <v>391</v>
      </c>
      <c r="B869">
        <v>2021</v>
      </c>
      <c r="C869" s="1">
        <v>44197</v>
      </c>
      <c r="D869">
        <v>157</v>
      </c>
      <c r="E869" t="s">
        <v>379</v>
      </c>
      <c r="F869">
        <v>4</v>
      </c>
      <c r="G869" t="s">
        <v>13</v>
      </c>
      <c r="H869">
        <v>1</v>
      </c>
      <c r="J869">
        <v>4.0999999999999996</v>
      </c>
      <c r="K869" t="s">
        <v>380</v>
      </c>
    </row>
    <row r="870" spans="1:11" x14ac:dyDescent="0.2">
      <c r="A870" t="s">
        <v>513</v>
      </c>
      <c r="B870">
        <v>2021</v>
      </c>
      <c r="C870" s="1">
        <v>44197</v>
      </c>
      <c r="D870">
        <v>4.9000000000000004</v>
      </c>
      <c r="E870" t="s">
        <v>12</v>
      </c>
      <c r="F870">
        <v>1</v>
      </c>
      <c r="G870" t="s">
        <v>501</v>
      </c>
      <c r="H870">
        <v>2</v>
      </c>
      <c r="J870">
        <v>4.0999999999999996</v>
      </c>
      <c r="K870" t="s">
        <v>502</v>
      </c>
    </row>
    <row r="871" spans="1:11" x14ac:dyDescent="0.2">
      <c r="A871" t="s">
        <v>634</v>
      </c>
      <c r="B871">
        <v>2021</v>
      </c>
      <c r="C871" s="1">
        <v>44197</v>
      </c>
      <c r="D871">
        <v>5.4</v>
      </c>
      <c r="E871" t="s">
        <v>135</v>
      </c>
      <c r="F871">
        <v>2</v>
      </c>
      <c r="G871" t="s">
        <v>501</v>
      </c>
      <c r="H871">
        <v>2</v>
      </c>
      <c r="J871">
        <v>4.0999999999999996</v>
      </c>
      <c r="K871" t="s">
        <v>623</v>
      </c>
    </row>
    <row r="872" spans="1:11" x14ac:dyDescent="0.2">
      <c r="A872" t="s">
        <v>755</v>
      </c>
      <c r="B872">
        <v>2021</v>
      </c>
      <c r="C872" s="1">
        <v>44197</v>
      </c>
      <c r="D872">
        <v>3</v>
      </c>
      <c r="E872" t="s">
        <v>257</v>
      </c>
      <c r="F872">
        <v>3</v>
      </c>
      <c r="G872" t="s">
        <v>501</v>
      </c>
      <c r="H872">
        <v>2</v>
      </c>
      <c r="J872">
        <v>4.0999999999999996</v>
      </c>
      <c r="K872" t="s">
        <v>744</v>
      </c>
    </row>
    <row r="873" spans="1:11" x14ac:dyDescent="0.2">
      <c r="A873" t="s">
        <v>876</v>
      </c>
      <c r="B873">
        <v>2021</v>
      </c>
      <c r="C873" s="1">
        <v>44197</v>
      </c>
      <c r="D873">
        <v>2.4</v>
      </c>
      <c r="E873" t="s">
        <v>379</v>
      </c>
      <c r="F873">
        <v>4</v>
      </c>
      <c r="G873" t="s">
        <v>501</v>
      </c>
      <c r="H873">
        <v>2</v>
      </c>
      <c r="J873">
        <v>4.0999999999999996</v>
      </c>
      <c r="K873" t="s">
        <v>865</v>
      </c>
    </row>
    <row r="874" spans="1:11" x14ac:dyDescent="0.2">
      <c r="A874" t="s">
        <v>24</v>
      </c>
      <c r="B874">
        <v>2021</v>
      </c>
      <c r="C874" s="1">
        <v>44228</v>
      </c>
      <c r="D874">
        <v>292</v>
      </c>
      <c r="E874" t="s">
        <v>12</v>
      </c>
      <c r="F874">
        <v>1</v>
      </c>
      <c r="G874" t="s">
        <v>13</v>
      </c>
      <c r="H874">
        <v>1</v>
      </c>
      <c r="J874">
        <v>4.0999999999999996</v>
      </c>
      <c r="K874" t="s">
        <v>14</v>
      </c>
    </row>
    <row r="875" spans="1:11" x14ac:dyDescent="0.2">
      <c r="A875" t="s">
        <v>146</v>
      </c>
      <c r="B875">
        <v>2021</v>
      </c>
      <c r="C875" s="1">
        <v>44228</v>
      </c>
      <c r="D875">
        <v>387</v>
      </c>
      <c r="E875" t="s">
        <v>135</v>
      </c>
      <c r="F875">
        <v>2</v>
      </c>
      <c r="G875" t="s">
        <v>13</v>
      </c>
      <c r="H875">
        <v>1</v>
      </c>
      <c r="J875">
        <v>4.0999999999999996</v>
      </c>
      <c r="K875" t="s">
        <v>136</v>
      </c>
    </row>
    <row r="876" spans="1:11" x14ac:dyDescent="0.2">
      <c r="A876" t="s">
        <v>268</v>
      </c>
      <c r="B876">
        <v>2021</v>
      </c>
      <c r="C876" s="1">
        <v>44228</v>
      </c>
      <c r="D876">
        <v>81</v>
      </c>
      <c r="E876" t="s">
        <v>257</v>
      </c>
      <c r="F876">
        <v>3</v>
      </c>
      <c r="G876" t="s">
        <v>13</v>
      </c>
      <c r="H876">
        <v>1</v>
      </c>
      <c r="J876">
        <v>4.0999999999999996</v>
      </c>
      <c r="K876" t="s">
        <v>258</v>
      </c>
    </row>
    <row r="877" spans="1:11" x14ac:dyDescent="0.2">
      <c r="A877" t="s">
        <v>390</v>
      </c>
      <c r="B877">
        <v>2021</v>
      </c>
      <c r="C877" s="1">
        <v>44228</v>
      </c>
      <c r="D877">
        <v>143</v>
      </c>
      <c r="E877" t="s">
        <v>379</v>
      </c>
      <c r="F877">
        <v>4</v>
      </c>
      <c r="G877" t="s">
        <v>13</v>
      </c>
      <c r="H877">
        <v>1</v>
      </c>
      <c r="J877">
        <v>4.0999999999999996</v>
      </c>
      <c r="K877" t="s">
        <v>380</v>
      </c>
    </row>
    <row r="878" spans="1:11" x14ac:dyDescent="0.2">
      <c r="A878" t="s">
        <v>512</v>
      </c>
      <c r="B878">
        <v>2021</v>
      </c>
      <c r="C878" s="1">
        <v>44228</v>
      </c>
      <c r="D878">
        <v>4.5</v>
      </c>
      <c r="E878" t="s">
        <v>12</v>
      </c>
      <c r="F878">
        <v>1</v>
      </c>
      <c r="G878" t="s">
        <v>501</v>
      </c>
      <c r="H878">
        <v>2</v>
      </c>
      <c r="J878">
        <v>4.0999999999999996</v>
      </c>
      <c r="K878" t="s">
        <v>502</v>
      </c>
    </row>
    <row r="879" spans="1:11" x14ac:dyDescent="0.2">
      <c r="A879" t="s">
        <v>633</v>
      </c>
      <c r="B879">
        <v>2021</v>
      </c>
      <c r="C879" s="1">
        <v>44228</v>
      </c>
      <c r="D879">
        <v>5.6</v>
      </c>
      <c r="E879" t="s">
        <v>135</v>
      </c>
      <c r="F879">
        <v>2</v>
      </c>
      <c r="G879" t="s">
        <v>501</v>
      </c>
      <c r="H879">
        <v>2</v>
      </c>
      <c r="J879">
        <v>4.0999999999999996</v>
      </c>
      <c r="K879" t="s">
        <v>623</v>
      </c>
    </row>
    <row r="880" spans="1:11" x14ac:dyDescent="0.2">
      <c r="A880" t="s">
        <v>754</v>
      </c>
      <c r="B880">
        <v>2021</v>
      </c>
      <c r="C880" s="1">
        <v>44228</v>
      </c>
      <c r="D880">
        <v>1.2</v>
      </c>
      <c r="E880" t="s">
        <v>257</v>
      </c>
      <c r="F880">
        <v>3</v>
      </c>
      <c r="G880" t="s">
        <v>501</v>
      </c>
      <c r="H880">
        <v>2</v>
      </c>
      <c r="J880">
        <v>4.0999999999999996</v>
      </c>
      <c r="K880" t="s">
        <v>744</v>
      </c>
    </row>
    <row r="881" spans="1:11" x14ac:dyDescent="0.2">
      <c r="A881" t="s">
        <v>875</v>
      </c>
      <c r="B881">
        <v>2021</v>
      </c>
      <c r="C881" s="1">
        <v>44228</v>
      </c>
      <c r="D881">
        <v>2.2000000000000002</v>
      </c>
      <c r="E881" t="s">
        <v>379</v>
      </c>
      <c r="F881">
        <v>4</v>
      </c>
      <c r="G881" t="s">
        <v>501</v>
      </c>
      <c r="H881">
        <v>2</v>
      </c>
      <c r="J881">
        <v>4.0999999999999996</v>
      </c>
      <c r="K881" t="s">
        <v>865</v>
      </c>
    </row>
    <row r="882" spans="1:11" x14ac:dyDescent="0.2">
      <c r="A882" t="s">
        <v>23</v>
      </c>
      <c r="B882">
        <v>2021</v>
      </c>
      <c r="C882" s="1">
        <v>44256</v>
      </c>
      <c r="D882">
        <v>330</v>
      </c>
      <c r="E882" t="s">
        <v>12</v>
      </c>
      <c r="F882">
        <v>1</v>
      </c>
      <c r="G882" t="s">
        <v>13</v>
      </c>
      <c r="H882">
        <v>1</v>
      </c>
      <c r="J882">
        <v>4.0999999999999996</v>
      </c>
      <c r="K882" t="s">
        <v>14</v>
      </c>
    </row>
    <row r="883" spans="1:11" x14ac:dyDescent="0.2">
      <c r="A883" t="s">
        <v>145</v>
      </c>
      <c r="B883">
        <v>2021</v>
      </c>
      <c r="C883" s="1">
        <v>44256</v>
      </c>
      <c r="D883">
        <v>481</v>
      </c>
      <c r="E883" t="s">
        <v>135</v>
      </c>
      <c r="F883">
        <v>2</v>
      </c>
      <c r="G883" t="s">
        <v>13</v>
      </c>
      <c r="H883">
        <v>1</v>
      </c>
      <c r="J883">
        <v>4.0999999999999996</v>
      </c>
      <c r="K883" t="s">
        <v>136</v>
      </c>
    </row>
    <row r="884" spans="1:11" x14ac:dyDescent="0.2">
      <c r="A884" t="s">
        <v>267</v>
      </c>
      <c r="B884">
        <v>2021</v>
      </c>
      <c r="C884" s="1">
        <v>44256</v>
      </c>
      <c r="D884">
        <v>87</v>
      </c>
      <c r="E884" t="s">
        <v>257</v>
      </c>
      <c r="F884">
        <v>3</v>
      </c>
      <c r="G884" t="s">
        <v>13</v>
      </c>
      <c r="H884">
        <v>1</v>
      </c>
      <c r="J884">
        <v>4.0999999999999996</v>
      </c>
      <c r="K884" t="s">
        <v>258</v>
      </c>
    </row>
    <row r="885" spans="1:11" x14ac:dyDescent="0.2">
      <c r="A885" t="s">
        <v>389</v>
      </c>
      <c r="B885">
        <v>2021</v>
      </c>
      <c r="C885" s="1">
        <v>44256</v>
      </c>
      <c r="D885">
        <v>165</v>
      </c>
      <c r="E885" t="s">
        <v>379</v>
      </c>
      <c r="F885">
        <v>4</v>
      </c>
      <c r="G885" t="s">
        <v>13</v>
      </c>
      <c r="H885">
        <v>1</v>
      </c>
      <c r="J885">
        <v>4.0999999999999996</v>
      </c>
      <c r="K885" t="s">
        <v>380</v>
      </c>
    </row>
    <row r="886" spans="1:11" x14ac:dyDescent="0.2">
      <c r="A886" t="s">
        <v>511</v>
      </c>
      <c r="B886">
        <v>2021</v>
      </c>
      <c r="C886" s="1">
        <v>44256</v>
      </c>
      <c r="D886">
        <v>5</v>
      </c>
      <c r="E886" t="s">
        <v>12</v>
      </c>
      <c r="F886">
        <v>1</v>
      </c>
      <c r="G886" t="s">
        <v>501</v>
      </c>
      <c r="H886">
        <v>2</v>
      </c>
      <c r="J886">
        <v>4.0999999999999996</v>
      </c>
      <c r="K886" t="s">
        <v>502</v>
      </c>
    </row>
    <row r="887" spans="1:11" x14ac:dyDescent="0.2">
      <c r="A887" t="s">
        <v>632</v>
      </c>
      <c r="B887">
        <v>2021</v>
      </c>
      <c r="C887" s="1">
        <v>44256</v>
      </c>
      <c r="D887">
        <v>6.8</v>
      </c>
      <c r="E887" t="s">
        <v>135</v>
      </c>
      <c r="F887">
        <v>2</v>
      </c>
      <c r="G887" t="s">
        <v>501</v>
      </c>
      <c r="H887">
        <v>2</v>
      </c>
      <c r="J887">
        <v>4.0999999999999996</v>
      </c>
      <c r="K887" t="s">
        <v>623</v>
      </c>
    </row>
    <row r="888" spans="1:11" x14ac:dyDescent="0.2">
      <c r="A888" t="s">
        <v>753</v>
      </c>
      <c r="B888">
        <v>2021</v>
      </c>
      <c r="C888" s="1">
        <v>44256</v>
      </c>
      <c r="D888">
        <v>1.3</v>
      </c>
      <c r="E888" t="s">
        <v>257</v>
      </c>
      <c r="F888">
        <v>3</v>
      </c>
      <c r="G888" t="s">
        <v>501</v>
      </c>
      <c r="H888">
        <v>2</v>
      </c>
      <c r="J888">
        <v>4.0999999999999996</v>
      </c>
      <c r="K888" t="s">
        <v>744</v>
      </c>
    </row>
    <row r="889" spans="1:11" x14ac:dyDescent="0.2">
      <c r="A889" t="s">
        <v>874</v>
      </c>
      <c r="B889">
        <v>2021</v>
      </c>
      <c r="C889" s="1">
        <v>44256</v>
      </c>
      <c r="D889">
        <v>2.5</v>
      </c>
      <c r="E889" t="s">
        <v>379</v>
      </c>
      <c r="F889">
        <v>4</v>
      </c>
      <c r="G889" t="s">
        <v>501</v>
      </c>
      <c r="H889">
        <v>2</v>
      </c>
      <c r="J889">
        <v>4.0999999999999996</v>
      </c>
      <c r="K889" t="s">
        <v>865</v>
      </c>
    </row>
    <row r="890" spans="1:11" x14ac:dyDescent="0.2">
      <c r="A890" t="s">
        <v>22</v>
      </c>
      <c r="B890">
        <v>2021</v>
      </c>
      <c r="C890" s="1">
        <v>44287</v>
      </c>
      <c r="D890">
        <v>288</v>
      </c>
      <c r="E890" t="s">
        <v>12</v>
      </c>
      <c r="F890">
        <v>1</v>
      </c>
      <c r="G890" t="s">
        <v>13</v>
      </c>
      <c r="H890">
        <v>1</v>
      </c>
      <c r="J890">
        <v>4.0999999999999996</v>
      </c>
      <c r="K890" t="s">
        <v>14</v>
      </c>
    </row>
    <row r="891" spans="1:11" x14ac:dyDescent="0.2">
      <c r="A891" t="s">
        <v>144</v>
      </c>
      <c r="B891">
        <v>2021</v>
      </c>
      <c r="C891" s="1">
        <v>44287</v>
      </c>
      <c r="D891">
        <v>488</v>
      </c>
      <c r="E891" t="s">
        <v>135</v>
      </c>
      <c r="F891">
        <v>2</v>
      </c>
      <c r="G891" t="s">
        <v>13</v>
      </c>
      <c r="H891">
        <v>1</v>
      </c>
      <c r="J891">
        <v>4.0999999999999996</v>
      </c>
      <c r="K891" t="s">
        <v>136</v>
      </c>
    </row>
    <row r="892" spans="1:11" x14ac:dyDescent="0.2">
      <c r="A892" t="s">
        <v>266</v>
      </c>
      <c r="B892">
        <v>2021</v>
      </c>
      <c r="C892" s="1">
        <v>44287</v>
      </c>
      <c r="D892">
        <v>72</v>
      </c>
      <c r="E892" t="s">
        <v>257</v>
      </c>
      <c r="F892">
        <v>3</v>
      </c>
      <c r="G892" t="s">
        <v>13</v>
      </c>
      <c r="H892">
        <v>1</v>
      </c>
      <c r="J892">
        <v>4.0999999999999996</v>
      </c>
      <c r="K892" t="s">
        <v>258</v>
      </c>
    </row>
    <row r="893" spans="1:11" x14ac:dyDescent="0.2">
      <c r="A893" t="s">
        <v>388</v>
      </c>
      <c r="B893">
        <v>2021</v>
      </c>
      <c r="C893" s="1">
        <v>44287</v>
      </c>
      <c r="D893">
        <v>195</v>
      </c>
      <c r="E893" t="s">
        <v>379</v>
      </c>
      <c r="F893">
        <v>4</v>
      </c>
      <c r="G893" t="s">
        <v>13</v>
      </c>
      <c r="H893">
        <v>1</v>
      </c>
      <c r="J893">
        <v>4.0999999999999996</v>
      </c>
      <c r="K893" t="s">
        <v>380</v>
      </c>
    </row>
    <row r="894" spans="1:11" x14ac:dyDescent="0.2">
      <c r="A894" t="s">
        <v>510</v>
      </c>
      <c r="B894">
        <v>2021</v>
      </c>
      <c r="C894" s="1">
        <v>44287</v>
      </c>
      <c r="D894">
        <v>4.4000000000000004</v>
      </c>
      <c r="E894" t="s">
        <v>12</v>
      </c>
      <c r="F894">
        <v>1</v>
      </c>
      <c r="G894" t="s">
        <v>501</v>
      </c>
      <c r="H894">
        <v>2</v>
      </c>
      <c r="J894">
        <v>4.0999999999999996</v>
      </c>
      <c r="K894" t="s">
        <v>502</v>
      </c>
    </row>
    <row r="895" spans="1:11" x14ac:dyDescent="0.2">
      <c r="A895" t="s">
        <v>631</v>
      </c>
      <c r="B895">
        <v>2021</v>
      </c>
      <c r="C895" s="1">
        <v>44287</v>
      </c>
      <c r="D895">
        <v>6.9</v>
      </c>
      <c r="E895" t="s">
        <v>135</v>
      </c>
      <c r="F895">
        <v>2</v>
      </c>
      <c r="G895" t="s">
        <v>501</v>
      </c>
      <c r="H895">
        <v>2</v>
      </c>
      <c r="J895">
        <v>4.0999999999999996</v>
      </c>
      <c r="K895" t="s">
        <v>623</v>
      </c>
    </row>
    <row r="896" spans="1:11" x14ac:dyDescent="0.2">
      <c r="A896" t="s">
        <v>752</v>
      </c>
      <c r="B896">
        <v>2021</v>
      </c>
      <c r="C896" s="1">
        <v>44287</v>
      </c>
      <c r="D896">
        <v>1.1000000000000001</v>
      </c>
      <c r="E896" t="s">
        <v>257</v>
      </c>
      <c r="F896">
        <v>3</v>
      </c>
      <c r="G896" t="s">
        <v>501</v>
      </c>
      <c r="H896">
        <v>2</v>
      </c>
      <c r="J896">
        <v>4.0999999999999996</v>
      </c>
      <c r="K896" t="s">
        <v>744</v>
      </c>
    </row>
    <row r="897" spans="1:11" x14ac:dyDescent="0.2">
      <c r="A897" t="s">
        <v>873</v>
      </c>
      <c r="B897">
        <v>2021</v>
      </c>
      <c r="C897" s="1">
        <v>44287</v>
      </c>
      <c r="D897">
        <v>3</v>
      </c>
      <c r="E897" t="s">
        <v>379</v>
      </c>
      <c r="F897">
        <v>4</v>
      </c>
      <c r="G897" t="s">
        <v>501</v>
      </c>
      <c r="H897">
        <v>2</v>
      </c>
      <c r="J897">
        <v>4.0999999999999996</v>
      </c>
      <c r="K897" t="s">
        <v>865</v>
      </c>
    </row>
    <row r="898" spans="1:11" x14ac:dyDescent="0.2">
      <c r="A898" t="s">
        <v>21</v>
      </c>
      <c r="B898">
        <v>2021</v>
      </c>
      <c r="C898" s="1">
        <v>44317</v>
      </c>
      <c r="D898">
        <v>319</v>
      </c>
      <c r="E898" t="s">
        <v>12</v>
      </c>
      <c r="F898">
        <v>1</v>
      </c>
      <c r="G898" t="s">
        <v>13</v>
      </c>
      <c r="H898">
        <v>1</v>
      </c>
      <c r="J898">
        <v>4.0999999999999996</v>
      </c>
      <c r="K898" t="s">
        <v>14</v>
      </c>
    </row>
    <row r="899" spans="1:11" x14ac:dyDescent="0.2">
      <c r="A899" t="s">
        <v>143</v>
      </c>
      <c r="B899">
        <v>2021</v>
      </c>
      <c r="C899" s="1">
        <v>44317</v>
      </c>
      <c r="D899">
        <v>466</v>
      </c>
      <c r="E899" t="s">
        <v>135</v>
      </c>
      <c r="F899">
        <v>2</v>
      </c>
      <c r="G899" t="s">
        <v>13</v>
      </c>
      <c r="H899">
        <v>1</v>
      </c>
      <c r="J899">
        <v>4.0999999999999996</v>
      </c>
      <c r="K899" t="s">
        <v>136</v>
      </c>
    </row>
    <row r="900" spans="1:11" x14ac:dyDescent="0.2">
      <c r="A900" t="s">
        <v>265</v>
      </c>
      <c r="B900">
        <v>2021</v>
      </c>
      <c r="C900" s="1">
        <v>44317</v>
      </c>
      <c r="D900">
        <v>82</v>
      </c>
      <c r="E900" t="s">
        <v>257</v>
      </c>
      <c r="F900">
        <v>3</v>
      </c>
      <c r="G900" t="s">
        <v>13</v>
      </c>
      <c r="H900">
        <v>1</v>
      </c>
      <c r="J900">
        <v>4.0999999999999996</v>
      </c>
      <c r="K900" t="s">
        <v>258</v>
      </c>
    </row>
    <row r="901" spans="1:11" x14ac:dyDescent="0.2">
      <c r="A901" t="s">
        <v>387</v>
      </c>
      <c r="B901">
        <v>2021</v>
      </c>
      <c r="C901" s="1">
        <v>44317</v>
      </c>
      <c r="D901">
        <v>172</v>
      </c>
      <c r="E901" t="s">
        <v>379</v>
      </c>
      <c r="F901">
        <v>4</v>
      </c>
      <c r="G901" t="s">
        <v>13</v>
      </c>
      <c r="H901">
        <v>1</v>
      </c>
      <c r="J901">
        <v>4.0999999999999996</v>
      </c>
      <c r="K901" t="s">
        <v>380</v>
      </c>
    </row>
    <row r="902" spans="1:11" x14ac:dyDescent="0.2">
      <c r="A902" t="s">
        <v>509</v>
      </c>
      <c r="B902">
        <v>2021</v>
      </c>
      <c r="C902" s="1">
        <v>44317</v>
      </c>
      <c r="D902">
        <v>4.9000000000000004</v>
      </c>
      <c r="E902" t="s">
        <v>12</v>
      </c>
      <c r="F902">
        <v>1</v>
      </c>
      <c r="G902" t="s">
        <v>501</v>
      </c>
      <c r="H902">
        <v>2</v>
      </c>
      <c r="J902">
        <v>4.0999999999999996</v>
      </c>
      <c r="K902" t="s">
        <v>502</v>
      </c>
    </row>
    <row r="903" spans="1:11" x14ac:dyDescent="0.2">
      <c r="A903" t="s">
        <v>630</v>
      </c>
      <c r="B903">
        <v>2021</v>
      </c>
      <c r="C903" s="1">
        <v>44317</v>
      </c>
      <c r="D903">
        <v>6.6</v>
      </c>
      <c r="E903" t="s">
        <v>135</v>
      </c>
      <c r="F903">
        <v>2</v>
      </c>
      <c r="G903" t="s">
        <v>501</v>
      </c>
      <c r="H903">
        <v>2</v>
      </c>
      <c r="J903">
        <v>4.0999999999999996</v>
      </c>
      <c r="K903" t="s">
        <v>623</v>
      </c>
    </row>
    <row r="904" spans="1:11" x14ac:dyDescent="0.2">
      <c r="A904" t="s">
        <v>751</v>
      </c>
      <c r="B904">
        <v>2021</v>
      </c>
      <c r="C904" s="1">
        <v>44317</v>
      </c>
      <c r="D904">
        <v>1.2</v>
      </c>
      <c r="E904" t="s">
        <v>257</v>
      </c>
      <c r="F904">
        <v>3</v>
      </c>
      <c r="G904" t="s">
        <v>501</v>
      </c>
      <c r="H904">
        <v>2</v>
      </c>
      <c r="J904">
        <v>4.0999999999999996</v>
      </c>
      <c r="K904" t="s">
        <v>744</v>
      </c>
    </row>
    <row r="905" spans="1:11" x14ac:dyDescent="0.2">
      <c r="A905" t="s">
        <v>872</v>
      </c>
      <c r="B905">
        <v>2021</v>
      </c>
      <c r="C905" s="1">
        <v>44317</v>
      </c>
      <c r="D905">
        <v>2.6</v>
      </c>
      <c r="E905" t="s">
        <v>379</v>
      </c>
      <c r="F905">
        <v>4</v>
      </c>
      <c r="G905" t="s">
        <v>501</v>
      </c>
      <c r="H905">
        <v>2</v>
      </c>
      <c r="J905">
        <v>4.0999999999999996</v>
      </c>
      <c r="K905" t="s">
        <v>865</v>
      </c>
    </row>
    <row r="906" spans="1:11" x14ac:dyDescent="0.2">
      <c r="A906" t="s">
        <v>20</v>
      </c>
      <c r="B906">
        <v>2021</v>
      </c>
      <c r="C906" s="1">
        <v>44348</v>
      </c>
      <c r="D906">
        <v>340</v>
      </c>
      <c r="E906" t="s">
        <v>12</v>
      </c>
      <c r="F906">
        <v>1</v>
      </c>
      <c r="G906" t="s">
        <v>13</v>
      </c>
      <c r="H906">
        <v>1</v>
      </c>
      <c r="J906">
        <v>4.0999999999999996</v>
      </c>
      <c r="K906" t="s">
        <v>14</v>
      </c>
    </row>
    <row r="907" spans="1:11" x14ac:dyDescent="0.2">
      <c r="A907" t="s">
        <v>142</v>
      </c>
      <c r="B907">
        <v>2021</v>
      </c>
      <c r="C907" s="1">
        <v>44348</v>
      </c>
      <c r="D907">
        <v>521</v>
      </c>
      <c r="E907" t="s">
        <v>135</v>
      </c>
      <c r="F907">
        <v>2</v>
      </c>
      <c r="G907" t="s">
        <v>13</v>
      </c>
      <c r="H907">
        <v>1</v>
      </c>
      <c r="J907">
        <v>4.0999999999999996</v>
      </c>
      <c r="K907" t="s">
        <v>136</v>
      </c>
    </row>
    <row r="908" spans="1:11" x14ac:dyDescent="0.2">
      <c r="A908" t="s">
        <v>264</v>
      </c>
      <c r="B908">
        <v>2021</v>
      </c>
      <c r="C908" s="1">
        <v>44348</v>
      </c>
      <c r="D908">
        <v>75</v>
      </c>
      <c r="E908" t="s">
        <v>257</v>
      </c>
      <c r="F908">
        <v>3</v>
      </c>
      <c r="G908" t="s">
        <v>13</v>
      </c>
      <c r="H908">
        <v>1</v>
      </c>
      <c r="J908">
        <v>4.0999999999999996</v>
      </c>
      <c r="K908" t="s">
        <v>258</v>
      </c>
    </row>
    <row r="909" spans="1:11" x14ac:dyDescent="0.2">
      <c r="A909" t="s">
        <v>386</v>
      </c>
      <c r="B909">
        <v>2021</v>
      </c>
      <c r="C909" s="1">
        <v>44348</v>
      </c>
      <c r="D909">
        <v>174</v>
      </c>
      <c r="E909" t="s">
        <v>379</v>
      </c>
      <c r="F909">
        <v>4</v>
      </c>
      <c r="G909" t="s">
        <v>13</v>
      </c>
      <c r="H909">
        <v>1</v>
      </c>
      <c r="J909">
        <v>4.0999999999999996</v>
      </c>
      <c r="K909" t="s">
        <v>380</v>
      </c>
    </row>
    <row r="910" spans="1:11" x14ac:dyDescent="0.2">
      <c r="A910" t="s">
        <v>508</v>
      </c>
      <c r="B910">
        <v>2021</v>
      </c>
      <c r="C910" s="1">
        <v>44348</v>
      </c>
      <c r="D910">
        <v>5.0999999999999996</v>
      </c>
      <c r="E910" t="s">
        <v>12</v>
      </c>
      <c r="F910">
        <v>1</v>
      </c>
      <c r="G910" t="s">
        <v>501</v>
      </c>
      <c r="H910">
        <v>2</v>
      </c>
      <c r="J910">
        <v>4.0999999999999996</v>
      </c>
      <c r="K910" t="s">
        <v>502</v>
      </c>
    </row>
    <row r="911" spans="1:11" x14ac:dyDescent="0.2">
      <c r="A911" t="s">
        <v>629</v>
      </c>
      <c r="B911">
        <v>2021</v>
      </c>
      <c r="C911" s="1">
        <v>44348</v>
      </c>
      <c r="D911">
        <v>7.3</v>
      </c>
      <c r="E911" t="s">
        <v>135</v>
      </c>
      <c r="F911">
        <v>2</v>
      </c>
      <c r="G911" t="s">
        <v>501</v>
      </c>
      <c r="H911">
        <v>2</v>
      </c>
      <c r="J911">
        <v>4.0999999999999996</v>
      </c>
      <c r="K911" t="s">
        <v>623</v>
      </c>
    </row>
    <row r="912" spans="1:11" x14ac:dyDescent="0.2">
      <c r="A912" t="s">
        <v>750</v>
      </c>
      <c r="B912">
        <v>2021</v>
      </c>
      <c r="C912" s="1">
        <v>44348</v>
      </c>
      <c r="D912">
        <v>1.1000000000000001</v>
      </c>
      <c r="E912" t="s">
        <v>257</v>
      </c>
      <c r="F912">
        <v>3</v>
      </c>
      <c r="G912" t="s">
        <v>501</v>
      </c>
      <c r="H912">
        <v>2</v>
      </c>
      <c r="J912">
        <v>4.0999999999999996</v>
      </c>
      <c r="K912" t="s">
        <v>744</v>
      </c>
    </row>
    <row r="913" spans="1:11" x14ac:dyDescent="0.2">
      <c r="A913" t="s">
        <v>871</v>
      </c>
      <c r="B913">
        <v>2021</v>
      </c>
      <c r="C913" s="1">
        <v>44348</v>
      </c>
      <c r="D913">
        <v>2.6</v>
      </c>
      <c r="E913" t="s">
        <v>379</v>
      </c>
      <c r="F913">
        <v>4</v>
      </c>
      <c r="G913" t="s">
        <v>501</v>
      </c>
      <c r="H913">
        <v>2</v>
      </c>
      <c r="J913">
        <v>4.0999999999999996</v>
      </c>
      <c r="K913" t="s">
        <v>865</v>
      </c>
    </row>
    <row r="914" spans="1:11" x14ac:dyDescent="0.2">
      <c r="A914" t="s">
        <v>19</v>
      </c>
      <c r="B914">
        <v>2021</v>
      </c>
      <c r="C914" s="1">
        <v>44378</v>
      </c>
      <c r="D914">
        <v>314</v>
      </c>
      <c r="E914" t="s">
        <v>12</v>
      </c>
      <c r="F914">
        <v>1</v>
      </c>
      <c r="G914" t="s">
        <v>13</v>
      </c>
      <c r="H914">
        <v>1</v>
      </c>
      <c r="J914">
        <v>4.0999999999999996</v>
      </c>
      <c r="K914" t="s">
        <v>14</v>
      </c>
    </row>
    <row r="915" spans="1:11" x14ac:dyDescent="0.2">
      <c r="A915" t="s">
        <v>141</v>
      </c>
      <c r="B915">
        <v>2021</v>
      </c>
      <c r="C915" s="1">
        <v>44378</v>
      </c>
      <c r="D915">
        <v>519</v>
      </c>
      <c r="E915" t="s">
        <v>135</v>
      </c>
      <c r="F915">
        <v>2</v>
      </c>
      <c r="G915" t="s">
        <v>13</v>
      </c>
      <c r="H915">
        <v>1</v>
      </c>
      <c r="J915">
        <v>4.0999999999999996</v>
      </c>
      <c r="K915" t="s">
        <v>136</v>
      </c>
    </row>
    <row r="916" spans="1:11" x14ac:dyDescent="0.2">
      <c r="A916" t="s">
        <v>263</v>
      </c>
      <c r="B916">
        <v>2021</v>
      </c>
      <c r="C916" s="1">
        <v>44378</v>
      </c>
      <c r="D916">
        <v>75</v>
      </c>
      <c r="E916" t="s">
        <v>257</v>
      </c>
      <c r="F916">
        <v>3</v>
      </c>
      <c r="G916" t="s">
        <v>13</v>
      </c>
      <c r="H916">
        <v>1</v>
      </c>
      <c r="J916">
        <v>4.0999999999999996</v>
      </c>
      <c r="K916" t="s">
        <v>258</v>
      </c>
    </row>
    <row r="917" spans="1:11" x14ac:dyDescent="0.2">
      <c r="A917" t="s">
        <v>385</v>
      </c>
      <c r="B917">
        <v>2021</v>
      </c>
      <c r="C917" s="1">
        <v>44378</v>
      </c>
      <c r="D917">
        <v>161</v>
      </c>
      <c r="E917" t="s">
        <v>379</v>
      </c>
      <c r="F917">
        <v>4</v>
      </c>
      <c r="G917" t="s">
        <v>13</v>
      </c>
      <c r="H917">
        <v>1</v>
      </c>
      <c r="J917">
        <v>4.0999999999999996</v>
      </c>
      <c r="K917" t="s">
        <v>380</v>
      </c>
    </row>
    <row r="918" spans="1:11" x14ac:dyDescent="0.2">
      <c r="A918" t="s">
        <v>507</v>
      </c>
      <c r="B918">
        <v>2021</v>
      </c>
      <c r="C918" s="1">
        <v>44378</v>
      </c>
      <c r="D918">
        <v>4.7</v>
      </c>
      <c r="E918" t="s">
        <v>12</v>
      </c>
      <c r="F918">
        <v>1</v>
      </c>
      <c r="G918" t="s">
        <v>501</v>
      </c>
      <c r="H918">
        <v>2</v>
      </c>
      <c r="J918">
        <v>4.0999999999999996</v>
      </c>
      <c r="K918" t="s">
        <v>502</v>
      </c>
    </row>
    <row r="919" spans="1:11" x14ac:dyDescent="0.2">
      <c r="A919" t="s">
        <v>628</v>
      </c>
      <c r="B919">
        <v>2021</v>
      </c>
      <c r="C919" s="1">
        <v>44378</v>
      </c>
      <c r="D919">
        <v>7.2</v>
      </c>
      <c r="E919" t="s">
        <v>135</v>
      </c>
      <c r="F919">
        <v>2</v>
      </c>
      <c r="G919" t="s">
        <v>501</v>
      </c>
      <c r="H919">
        <v>2</v>
      </c>
      <c r="J919">
        <v>4.0999999999999996</v>
      </c>
      <c r="K919" t="s">
        <v>623</v>
      </c>
    </row>
    <row r="920" spans="1:11" x14ac:dyDescent="0.2">
      <c r="A920" t="s">
        <v>749</v>
      </c>
      <c r="B920">
        <v>2021</v>
      </c>
      <c r="C920" s="1">
        <v>44378</v>
      </c>
      <c r="D920">
        <v>1.1000000000000001</v>
      </c>
      <c r="E920" t="s">
        <v>257</v>
      </c>
      <c r="F920">
        <v>3</v>
      </c>
      <c r="G920" t="s">
        <v>501</v>
      </c>
      <c r="H920">
        <v>2</v>
      </c>
      <c r="J920">
        <v>4.0999999999999996</v>
      </c>
      <c r="K920" t="s">
        <v>744</v>
      </c>
    </row>
    <row r="921" spans="1:11" x14ac:dyDescent="0.2">
      <c r="A921" t="s">
        <v>870</v>
      </c>
      <c r="B921">
        <v>2021</v>
      </c>
      <c r="C921" s="1">
        <v>44378</v>
      </c>
      <c r="D921">
        <v>2.4</v>
      </c>
      <c r="E921" t="s">
        <v>379</v>
      </c>
      <c r="F921">
        <v>4</v>
      </c>
      <c r="G921" t="s">
        <v>501</v>
      </c>
      <c r="H921">
        <v>2</v>
      </c>
      <c r="J921">
        <v>4.0999999999999996</v>
      </c>
      <c r="K921" t="s">
        <v>865</v>
      </c>
    </row>
    <row r="922" spans="1:11" x14ac:dyDescent="0.2">
      <c r="A922" t="s">
        <v>18</v>
      </c>
      <c r="B922">
        <v>2021</v>
      </c>
      <c r="C922" s="1">
        <v>44409</v>
      </c>
      <c r="D922">
        <v>299</v>
      </c>
      <c r="E922" t="s">
        <v>12</v>
      </c>
      <c r="F922">
        <v>1</v>
      </c>
      <c r="G922" t="s">
        <v>13</v>
      </c>
      <c r="H922">
        <v>1</v>
      </c>
      <c r="J922">
        <v>4.0999999999999996</v>
      </c>
      <c r="K922" t="s">
        <v>14</v>
      </c>
    </row>
    <row r="923" spans="1:11" x14ac:dyDescent="0.2">
      <c r="A923" t="s">
        <v>140</v>
      </c>
      <c r="B923">
        <v>2021</v>
      </c>
      <c r="C923" s="1">
        <v>44409</v>
      </c>
      <c r="D923">
        <v>612</v>
      </c>
      <c r="E923" t="s">
        <v>135</v>
      </c>
      <c r="F923">
        <v>2</v>
      </c>
      <c r="G923" t="s">
        <v>13</v>
      </c>
      <c r="H923">
        <v>1</v>
      </c>
      <c r="J923">
        <v>4.0999999999999996</v>
      </c>
      <c r="K923" t="s">
        <v>136</v>
      </c>
    </row>
    <row r="924" spans="1:11" x14ac:dyDescent="0.2">
      <c r="A924" t="s">
        <v>262</v>
      </c>
      <c r="B924">
        <v>2021</v>
      </c>
      <c r="C924" s="1">
        <v>44409</v>
      </c>
      <c r="D924">
        <v>56</v>
      </c>
      <c r="E924" t="s">
        <v>257</v>
      </c>
      <c r="F924">
        <v>3</v>
      </c>
      <c r="G924" t="s">
        <v>13</v>
      </c>
      <c r="H924">
        <v>1</v>
      </c>
      <c r="J924">
        <v>4.0999999999999996</v>
      </c>
      <c r="K924" t="s">
        <v>258</v>
      </c>
    </row>
    <row r="925" spans="1:11" x14ac:dyDescent="0.2">
      <c r="A925" t="s">
        <v>384</v>
      </c>
      <c r="B925">
        <v>2021</v>
      </c>
      <c r="C925" s="1">
        <v>44409</v>
      </c>
      <c r="D925">
        <v>157</v>
      </c>
      <c r="E925" t="s">
        <v>379</v>
      </c>
      <c r="F925">
        <v>4</v>
      </c>
      <c r="G925" t="s">
        <v>13</v>
      </c>
      <c r="H925">
        <v>1</v>
      </c>
      <c r="J925">
        <v>4.0999999999999996</v>
      </c>
      <c r="K925" t="s">
        <v>380</v>
      </c>
    </row>
    <row r="926" spans="1:11" x14ac:dyDescent="0.2">
      <c r="A926" t="s">
        <v>506</v>
      </c>
      <c r="B926">
        <v>2021</v>
      </c>
      <c r="C926" s="1">
        <v>44409</v>
      </c>
      <c r="D926">
        <v>4.4000000000000004</v>
      </c>
      <c r="E926" t="s">
        <v>12</v>
      </c>
      <c r="F926">
        <v>1</v>
      </c>
      <c r="G926" t="s">
        <v>501</v>
      </c>
      <c r="H926">
        <v>2</v>
      </c>
      <c r="J926">
        <v>4.0999999999999996</v>
      </c>
      <c r="K926" t="s">
        <v>502</v>
      </c>
    </row>
    <row r="927" spans="1:11" x14ac:dyDescent="0.2">
      <c r="A927" t="s">
        <v>627</v>
      </c>
      <c r="B927">
        <v>2021</v>
      </c>
      <c r="C927" s="1">
        <v>44409</v>
      </c>
      <c r="D927">
        <v>8.3000000000000007</v>
      </c>
      <c r="E927" t="s">
        <v>135</v>
      </c>
      <c r="F927">
        <v>2</v>
      </c>
      <c r="G927" t="s">
        <v>501</v>
      </c>
      <c r="H927">
        <v>2</v>
      </c>
      <c r="J927">
        <v>4.0999999999999996</v>
      </c>
      <c r="K927" t="s">
        <v>623</v>
      </c>
    </row>
    <row r="928" spans="1:11" x14ac:dyDescent="0.2">
      <c r="A928" t="s">
        <v>748</v>
      </c>
      <c r="B928">
        <v>2021</v>
      </c>
      <c r="C928" s="1">
        <v>44409</v>
      </c>
      <c r="D928">
        <v>0.8</v>
      </c>
      <c r="E928" t="s">
        <v>257</v>
      </c>
      <c r="F928">
        <v>3</v>
      </c>
      <c r="G928" t="s">
        <v>501</v>
      </c>
      <c r="H928">
        <v>2</v>
      </c>
      <c r="J928">
        <v>4.0999999999999996</v>
      </c>
      <c r="K928" t="s">
        <v>744</v>
      </c>
    </row>
    <row r="929" spans="1:11" x14ac:dyDescent="0.2">
      <c r="A929" t="s">
        <v>869</v>
      </c>
      <c r="B929">
        <v>2021</v>
      </c>
      <c r="C929" s="1">
        <v>44409</v>
      </c>
      <c r="D929">
        <v>2.2999999999999998</v>
      </c>
      <c r="E929" t="s">
        <v>379</v>
      </c>
      <c r="F929">
        <v>4</v>
      </c>
      <c r="G929" t="s">
        <v>501</v>
      </c>
      <c r="H929">
        <v>2</v>
      </c>
      <c r="J929">
        <v>4.0999999999999996</v>
      </c>
      <c r="K929" t="s">
        <v>865</v>
      </c>
    </row>
    <row r="930" spans="1:11" x14ac:dyDescent="0.2">
      <c r="A930" t="s">
        <v>17</v>
      </c>
      <c r="B930">
        <v>2021</v>
      </c>
      <c r="C930" s="1">
        <v>44440</v>
      </c>
      <c r="D930">
        <v>328</v>
      </c>
      <c r="E930" t="s">
        <v>12</v>
      </c>
      <c r="F930">
        <v>1</v>
      </c>
      <c r="G930" t="s">
        <v>13</v>
      </c>
      <c r="H930">
        <v>1</v>
      </c>
      <c r="J930">
        <v>4.0999999999999996</v>
      </c>
      <c r="K930" t="s">
        <v>14</v>
      </c>
    </row>
    <row r="931" spans="1:11" x14ac:dyDescent="0.2">
      <c r="A931" t="s">
        <v>139</v>
      </c>
      <c r="B931">
        <v>2021</v>
      </c>
      <c r="C931" s="1">
        <v>44440</v>
      </c>
      <c r="D931">
        <v>588</v>
      </c>
      <c r="E931" t="s">
        <v>135</v>
      </c>
      <c r="F931">
        <v>2</v>
      </c>
      <c r="G931" t="s">
        <v>13</v>
      </c>
      <c r="H931">
        <v>1</v>
      </c>
      <c r="J931">
        <v>4.0999999999999996</v>
      </c>
      <c r="K931" t="s">
        <v>136</v>
      </c>
    </row>
    <row r="932" spans="1:11" x14ac:dyDescent="0.2">
      <c r="A932" t="s">
        <v>261</v>
      </c>
      <c r="B932">
        <v>2021</v>
      </c>
      <c r="C932" s="1">
        <v>44440</v>
      </c>
      <c r="D932">
        <v>75</v>
      </c>
      <c r="E932" t="s">
        <v>257</v>
      </c>
      <c r="F932">
        <v>3</v>
      </c>
      <c r="G932" t="s">
        <v>13</v>
      </c>
      <c r="H932">
        <v>1</v>
      </c>
      <c r="J932">
        <v>4.0999999999999996</v>
      </c>
      <c r="K932" t="s">
        <v>258</v>
      </c>
    </row>
    <row r="933" spans="1:11" x14ac:dyDescent="0.2">
      <c r="A933" t="s">
        <v>383</v>
      </c>
      <c r="B933">
        <v>2021</v>
      </c>
      <c r="C933" s="1">
        <v>44440</v>
      </c>
      <c r="D933">
        <v>182</v>
      </c>
      <c r="E933" t="s">
        <v>379</v>
      </c>
      <c r="F933">
        <v>4</v>
      </c>
      <c r="G933" t="s">
        <v>13</v>
      </c>
      <c r="H933">
        <v>1</v>
      </c>
      <c r="J933">
        <v>4.0999999999999996</v>
      </c>
      <c r="K933" t="s">
        <v>380</v>
      </c>
    </row>
    <row r="934" spans="1:11" x14ac:dyDescent="0.2">
      <c r="A934" t="s">
        <v>505</v>
      </c>
      <c r="B934">
        <v>2021</v>
      </c>
      <c r="C934" s="1">
        <v>44440</v>
      </c>
      <c r="D934">
        <v>4.8</v>
      </c>
      <c r="E934" t="s">
        <v>12</v>
      </c>
      <c r="F934">
        <v>1</v>
      </c>
      <c r="G934" t="s">
        <v>501</v>
      </c>
      <c r="H934">
        <v>2</v>
      </c>
      <c r="J934">
        <v>4.0999999999999996</v>
      </c>
      <c r="K934" t="s">
        <v>502</v>
      </c>
    </row>
    <row r="935" spans="1:11" x14ac:dyDescent="0.2">
      <c r="A935" t="s">
        <v>626</v>
      </c>
      <c r="B935">
        <v>2021</v>
      </c>
      <c r="C935" s="1">
        <v>44440</v>
      </c>
      <c r="D935">
        <v>8</v>
      </c>
      <c r="E935" t="s">
        <v>135</v>
      </c>
      <c r="F935">
        <v>2</v>
      </c>
      <c r="G935" t="s">
        <v>501</v>
      </c>
      <c r="H935">
        <v>2</v>
      </c>
      <c r="J935">
        <v>4.0999999999999996</v>
      </c>
      <c r="K935" t="s">
        <v>623</v>
      </c>
    </row>
    <row r="936" spans="1:11" x14ac:dyDescent="0.2">
      <c r="A936" t="s">
        <v>747</v>
      </c>
      <c r="B936">
        <v>2021</v>
      </c>
      <c r="C936" s="1">
        <v>44440</v>
      </c>
      <c r="D936">
        <v>1.1000000000000001</v>
      </c>
      <c r="E936" t="s">
        <v>257</v>
      </c>
      <c r="F936">
        <v>3</v>
      </c>
      <c r="G936" t="s">
        <v>501</v>
      </c>
      <c r="H936">
        <v>2</v>
      </c>
      <c r="J936">
        <v>4.0999999999999996</v>
      </c>
      <c r="K936" t="s">
        <v>744</v>
      </c>
    </row>
    <row r="937" spans="1:11" x14ac:dyDescent="0.2">
      <c r="A937" t="s">
        <v>868</v>
      </c>
      <c r="B937">
        <v>2021</v>
      </c>
      <c r="C937" s="1">
        <v>44440</v>
      </c>
      <c r="D937">
        <v>2.7</v>
      </c>
      <c r="E937" t="s">
        <v>379</v>
      </c>
      <c r="F937">
        <v>4</v>
      </c>
      <c r="G937" t="s">
        <v>501</v>
      </c>
      <c r="H937">
        <v>2</v>
      </c>
      <c r="J937">
        <v>4.0999999999999996</v>
      </c>
      <c r="K937" t="s">
        <v>865</v>
      </c>
    </row>
    <row r="938" spans="1:11" x14ac:dyDescent="0.2">
      <c r="A938" t="s">
        <v>16</v>
      </c>
      <c r="B938">
        <v>2021</v>
      </c>
      <c r="C938" s="1">
        <v>44470</v>
      </c>
      <c r="D938">
        <v>345</v>
      </c>
      <c r="E938" t="s">
        <v>12</v>
      </c>
      <c r="F938">
        <v>1</v>
      </c>
      <c r="G938" t="s">
        <v>13</v>
      </c>
      <c r="H938">
        <v>1</v>
      </c>
      <c r="J938">
        <v>4.0999999999999996</v>
      </c>
      <c r="K938" t="s">
        <v>14</v>
      </c>
    </row>
    <row r="939" spans="1:11" x14ac:dyDescent="0.2">
      <c r="A939" t="s">
        <v>138</v>
      </c>
      <c r="B939">
        <v>2021</v>
      </c>
      <c r="C939" s="1">
        <v>44470</v>
      </c>
      <c r="D939">
        <v>579</v>
      </c>
      <c r="E939" t="s">
        <v>135</v>
      </c>
      <c r="F939">
        <v>2</v>
      </c>
      <c r="G939" t="s">
        <v>13</v>
      </c>
      <c r="H939">
        <v>1</v>
      </c>
      <c r="J939">
        <v>4.0999999999999996</v>
      </c>
      <c r="K939" t="s">
        <v>136</v>
      </c>
    </row>
    <row r="940" spans="1:11" x14ac:dyDescent="0.2">
      <c r="A940" t="s">
        <v>260</v>
      </c>
      <c r="B940">
        <v>2021</v>
      </c>
      <c r="C940" s="1">
        <v>44470</v>
      </c>
      <c r="D940">
        <v>78</v>
      </c>
      <c r="E940" t="s">
        <v>257</v>
      </c>
      <c r="F940">
        <v>3</v>
      </c>
      <c r="G940" t="s">
        <v>13</v>
      </c>
      <c r="H940">
        <v>1</v>
      </c>
      <c r="J940">
        <v>4.0999999999999996</v>
      </c>
      <c r="K940" t="s">
        <v>258</v>
      </c>
    </row>
    <row r="941" spans="1:11" x14ac:dyDescent="0.2">
      <c r="A941" t="s">
        <v>382</v>
      </c>
      <c r="B941">
        <v>2021</v>
      </c>
      <c r="C941" s="1">
        <v>44470</v>
      </c>
      <c r="D941">
        <v>170</v>
      </c>
      <c r="E941" t="s">
        <v>379</v>
      </c>
      <c r="F941">
        <v>4</v>
      </c>
      <c r="G941" t="s">
        <v>13</v>
      </c>
      <c r="H941">
        <v>1</v>
      </c>
      <c r="J941">
        <v>4.0999999999999996</v>
      </c>
      <c r="K941" t="s">
        <v>380</v>
      </c>
    </row>
    <row r="942" spans="1:11" x14ac:dyDescent="0.2">
      <c r="A942" t="s">
        <v>504</v>
      </c>
      <c r="B942">
        <v>2021</v>
      </c>
      <c r="C942" s="1">
        <v>44470</v>
      </c>
      <c r="D942">
        <v>5</v>
      </c>
      <c r="E942" t="s">
        <v>12</v>
      </c>
      <c r="F942">
        <v>1</v>
      </c>
      <c r="G942" t="s">
        <v>501</v>
      </c>
      <c r="H942">
        <v>2</v>
      </c>
      <c r="J942">
        <v>4.0999999999999996</v>
      </c>
      <c r="K942" t="s">
        <v>502</v>
      </c>
    </row>
    <row r="943" spans="1:11" x14ac:dyDescent="0.2">
      <c r="A943" t="s">
        <v>625</v>
      </c>
      <c r="B943">
        <v>2021</v>
      </c>
      <c r="C943" s="1">
        <v>44470</v>
      </c>
      <c r="D943">
        <v>7.8</v>
      </c>
      <c r="E943" t="s">
        <v>135</v>
      </c>
      <c r="F943">
        <v>2</v>
      </c>
      <c r="G943" t="s">
        <v>501</v>
      </c>
      <c r="H943">
        <v>2</v>
      </c>
      <c r="J943">
        <v>4.0999999999999996</v>
      </c>
      <c r="K943" t="s">
        <v>623</v>
      </c>
    </row>
    <row r="944" spans="1:11" x14ac:dyDescent="0.2">
      <c r="A944" t="s">
        <v>746</v>
      </c>
      <c r="B944">
        <v>2021</v>
      </c>
      <c r="C944" s="1">
        <v>44470</v>
      </c>
      <c r="D944">
        <v>1.1000000000000001</v>
      </c>
      <c r="E944" t="s">
        <v>257</v>
      </c>
      <c r="F944">
        <v>3</v>
      </c>
      <c r="G944" t="s">
        <v>501</v>
      </c>
      <c r="H944">
        <v>2</v>
      </c>
      <c r="J944">
        <v>4.0999999999999996</v>
      </c>
      <c r="K944" t="s">
        <v>744</v>
      </c>
    </row>
    <row r="945" spans="1:11" x14ac:dyDescent="0.2">
      <c r="A945" t="s">
        <v>867</v>
      </c>
      <c r="B945">
        <v>2021</v>
      </c>
      <c r="C945" s="1">
        <v>44470</v>
      </c>
      <c r="D945">
        <v>2.5</v>
      </c>
      <c r="E945" t="s">
        <v>379</v>
      </c>
      <c r="F945">
        <v>4</v>
      </c>
      <c r="G945" t="s">
        <v>501</v>
      </c>
      <c r="H945">
        <v>2</v>
      </c>
      <c r="J945">
        <v>4.0999999999999996</v>
      </c>
      <c r="K945" t="s">
        <v>865</v>
      </c>
    </row>
    <row r="946" spans="1:11" x14ac:dyDescent="0.2">
      <c r="A946" t="s">
        <v>15</v>
      </c>
      <c r="B946">
        <v>2021</v>
      </c>
      <c r="C946" s="1">
        <v>44501</v>
      </c>
      <c r="D946">
        <v>324</v>
      </c>
      <c r="E946" t="s">
        <v>12</v>
      </c>
      <c r="F946">
        <v>1</v>
      </c>
      <c r="G946" t="s">
        <v>13</v>
      </c>
      <c r="H946">
        <v>1</v>
      </c>
      <c r="J946">
        <v>4.0999999999999996</v>
      </c>
      <c r="K946" t="s">
        <v>14</v>
      </c>
    </row>
    <row r="947" spans="1:11" x14ac:dyDescent="0.2">
      <c r="A947" t="s">
        <v>137</v>
      </c>
      <c r="B947">
        <v>2021</v>
      </c>
      <c r="C947" s="1">
        <v>44501</v>
      </c>
      <c r="D947">
        <v>609</v>
      </c>
      <c r="E947" t="s">
        <v>135</v>
      </c>
      <c r="F947">
        <v>2</v>
      </c>
      <c r="G947" t="s">
        <v>13</v>
      </c>
      <c r="H947">
        <v>1</v>
      </c>
      <c r="J947">
        <v>4.0999999999999996</v>
      </c>
      <c r="K947" t="s">
        <v>136</v>
      </c>
    </row>
    <row r="948" spans="1:11" x14ac:dyDescent="0.2">
      <c r="A948" t="s">
        <v>259</v>
      </c>
      <c r="B948">
        <v>2021</v>
      </c>
      <c r="C948" s="1">
        <v>44501</v>
      </c>
      <c r="D948">
        <v>71</v>
      </c>
      <c r="E948" t="s">
        <v>257</v>
      </c>
      <c r="F948">
        <v>3</v>
      </c>
      <c r="G948" t="s">
        <v>13</v>
      </c>
      <c r="H948">
        <v>1</v>
      </c>
      <c r="J948">
        <v>4.0999999999999996</v>
      </c>
      <c r="K948" t="s">
        <v>258</v>
      </c>
    </row>
    <row r="949" spans="1:11" x14ac:dyDescent="0.2">
      <c r="A949" t="s">
        <v>381</v>
      </c>
      <c r="B949">
        <v>2021</v>
      </c>
      <c r="C949" s="1">
        <v>44501</v>
      </c>
      <c r="D949">
        <v>186</v>
      </c>
      <c r="E949" t="s">
        <v>379</v>
      </c>
      <c r="F949">
        <v>4</v>
      </c>
      <c r="G949" t="s">
        <v>13</v>
      </c>
      <c r="H949">
        <v>1</v>
      </c>
      <c r="J949">
        <v>4.0999999999999996</v>
      </c>
      <c r="K949" t="s">
        <v>380</v>
      </c>
    </row>
    <row r="950" spans="1:11" x14ac:dyDescent="0.2">
      <c r="A950" t="s">
        <v>503</v>
      </c>
      <c r="B950">
        <v>2021</v>
      </c>
      <c r="C950" s="1">
        <v>44501</v>
      </c>
      <c r="D950">
        <v>4.7</v>
      </c>
      <c r="E950" t="s">
        <v>12</v>
      </c>
      <c r="F950">
        <v>1</v>
      </c>
      <c r="G950" t="s">
        <v>501</v>
      </c>
      <c r="H950">
        <v>2</v>
      </c>
      <c r="J950">
        <v>4.0999999999999996</v>
      </c>
      <c r="K950" t="s">
        <v>502</v>
      </c>
    </row>
    <row r="951" spans="1:11" x14ac:dyDescent="0.2">
      <c r="A951" t="s">
        <v>624</v>
      </c>
      <c r="B951">
        <v>2021</v>
      </c>
      <c r="C951" s="1">
        <v>44501</v>
      </c>
      <c r="D951">
        <v>8.1</v>
      </c>
      <c r="E951" t="s">
        <v>135</v>
      </c>
      <c r="F951">
        <v>2</v>
      </c>
      <c r="G951" t="s">
        <v>501</v>
      </c>
      <c r="H951">
        <v>2</v>
      </c>
      <c r="J951">
        <v>4.0999999999999996</v>
      </c>
      <c r="K951" t="s">
        <v>623</v>
      </c>
    </row>
    <row r="952" spans="1:11" x14ac:dyDescent="0.2">
      <c r="A952" t="s">
        <v>745</v>
      </c>
      <c r="B952">
        <v>2021</v>
      </c>
      <c r="C952" s="1">
        <v>44501</v>
      </c>
      <c r="D952">
        <v>1</v>
      </c>
      <c r="E952" t="s">
        <v>257</v>
      </c>
      <c r="F952">
        <v>3</v>
      </c>
      <c r="G952" t="s">
        <v>501</v>
      </c>
      <c r="H952">
        <v>2</v>
      </c>
      <c r="J952">
        <v>4.0999999999999996</v>
      </c>
      <c r="K952" t="s">
        <v>744</v>
      </c>
    </row>
    <row r="953" spans="1:11" x14ac:dyDescent="0.2">
      <c r="A953" t="s">
        <v>866</v>
      </c>
      <c r="B953">
        <v>2021</v>
      </c>
      <c r="C953" s="1">
        <v>44501</v>
      </c>
      <c r="D953">
        <v>2.7</v>
      </c>
      <c r="E953" t="s">
        <v>379</v>
      </c>
      <c r="F953">
        <v>4</v>
      </c>
      <c r="G953" t="s">
        <v>501</v>
      </c>
      <c r="H953">
        <v>2</v>
      </c>
      <c r="J953">
        <v>4.0999999999999996</v>
      </c>
      <c r="K953" t="s">
        <v>865</v>
      </c>
    </row>
    <row r="954" spans="1:11" x14ac:dyDescent="0.2">
      <c r="A954" t="s">
        <v>11</v>
      </c>
      <c r="B954">
        <v>2021</v>
      </c>
      <c r="C954" s="1">
        <v>44531</v>
      </c>
      <c r="D954">
        <v>311</v>
      </c>
      <c r="E954" t="s">
        <v>12</v>
      </c>
      <c r="F954">
        <v>1</v>
      </c>
      <c r="G954" t="s">
        <v>13</v>
      </c>
      <c r="H954">
        <v>1</v>
      </c>
      <c r="J954">
        <v>4.0999999999999996</v>
      </c>
      <c r="K954" t="s">
        <v>14</v>
      </c>
    </row>
    <row r="955" spans="1:11" x14ac:dyDescent="0.2">
      <c r="A955" t="s">
        <v>134</v>
      </c>
      <c r="B955">
        <v>2021</v>
      </c>
      <c r="C955" s="1">
        <v>44531</v>
      </c>
      <c r="D955">
        <v>655</v>
      </c>
      <c r="E955" t="s">
        <v>135</v>
      </c>
      <c r="F955">
        <v>2</v>
      </c>
      <c r="G955" t="s">
        <v>13</v>
      </c>
      <c r="H955">
        <v>1</v>
      </c>
      <c r="J955">
        <v>4.0999999999999996</v>
      </c>
      <c r="K955" t="s">
        <v>136</v>
      </c>
    </row>
    <row r="956" spans="1:11" x14ac:dyDescent="0.2">
      <c r="A956" t="s">
        <v>256</v>
      </c>
      <c r="B956">
        <v>2021</v>
      </c>
      <c r="C956" s="1">
        <v>44531</v>
      </c>
      <c r="D956">
        <v>51</v>
      </c>
      <c r="E956" t="s">
        <v>257</v>
      </c>
      <c r="F956">
        <v>3</v>
      </c>
      <c r="G956" t="s">
        <v>13</v>
      </c>
      <c r="H956">
        <v>1</v>
      </c>
      <c r="J956">
        <v>4.0999999999999996</v>
      </c>
      <c r="K956" t="s">
        <v>258</v>
      </c>
    </row>
    <row r="957" spans="1:11" x14ac:dyDescent="0.2">
      <c r="A957" t="s">
        <v>378</v>
      </c>
      <c r="B957">
        <v>2021</v>
      </c>
      <c r="C957" s="1">
        <v>44531</v>
      </c>
      <c r="D957">
        <v>187</v>
      </c>
      <c r="E957" t="s">
        <v>379</v>
      </c>
      <c r="F957">
        <v>4</v>
      </c>
      <c r="G957" t="s">
        <v>13</v>
      </c>
      <c r="H957">
        <v>1</v>
      </c>
      <c r="J957">
        <v>4.0999999999999996</v>
      </c>
      <c r="K957" t="s">
        <v>380</v>
      </c>
    </row>
    <row r="958" spans="1:11" x14ac:dyDescent="0.2">
      <c r="A958" t="s">
        <v>500</v>
      </c>
      <c r="B958">
        <v>2021</v>
      </c>
      <c r="C958" s="1">
        <v>44531</v>
      </c>
      <c r="D958">
        <v>4.5</v>
      </c>
      <c r="E958" t="s">
        <v>12</v>
      </c>
      <c r="F958">
        <v>1</v>
      </c>
      <c r="G958" t="s">
        <v>501</v>
      </c>
      <c r="H958">
        <v>2</v>
      </c>
      <c r="J958">
        <v>4.0999999999999996</v>
      </c>
      <c r="K958" t="s">
        <v>502</v>
      </c>
    </row>
    <row r="959" spans="1:11" x14ac:dyDescent="0.2">
      <c r="A959" t="s">
        <v>622</v>
      </c>
      <c r="B959">
        <v>2021</v>
      </c>
      <c r="C959" s="1">
        <v>44531</v>
      </c>
      <c r="D959">
        <v>8.6</v>
      </c>
      <c r="E959" t="s">
        <v>135</v>
      </c>
      <c r="F959">
        <v>2</v>
      </c>
      <c r="G959" t="s">
        <v>501</v>
      </c>
      <c r="H959">
        <v>2</v>
      </c>
      <c r="J959">
        <v>4.0999999999999996</v>
      </c>
      <c r="K959" t="s">
        <v>623</v>
      </c>
    </row>
    <row r="960" spans="1:11" x14ac:dyDescent="0.2">
      <c r="A960" t="s">
        <v>743</v>
      </c>
      <c r="B960">
        <v>2021</v>
      </c>
      <c r="C960" s="1">
        <v>44531</v>
      </c>
      <c r="D960">
        <v>0.7</v>
      </c>
      <c r="E960" t="s">
        <v>257</v>
      </c>
      <c r="F960">
        <v>3</v>
      </c>
      <c r="G960" t="s">
        <v>501</v>
      </c>
      <c r="H960">
        <v>2</v>
      </c>
      <c r="J960">
        <v>4.0999999999999996</v>
      </c>
      <c r="K960" t="s">
        <v>744</v>
      </c>
    </row>
    <row r="961" spans="1:11" x14ac:dyDescent="0.2">
      <c r="A961" t="s">
        <v>864</v>
      </c>
      <c r="B961">
        <v>2021</v>
      </c>
      <c r="C961" s="1">
        <v>44531</v>
      </c>
      <c r="D961">
        <v>2.7</v>
      </c>
      <c r="E961" t="s">
        <v>379</v>
      </c>
      <c r="F961">
        <v>4</v>
      </c>
      <c r="G961" t="s">
        <v>501</v>
      </c>
      <c r="H961">
        <v>2</v>
      </c>
      <c r="J961">
        <v>4.0999999999999996</v>
      </c>
      <c r="K961" t="s">
        <v>865</v>
      </c>
    </row>
    <row r="962" spans="1:11" x14ac:dyDescent="0.2">
      <c r="A962" t="s">
        <v>994</v>
      </c>
      <c r="B962">
        <v>2022</v>
      </c>
      <c r="C962" s="1">
        <v>44562</v>
      </c>
      <c r="D962">
        <v>322</v>
      </c>
      <c r="E962" t="s">
        <v>12</v>
      </c>
      <c r="F962">
        <v>1</v>
      </c>
      <c r="G962" t="s">
        <v>13</v>
      </c>
      <c r="H962">
        <v>1</v>
      </c>
      <c r="J962">
        <v>4.0999999999999996</v>
      </c>
      <c r="K962" t="s">
        <v>14</v>
      </c>
    </row>
    <row r="963" spans="1:11" x14ac:dyDescent="0.2">
      <c r="A963" t="s">
        <v>1004</v>
      </c>
      <c r="B963">
        <v>2022</v>
      </c>
      <c r="C963" s="1">
        <v>44562</v>
      </c>
      <c r="D963">
        <v>543</v>
      </c>
      <c r="E963" t="s">
        <v>135</v>
      </c>
      <c r="F963">
        <v>2</v>
      </c>
      <c r="G963" t="s">
        <v>13</v>
      </c>
      <c r="H963">
        <v>1</v>
      </c>
      <c r="J963">
        <v>4.0999999999999996</v>
      </c>
      <c r="K963" t="s">
        <v>136</v>
      </c>
    </row>
    <row r="964" spans="1:11" x14ac:dyDescent="0.2">
      <c r="A964" t="s">
        <v>1014</v>
      </c>
      <c r="B964">
        <v>2022</v>
      </c>
      <c r="C964" s="1">
        <v>44562</v>
      </c>
      <c r="D964">
        <v>79</v>
      </c>
      <c r="E964" t="s">
        <v>257</v>
      </c>
      <c r="F964">
        <v>3</v>
      </c>
      <c r="G964" t="s">
        <v>13</v>
      </c>
      <c r="H964">
        <v>1</v>
      </c>
      <c r="J964">
        <v>4.0999999999999996</v>
      </c>
      <c r="K964" t="s">
        <v>258</v>
      </c>
    </row>
    <row r="965" spans="1:11" x14ac:dyDescent="0.2">
      <c r="A965" t="s">
        <v>1024</v>
      </c>
      <c r="B965">
        <v>2022</v>
      </c>
      <c r="C965" s="1">
        <v>44562</v>
      </c>
      <c r="D965">
        <v>225</v>
      </c>
      <c r="E965" t="s">
        <v>379</v>
      </c>
      <c r="F965">
        <v>4</v>
      </c>
      <c r="G965" t="s">
        <v>13</v>
      </c>
      <c r="H965">
        <v>1</v>
      </c>
      <c r="J965">
        <v>4.0999999999999996</v>
      </c>
      <c r="K965" t="s">
        <v>380</v>
      </c>
    </row>
    <row r="966" spans="1:11" x14ac:dyDescent="0.2">
      <c r="A966" t="s">
        <v>1034</v>
      </c>
      <c r="B966">
        <v>2022</v>
      </c>
      <c r="C966" s="1">
        <v>44562</v>
      </c>
      <c r="D966">
        <v>4.5999999999999996</v>
      </c>
      <c r="E966" t="s">
        <v>12</v>
      </c>
      <c r="F966">
        <v>1</v>
      </c>
      <c r="G966" t="s">
        <v>501</v>
      </c>
      <c r="H966">
        <v>2</v>
      </c>
      <c r="J966">
        <v>4.0999999999999996</v>
      </c>
      <c r="K966" t="s">
        <v>502</v>
      </c>
    </row>
    <row r="967" spans="1:11" x14ac:dyDescent="0.2">
      <c r="A967" t="s">
        <v>1044</v>
      </c>
      <c r="B967">
        <v>2022</v>
      </c>
      <c r="C967" s="1">
        <v>44562</v>
      </c>
      <c r="D967">
        <v>7.2</v>
      </c>
      <c r="E967" t="s">
        <v>135</v>
      </c>
      <c r="F967">
        <v>2</v>
      </c>
      <c r="G967" t="s">
        <v>501</v>
      </c>
      <c r="H967">
        <v>2</v>
      </c>
      <c r="J967">
        <v>4.0999999999999996</v>
      </c>
      <c r="K967" t="s">
        <v>623</v>
      </c>
    </row>
    <row r="968" spans="1:11" x14ac:dyDescent="0.2">
      <c r="A968" t="s">
        <v>1054</v>
      </c>
      <c r="B968">
        <v>2022</v>
      </c>
      <c r="C968" s="1">
        <v>44562</v>
      </c>
      <c r="D968">
        <v>1.1000000000000001</v>
      </c>
      <c r="E968" t="s">
        <v>257</v>
      </c>
      <c r="F968">
        <v>3</v>
      </c>
      <c r="G968" t="s">
        <v>501</v>
      </c>
      <c r="H968">
        <v>2</v>
      </c>
      <c r="J968">
        <v>4.0999999999999996</v>
      </c>
      <c r="K968" t="s">
        <v>744</v>
      </c>
    </row>
    <row r="969" spans="1:11" x14ac:dyDescent="0.2">
      <c r="A969" t="s">
        <v>1064</v>
      </c>
      <c r="B969">
        <v>2022</v>
      </c>
      <c r="C969" s="1">
        <v>44562</v>
      </c>
      <c r="D969">
        <v>3.2</v>
      </c>
      <c r="E969" t="s">
        <v>379</v>
      </c>
      <c r="F969">
        <v>4</v>
      </c>
      <c r="G969" t="s">
        <v>501</v>
      </c>
      <c r="H969">
        <v>2</v>
      </c>
      <c r="J969">
        <v>4.0999999999999996</v>
      </c>
      <c r="K969" t="s">
        <v>865</v>
      </c>
    </row>
    <row r="970" spans="1:11" x14ac:dyDescent="0.2">
      <c r="A970" t="s">
        <v>993</v>
      </c>
      <c r="B970">
        <v>2022</v>
      </c>
      <c r="C970" s="1">
        <v>44593</v>
      </c>
      <c r="D970">
        <v>370</v>
      </c>
      <c r="E970" t="s">
        <v>12</v>
      </c>
      <c r="F970">
        <v>1</v>
      </c>
      <c r="G970" t="s">
        <v>13</v>
      </c>
      <c r="H970">
        <v>1</v>
      </c>
      <c r="J970">
        <v>4.0999999999999996</v>
      </c>
      <c r="K970" t="s">
        <v>14</v>
      </c>
    </row>
    <row r="971" spans="1:11" x14ac:dyDescent="0.2">
      <c r="A971" t="s">
        <v>1003</v>
      </c>
      <c r="B971">
        <v>2022</v>
      </c>
      <c r="C971" s="1">
        <v>44593</v>
      </c>
      <c r="D971">
        <v>563</v>
      </c>
      <c r="E971" t="s">
        <v>135</v>
      </c>
      <c r="F971">
        <v>2</v>
      </c>
      <c r="G971" t="s">
        <v>13</v>
      </c>
      <c r="H971">
        <v>1</v>
      </c>
      <c r="J971">
        <v>4.0999999999999996</v>
      </c>
      <c r="K971" t="s">
        <v>136</v>
      </c>
    </row>
    <row r="972" spans="1:11" x14ac:dyDescent="0.2">
      <c r="A972" t="s">
        <v>1013</v>
      </c>
      <c r="B972">
        <v>2022</v>
      </c>
      <c r="C972" s="1">
        <v>44593</v>
      </c>
      <c r="D972">
        <v>68</v>
      </c>
      <c r="E972" t="s">
        <v>257</v>
      </c>
      <c r="F972">
        <v>3</v>
      </c>
      <c r="G972" t="s">
        <v>13</v>
      </c>
      <c r="H972">
        <v>1</v>
      </c>
      <c r="J972">
        <v>4.0999999999999996</v>
      </c>
      <c r="K972" t="s">
        <v>258</v>
      </c>
    </row>
    <row r="973" spans="1:11" x14ac:dyDescent="0.2">
      <c r="A973" t="s">
        <v>1023</v>
      </c>
      <c r="B973">
        <v>2022</v>
      </c>
      <c r="C973" s="1">
        <v>44593</v>
      </c>
      <c r="D973">
        <v>189</v>
      </c>
      <c r="E973" t="s">
        <v>379</v>
      </c>
      <c r="F973">
        <v>4</v>
      </c>
      <c r="G973" t="s">
        <v>13</v>
      </c>
      <c r="H973">
        <v>1</v>
      </c>
      <c r="J973">
        <v>4.0999999999999996</v>
      </c>
      <c r="K973" t="s">
        <v>380</v>
      </c>
    </row>
    <row r="974" spans="1:11" x14ac:dyDescent="0.2">
      <c r="A974" t="s">
        <v>1033</v>
      </c>
      <c r="B974">
        <v>2022</v>
      </c>
      <c r="C974" s="1">
        <v>44593</v>
      </c>
      <c r="D974">
        <v>5.2</v>
      </c>
      <c r="E974" t="s">
        <v>12</v>
      </c>
      <c r="F974">
        <v>1</v>
      </c>
      <c r="G974" t="s">
        <v>501</v>
      </c>
      <c r="H974">
        <v>2</v>
      </c>
      <c r="J974">
        <v>4.0999999999999996</v>
      </c>
      <c r="K974" t="s">
        <v>502</v>
      </c>
    </row>
    <row r="975" spans="1:11" x14ac:dyDescent="0.2">
      <c r="A975" t="s">
        <v>1043</v>
      </c>
      <c r="B975">
        <v>2022</v>
      </c>
      <c r="C975" s="1">
        <v>44593</v>
      </c>
      <c r="D975">
        <v>7.3</v>
      </c>
      <c r="E975" t="s">
        <v>135</v>
      </c>
      <c r="F975">
        <v>2</v>
      </c>
      <c r="G975" t="s">
        <v>501</v>
      </c>
      <c r="H975">
        <v>2</v>
      </c>
      <c r="J975">
        <v>4.0999999999999996</v>
      </c>
      <c r="K975" t="s">
        <v>623</v>
      </c>
    </row>
    <row r="976" spans="1:11" x14ac:dyDescent="0.2">
      <c r="A976" t="s">
        <v>1053</v>
      </c>
      <c r="B976">
        <v>2022</v>
      </c>
      <c r="C976" s="1">
        <v>44593</v>
      </c>
      <c r="D976">
        <v>1</v>
      </c>
      <c r="E976" t="s">
        <v>257</v>
      </c>
      <c r="F976">
        <v>3</v>
      </c>
      <c r="G976" t="s">
        <v>501</v>
      </c>
      <c r="H976">
        <v>2</v>
      </c>
      <c r="J976">
        <v>4.0999999999999996</v>
      </c>
      <c r="K976" t="s">
        <v>744</v>
      </c>
    </row>
    <row r="977" spans="1:11" x14ac:dyDescent="0.2">
      <c r="A977" t="s">
        <v>1063</v>
      </c>
      <c r="B977">
        <v>2022</v>
      </c>
      <c r="C977" s="1">
        <v>44593</v>
      </c>
      <c r="D977">
        <v>2.7</v>
      </c>
      <c r="E977" t="s">
        <v>379</v>
      </c>
      <c r="F977">
        <v>4</v>
      </c>
      <c r="G977" t="s">
        <v>501</v>
      </c>
      <c r="H977">
        <v>2</v>
      </c>
      <c r="J977">
        <v>4.0999999999999996</v>
      </c>
      <c r="K977" t="s">
        <v>865</v>
      </c>
    </row>
    <row r="978" spans="1:11" x14ac:dyDescent="0.2">
      <c r="A978" t="s">
        <v>992</v>
      </c>
      <c r="B978">
        <v>2022</v>
      </c>
      <c r="C978" s="1">
        <v>44621</v>
      </c>
      <c r="D978">
        <v>308</v>
      </c>
      <c r="E978" t="s">
        <v>12</v>
      </c>
      <c r="F978">
        <v>1</v>
      </c>
      <c r="G978" t="s">
        <v>13</v>
      </c>
      <c r="H978">
        <v>1</v>
      </c>
      <c r="J978">
        <v>4.0999999999999996</v>
      </c>
      <c r="K978" t="s">
        <v>14</v>
      </c>
    </row>
    <row r="979" spans="1:11" x14ac:dyDescent="0.2">
      <c r="A979" t="s">
        <v>1002</v>
      </c>
      <c r="B979">
        <v>2022</v>
      </c>
      <c r="C979" s="1">
        <v>44621</v>
      </c>
      <c r="D979">
        <v>486</v>
      </c>
      <c r="E979" t="s">
        <v>135</v>
      </c>
      <c r="F979">
        <v>2</v>
      </c>
      <c r="G979" t="s">
        <v>13</v>
      </c>
      <c r="H979">
        <v>1</v>
      </c>
      <c r="J979">
        <v>4.0999999999999996</v>
      </c>
      <c r="K979" t="s">
        <v>136</v>
      </c>
    </row>
    <row r="980" spans="1:11" x14ac:dyDescent="0.2">
      <c r="A980" t="s">
        <v>1012</v>
      </c>
      <c r="B980">
        <v>2022</v>
      </c>
      <c r="C980" s="1">
        <v>44621</v>
      </c>
      <c r="D980">
        <v>71</v>
      </c>
      <c r="E980" t="s">
        <v>257</v>
      </c>
      <c r="F980">
        <v>3</v>
      </c>
      <c r="G980" t="s">
        <v>13</v>
      </c>
      <c r="H980">
        <v>1</v>
      </c>
      <c r="J980">
        <v>4.0999999999999996</v>
      </c>
      <c r="K980" t="s">
        <v>258</v>
      </c>
    </row>
    <row r="981" spans="1:11" x14ac:dyDescent="0.2">
      <c r="A981" t="s">
        <v>1022</v>
      </c>
      <c r="B981">
        <v>2022</v>
      </c>
      <c r="C981" s="1">
        <v>44621</v>
      </c>
      <c r="D981">
        <v>199</v>
      </c>
      <c r="E981" t="s">
        <v>379</v>
      </c>
      <c r="F981">
        <v>4</v>
      </c>
      <c r="G981" t="s">
        <v>13</v>
      </c>
      <c r="H981">
        <v>1</v>
      </c>
      <c r="J981">
        <v>4.0999999999999996</v>
      </c>
      <c r="K981" t="s">
        <v>380</v>
      </c>
    </row>
    <row r="982" spans="1:11" x14ac:dyDescent="0.2">
      <c r="A982" t="s">
        <v>1032</v>
      </c>
      <c r="B982">
        <v>2022</v>
      </c>
      <c r="C982" s="1">
        <v>44621</v>
      </c>
      <c r="D982">
        <v>4.3</v>
      </c>
      <c r="E982" t="s">
        <v>12</v>
      </c>
      <c r="F982">
        <v>1</v>
      </c>
      <c r="G982" t="s">
        <v>501</v>
      </c>
      <c r="H982">
        <v>2</v>
      </c>
      <c r="J982">
        <v>4.0999999999999996</v>
      </c>
      <c r="K982" t="s">
        <v>502</v>
      </c>
    </row>
    <row r="983" spans="1:11" x14ac:dyDescent="0.2">
      <c r="A983" t="s">
        <v>1042</v>
      </c>
      <c r="B983">
        <v>2022</v>
      </c>
      <c r="C983" s="1">
        <v>44621</v>
      </c>
      <c r="D983">
        <v>6.4</v>
      </c>
      <c r="E983" t="s">
        <v>135</v>
      </c>
      <c r="F983">
        <v>2</v>
      </c>
      <c r="G983" t="s">
        <v>501</v>
      </c>
      <c r="H983">
        <v>2</v>
      </c>
      <c r="J983">
        <v>4.0999999999999996</v>
      </c>
      <c r="K983" t="s">
        <v>623</v>
      </c>
    </row>
    <row r="984" spans="1:11" x14ac:dyDescent="0.2">
      <c r="A984" t="s">
        <v>1052</v>
      </c>
      <c r="B984">
        <v>2022</v>
      </c>
      <c r="C984" s="1">
        <v>44621</v>
      </c>
      <c r="D984">
        <v>1</v>
      </c>
      <c r="E984" t="s">
        <v>257</v>
      </c>
      <c r="F984">
        <v>3</v>
      </c>
      <c r="G984" t="s">
        <v>501</v>
      </c>
      <c r="H984">
        <v>2</v>
      </c>
      <c r="J984">
        <v>4.0999999999999996</v>
      </c>
      <c r="K984" t="s">
        <v>744</v>
      </c>
    </row>
    <row r="985" spans="1:11" x14ac:dyDescent="0.2">
      <c r="A985" t="s">
        <v>1062</v>
      </c>
      <c r="B985">
        <v>2022</v>
      </c>
      <c r="C985" s="1">
        <v>44621</v>
      </c>
      <c r="D985">
        <v>2.8</v>
      </c>
      <c r="E985" t="s">
        <v>379</v>
      </c>
      <c r="F985">
        <v>4</v>
      </c>
      <c r="G985" t="s">
        <v>501</v>
      </c>
      <c r="H985">
        <v>2</v>
      </c>
      <c r="J985">
        <v>4.0999999999999996</v>
      </c>
      <c r="K985" t="s">
        <v>865</v>
      </c>
    </row>
    <row r="986" spans="1:11" x14ac:dyDescent="0.2">
      <c r="A986" t="s">
        <v>991</v>
      </c>
      <c r="B986">
        <v>2022</v>
      </c>
      <c r="C986" s="1">
        <v>44652</v>
      </c>
      <c r="D986">
        <v>355</v>
      </c>
      <c r="E986" t="s">
        <v>12</v>
      </c>
      <c r="F986">
        <v>1</v>
      </c>
      <c r="G986" t="s">
        <v>13</v>
      </c>
      <c r="H986">
        <v>1</v>
      </c>
      <c r="J986">
        <v>4.0999999999999996</v>
      </c>
      <c r="K986" t="s">
        <v>14</v>
      </c>
    </row>
    <row r="987" spans="1:11" x14ac:dyDescent="0.2">
      <c r="A987" t="s">
        <v>1001</v>
      </c>
      <c r="B987">
        <v>2022</v>
      </c>
      <c r="C987" s="1">
        <v>44652</v>
      </c>
      <c r="D987">
        <v>514</v>
      </c>
      <c r="E987" t="s">
        <v>135</v>
      </c>
      <c r="F987">
        <v>2</v>
      </c>
      <c r="G987" t="s">
        <v>13</v>
      </c>
      <c r="H987">
        <v>1</v>
      </c>
      <c r="J987">
        <v>4.0999999999999996</v>
      </c>
      <c r="K987" t="s">
        <v>136</v>
      </c>
    </row>
    <row r="988" spans="1:11" x14ac:dyDescent="0.2">
      <c r="A988" t="s">
        <v>1011</v>
      </c>
      <c r="B988">
        <v>2022</v>
      </c>
      <c r="C988" s="1">
        <v>44652</v>
      </c>
      <c r="D988">
        <v>81</v>
      </c>
      <c r="E988" t="s">
        <v>257</v>
      </c>
      <c r="F988">
        <v>3</v>
      </c>
      <c r="G988" t="s">
        <v>13</v>
      </c>
      <c r="H988">
        <v>1</v>
      </c>
      <c r="J988">
        <v>4.0999999999999996</v>
      </c>
      <c r="K988" t="s">
        <v>258</v>
      </c>
    </row>
    <row r="989" spans="1:11" x14ac:dyDescent="0.2">
      <c r="A989" t="s">
        <v>1021</v>
      </c>
      <c r="B989">
        <v>2022</v>
      </c>
      <c r="C989" s="1">
        <v>44652</v>
      </c>
      <c r="D989">
        <v>214</v>
      </c>
      <c r="E989" t="s">
        <v>379</v>
      </c>
      <c r="F989">
        <v>4</v>
      </c>
      <c r="G989" t="s">
        <v>13</v>
      </c>
      <c r="H989">
        <v>1</v>
      </c>
      <c r="J989">
        <v>4.0999999999999996</v>
      </c>
      <c r="K989" t="s">
        <v>380</v>
      </c>
    </row>
    <row r="990" spans="1:11" x14ac:dyDescent="0.2">
      <c r="A990" t="s">
        <v>1031</v>
      </c>
      <c r="B990">
        <v>2022</v>
      </c>
      <c r="C990" s="1">
        <v>44652</v>
      </c>
      <c r="D990">
        <v>5</v>
      </c>
      <c r="E990" t="s">
        <v>12</v>
      </c>
      <c r="F990">
        <v>1</v>
      </c>
      <c r="G990" t="s">
        <v>501</v>
      </c>
      <c r="H990">
        <v>2</v>
      </c>
      <c r="J990">
        <v>4.0999999999999996</v>
      </c>
      <c r="K990" t="s">
        <v>502</v>
      </c>
    </row>
    <row r="991" spans="1:11" x14ac:dyDescent="0.2">
      <c r="A991" t="s">
        <v>1041</v>
      </c>
      <c r="B991">
        <v>2022</v>
      </c>
      <c r="C991" s="1">
        <v>44652</v>
      </c>
      <c r="D991">
        <v>6.7</v>
      </c>
      <c r="E991" t="s">
        <v>135</v>
      </c>
      <c r="F991">
        <v>2</v>
      </c>
      <c r="G991" t="s">
        <v>501</v>
      </c>
      <c r="H991">
        <v>2</v>
      </c>
      <c r="J991">
        <v>4.0999999999999996</v>
      </c>
      <c r="K991" t="s">
        <v>623</v>
      </c>
    </row>
    <row r="992" spans="1:11" x14ac:dyDescent="0.2">
      <c r="A992" t="s">
        <v>1051</v>
      </c>
      <c r="B992">
        <v>2022</v>
      </c>
      <c r="C992" s="1">
        <v>44652</v>
      </c>
      <c r="D992">
        <v>1.1000000000000001</v>
      </c>
      <c r="E992" t="s">
        <v>257</v>
      </c>
      <c r="F992">
        <v>3</v>
      </c>
      <c r="G992" t="s">
        <v>501</v>
      </c>
      <c r="H992">
        <v>2</v>
      </c>
      <c r="J992">
        <v>4.0999999999999996</v>
      </c>
      <c r="K992" t="s">
        <v>744</v>
      </c>
    </row>
    <row r="993" spans="1:11" x14ac:dyDescent="0.2">
      <c r="A993" t="s">
        <v>1061</v>
      </c>
      <c r="B993">
        <v>2022</v>
      </c>
      <c r="C993" s="1">
        <v>44652</v>
      </c>
      <c r="D993">
        <v>3</v>
      </c>
      <c r="E993" t="s">
        <v>379</v>
      </c>
      <c r="F993">
        <v>4</v>
      </c>
      <c r="G993" t="s">
        <v>501</v>
      </c>
      <c r="H993">
        <v>2</v>
      </c>
      <c r="J993">
        <v>4.0999999999999996</v>
      </c>
      <c r="K993" t="s">
        <v>865</v>
      </c>
    </row>
    <row r="994" spans="1:11" x14ac:dyDescent="0.2">
      <c r="A994" t="s">
        <v>990</v>
      </c>
      <c r="B994">
        <v>2022</v>
      </c>
      <c r="C994" s="1">
        <v>44682</v>
      </c>
      <c r="D994">
        <v>332</v>
      </c>
      <c r="E994" t="s">
        <v>12</v>
      </c>
      <c r="F994">
        <v>1</v>
      </c>
      <c r="G994" t="s">
        <v>13</v>
      </c>
      <c r="H994">
        <v>1</v>
      </c>
      <c r="J994">
        <v>4.0999999999999996</v>
      </c>
      <c r="K994" t="s">
        <v>14</v>
      </c>
    </row>
    <row r="995" spans="1:11" x14ac:dyDescent="0.2">
      <c r="A995" t="s">
        <v>1000</v>
      </c>
      <c r="B995">
        <v>2022</v>
      </c>
      <c r="C995" s="1">
        <v>44682</v>
      </c>
      <c r="D995">
        <v>498</v>
      </c>
      <c r="E995" t="s">
        <v>135</v>
      </c>
      <c r="F995">
        <v>2</v>
      </c>
      <c r="G995" t="s">
        <v>13</v>
      </c>
      <c r="H995">
        <v>1</v>
      </c>
      <c r="J995">
        <v>4.0999999999999996</v>
      </c>
      <c r="K995" t="s">
        <v>136</v>
      </c>
    </row>
    <row r="996" spans="1:11" x14ac:dyDescent="0.2">
      <c r="A996" t="s">
        <v>1010</v>
      </c>
      <c r="B996">
        <v>2022</v>
      </c>
      <c r="C996" s="1">
        <v>44682</v>
      </c>
      <c r="D996">
        <v>78</v>
      </c>
      <c r="E996" t="s">
        <v>257</v>
      </c>
      <c r="F996">
        <v>3</v>
      </c>
      <c r="G996" t="s">
        <v>13</v>
      </c>
      <c r="H996">
        <v>1</v>
      </c>
      <c r="J996">
        <v>4.0999999999999996</v>
      </c>
      <c r="K996" t="s">
        <v>258</v>
      </c>
    </row>
    <row r="997" spans="1:11" x14ac:dyDescent="0.2">
      <c r="A997" t="s">
        <v>1020</v>
      </c>
      <c r="B997">
        <v>2022</v>
      </c>
      <c r="C997" s="1">
        <v>44682</v>
      </c>
      <c r="D997">
        <v>194</v>
      </c>
      <c r="E997" t="s">
        <v>379</v>
      </c>
      <c r="F997">
        <v>4</v>
      </c>
      <c r="G997" t="s">
        <v>13</v>
      </c>
      <c r="H997">
        <v>1</v>
      </c>
      <c r="J997">
        <v>4.0999999999999996</v>
      </c>
      <c r="K997" t="s">
        <v>380</v>
      </c>
    </row>
    <row r="998" spans="1:11" x14ac:dyDescent="0.2">
      <c r="A998" t="s">
        <v>1030</v>
      </c>
      <c r="B998">
        <v>2022</v>
      </c>
      <c r="C998" s="1">
        <v>44682</v>
      </c>
      <c r="D998">
        <v>4.5999999999999996</v>
      </c>
      <c r="E998" t="s">
        <v>12</v>
      </c>
      <c r="F998">
        <v>1</v>
      </c>
      <c r="G998" t="s">
        <v>501</v>
      </c>
      <c r="H998">
        <v>2</v>
      </c>
      <c r="J998">
        <v>4.0999999999999996</v>
      </c>
      <c r="K998" t="s">
        <v>502</v>
      </c>
    </row>
    <row r="999" spans="1:11" x14ac:dyDescent="0.2">
      <c r="A999" t="s">
        <v>1040</v>
      </c>
      <c r="B999">
        <v>2022</v>
      </c>
      <c r="C999" s="1">
        <v>44682</v>
      </c>
      <c r="D999">
        <v>6.5</v>
      </c>
      <c r="E999" t="s">
        <v>135</v>
      </c>
      <c r="F999">
        <v>2</v>
      </c>
      <c r="G999" t="s">
        <v>501</v>
      </c>
      <c r="H999">
        <v>2</v>
      </c>
      <c r="J999">
        <v>4.0999999999999996</v>
      </c>
      <c r="K999" t="s">
        <v>623</v>
      </c>
    </row>
    <row r="1000" spans="1:11" x14ac:dyDescent="0.2">
      <c r="A1000" t="s">
        <v>1050</v>
      </c>
      <c r="B1000">
        <v>2022</v>
      </c>
      <c r="C1000" s="1">
        <v>44682</v>
      </c>
      <c r="D1000">
        <v>1.1000000000000001</v>
      </c>
      <c r="E1000" t="s">
        <v>257</v>
      </c>
      <c r="F1000">
        <v>3</v>
      </c>
      <c r="G1000" t="s">
        <v>501</v>
      </c>
      <c r="H1000">
        <v>2</v>
      </c>
      <c r="J1000">
        <v>4.0999999999999996</v>
      </c>
      <c r="K1000" t="s">
        <v>744</v>
      </c>
    </row>
    <row r="1001" spans="1:11" x14ac:dyDescent="0.2">
      <c r="A1001" t="s">
        <v>1060</v>
      </c>
      <c r="B1001">
        <v>2022</v>
      </c>
      <c r="C1001" s="1">
        <v>44682</v>
      </c>
      <c r="D1001">
        <v>2.7</v>
      </c>
      <c r="E1001" t="s">
        <v>379</v>
      </c>
      <c r="F1001">
        <v>4</v>
      </c>
      <c r="G1001" t="s">
        <v>501</v>
      </c>
      <c r="H1001">
        <v>2</v>
      </c>
      <c r="J1001">
        <v>4.0999999999999996</v>
      </c>
      <c r="K1001" t="s">
        <v>865</v>
      </c>
    </row>
    <row r="1002" spans="1:11" x14ac:dyDescent="0.2">
      <c r="A1002" t="s">
        <v>989</v>
      </c>
      <c r="B1002">
        <v>2022</v>
      </c>
      <c r="C1002" s="1">
        <v>44713</v>
      </c>
      <c r="D1002">
        <v>342</v>
      </c>
      <c r="E1002" t="s">
        <v>12</v>
      </c>
      <c r="F1002">
        <v>1</v>
      </c>
      <c r="G1002" t="s">
        <v>13</v>
      </c>
      <c r="H1002">
        <v>1</v>
      </c>
      <c r="J1002">
        <v>4.0999999999999996</v>
      </c>
      <c r="K1002" t="s">
        <v>14</v>
      </c>
    </row>
    <row r="1003" spans="1:11" x14ac:dyDescent="0.2">
      <c r="A1003" t="s">
        <v>999</v>
      </c>
      <c r="B1003">
        <v>2022</v>
      </c>
      <c r="C1003" s="1">
        <v>44713</v>
      </c>
      <c r="D1003">
        <v>494</v>
      </c>
      <c r="E1003" t="s">
        <v>135</v>
      </c>
      <c r="F1003">
        <v>2</v>
      </c>
      <c r="G1003" t="s">
        <v>13</v>
      </c>
      <c r="H1003">
        <v>1</v>
      </c>
      <c r="J1003">
        <v>4.0999999999999996</v>
      </c>
      <c r="K1003" t="s">
        <v>136</v>
      </c>
    </row>
    <row r="1004" spans="1:11" x14ac:dyDescent="0.2">
      <c r="A1004" t="s">
        <v>1009</v>
      </c>
      <c r="B1004">
        <v>2022</v>
      </c>
      <c r="C1004" s="1">
        <v>44713</v>
      </c>
      <c r="D1004">
        <v>70</v>
      </c>
      <c r="E1004" t="s">
        <v>257</v>
      </c>
      <c r="F1004">
        <v>3</v>
      </c>
      <c r="G1004" t="s">
        <v>13</v>
      </c>
      <c r="H1004">
        <v>1</v>
      </c>
      <c r="J1004">
        <v>4.0999999999999996</v>
      </c>
      <c r="K1004" t="s">
        <v>258</v>
      </c>
    </row>
    <row r="1005" spans="1:11" x14ac:dyDescent="0.2">
      <c r="A1005" t="s">
        <v>1019</v>
      </c>
      <c r="B1005">
        <v>2022</v>
      </c>
      <c r="C1005" s="1">
        <v>44713</v>
      </c>
      <c r="D1005">
        <v>224</v>
      </c>
      <c r="E1005" t="s">
        <v>379</v>
      </c>
      <c r="F1005">
        <v>4</v>
      </c>
      <c r="G1005" t="s">
        <v>13</v>
      </c>
      <c r="H1005">
        <v>1</v>
      </c>
      <c r="J1005">
        <v>4.0999999999999996</v>
      </c>
      <c r="K1005" t="s">
        <v>380</v>
      </c>
    </row>
    <row r="1006" spans="1:11" x14ac:dyDescent="0.2">
      <c r="A1006" t="s">
        <v>1029</v>
      </c>
      <c r="B1006">
        <v>2022</v>
      </c>
      <c r="C1006" s="1">
        <v>44713</v>
      </c>
      <c r="D1006">
        <v>4.7</v>
      </c>
      <c r="E1006" t="s">
        <v>12</v>
      </c>
      <c r="F1006">
        <v>1</v>
      </c>
      <c r="G1006" t="s">
        <v>501</v>
      </c>
      <c r="H1006">
        <v>2</v>
      </c>
      <c r="J1006">
        <v>4.0999999999999996</v>
      </c>
      <c r="K1006" t="s">
        <v>502</v>
      </c>
    </row>
    <row r="1007" spans="1:11" x14ac:dyDescent="0.2">
      <c r="A1007" t="s">
        <v>1039</v>
      </c>
      <c r="B1007">
        <v>2022</v>
      </c>
      <c r="C1007" s="1">
        <v>44713</v>
      </c>
      <c r="D1007">
        <v>6.4</v>
      </c>
      <c r="E1007" t="s">
        <v>135</v>
      </c>
      <c r="F1007">
        <v>2</v>
      </c>
      <c r="G1007" t="s">
        <v>501</v>
      </c>
      <c r="H1007">
        <v>2</v>
      </c>
      <c r="J1007">
        <v>4.0999999999999996</v>
      </c>
      <c r="K1007" t="s">
        <v>623</v>
      </c>
    </row>
    <row r="1008" spans="1:11" x14ac:dyDescent="0.2">
      <c r="A1008" t="s">
        <v>1049</v>
      </c>
      <c r="B1008">
        <v>2022</v>
      </c>
      <c r="C1008" s="1">
        <v>44713</v>
      </c>
      <c r="D1008">
        <v>1</v>
      </c>
      <c r="E1008" t="s">
        <v>257</v>
      </c>
      <c r="F1008">
        <v>3</v>
      </c>
      <c r="G1008" t="s">
        <v>501</v>
      </c>
      <c r="H1008">
        <v>2</v>
      </c>
      <c r="J1008">
        <v>4.0999999999999996</v>
      </c>
      <c r="K1008" t="s">
        <v>744</v>
      </c>
    </row>
    <row r="1009" spans="1:11" x14ac:dyDescent="0.2">
      <c r="A1009" t="s">
        <v>1059</v>
      </c>
      <c r="B1009">
        <v>2022</v>
      </c>
      <c r="C1009" s="1">
        <v>44713</v>
      </c>
      <c r="D1009">
        <v>3.1</v>
      </c>
      <c r="E1009" t="s">
        <v>379</v>
      </c>
      <c r="F1009">
        <v>4</v>
      </c>
      <c r="G1009" t="s">
        <v>501</v>
      </c>
      <c r="H1009">
        <v>2</v>
      </c>
      <c r="J1009">
        <v>4.0999999999999996</v>
      </c>
      <c r="K1009" t="s">
        <v>865</v>
      </c>
    </row>
    <row r="1010" spans="1:11" x14ac:dyDescent="0.2">
      <c r="A1010" t="s">
        <v>988</v>
      </c>
      <c r="B1010">
        <v>2022</v>
      </c>
      <c r="C1010" s="1">
        <v>44743</v>
      </c>
      <c r="D1010">
        <v>354</v>
      </c>
      <c r="E1010" t="s">
        <v>12</v>
      </c>
      <c r="F1010">
        <v>1</v>
      </c>
      <c r="G1010" t="s">
        <v>13</v>
      </c>
      <c r="H1010">
        <v>1</v>
      </c>
      <c r="J1010">
        <v>4.0999999999999996</v>
      </c>
      <c r="K1010" t="s">
        <v>14</v>
      </c>
    </row>
    <row r="1011" spans="1:11" x14ac:dyDescent="0.2">
      <c r="A1011" t="s">
        <v>998</v>
      </c>
      <c r="B1011">
        <v>2022</v>
      </c>
      <c r="C1011" s="1">
        <v>44743</v>
      </c>
      <c r="D1011">
        <v>554</v>
      </c>
      <c r="E1011" t="s">
        <v>135</v>
      </c>
      <c r="F1011">
        <v>2</v>
      </c>
      <c r="G1011" t="s">
        <v>13</v>
      </c>
      <c r="H1011">
        <v>1</v>
      </c>
      <c r="J1011">
        <v>4.0999999999999996</v>
      </c>
      <c r="K1011" t="s">
        <v>136</v>
      </c>
    </row>
    <row r="1012" spans="1:11" x14ac:dyDescent="0.2">
      <c r="A1012" t="s">
        <v>1008</v>
      </c>
      <c r="B1012">
        <v>2022</v>
      </c>
      <c r="C1012" s="1">
        <v>44743</v>
      </c>
      <c r="D1012">
        <v>98</v>
      </c>
      <c r="E1012" t="s">
        <v>257</v>
      </c>
      <c r="F1012">
        <v>3</v>
      </c>
      <c r="G1012" t="s">
        <v>13</v>
      </c>
      <c r="H1012">
        <v>1</v>
      </c>
      <c r="J1012">
        <v>4.0999999999999996</v>
      </c>
      <c r="K1012" t="s">
        <v>258</v>
      </c>
    </row>
    <row r="1013" spans="1:11" x14ac:dyDescent="0.2">
      <c r="A1013" t="s">
        <v>1018</v>
      </c>
      <c r="B1013">
        <v>2022</v>
      </c>
      <c r="C1013" s="1">
        <v>44743</v>
      </c>
      <c r="D1013">
        <v>209</v>
      </c>
      <c r="E1013" t="s">
        <v>379</v>
      </c>
      <c r="F1013">
        <v>4</v>
      </c>
      <c r="G1013" t="s">
        <v>13</v>
      </c>
      <c r="H1013">
        <v>1</v>
      </c>
      <c r="J1013">
        <v>4.0999999999999996</v>
      </c>
      <c r="K1013" t="s">
        <v>380</v>
      </c>
    </row>
    <row r="1014" spans="1:11" x14ac:dyDescent="0.2">
      <c r="A1014" t="s">
        <v>1028</v>
      </c>
      <c r="B1014">
        <v>2022</v>
      </c>
      <c r="C1014" s="1">
        <v>44743</v>
      </c>
      <c r="D1014">
        <v>4.9000000000000004</v>
      </c>
      <c r="E1014" t="s">
        <v>12</v>
      </c>
      <c r="F1014">
        <v>1</v>
      </c>
      <c r="G1014" t="s">
        <v>501</v>
      </c>
      <c r="H1014">
        <v>2</v>
      </c>
      <c r="J1014">
        <v>4.0999999999999996</v>
      </c>
      <c r="K1014" t="s">
        <v>502</v>
      </c>
    </row>
    <row r="1015" spans="1:11" x14ac:dyDescent="0.2">
      <c r="A1015" t="s">
        <v>1038</v>
      </c>
      <c r="B1015">
        <v>2022</v>
      </c>
      <c r="C1015" s="1">
        <v>44743</v>
      </c>
      <c r="D1015">
        <v>7.1</v>
      </c>
      <c r="E1015" t="s">
        <v>135</v>
      </c>
      <c r="F1015">
        <v>2</v>
      </c>
      <c r="G1015" t="s">
        <v>501</v>
      </c>
      <c r="H1015">
        <v>2</v>
      </c>
      <c r="J1015">
        <v>4.0999999999999996</v>
      </c>
      <c r="K1015" t="s">
        <v>623</v>
      </c>
    </row>
    <row r="1016" spans="1:11" x14ac:dyDescent="0.2">
      <c r="A1016" t="s">
        <v>1048</v>
      </c>
      <c r="B1016">
        <v>2022</v>
      </c>
      <c r="C1016" s="1">
        <v>44743</v>
      </c>
      <c r="D1016">
        <v>1.4</v>
      </c>
      <c r="E1016" t="s">
        <v>257</v>
      </c>
      <c r="F1016">
        <v>3</v>
      </c>
      <c r="G1016" t="s">
        <v>501</v>
      </c>
      <c r="H1016">
        <v>2</v>
      </c>
      <c r="J1016">
        <v>4.0999999999999996</v>
      </c>
      <c r="K1016" t="s">
        <v>744</v>
      </c>
    </row>
    <row r="1017" spans="1:11" x14ac:dyDescent="0.2">
      <c r="A1017" t="s">
        <v>1058</v>
      </c>
      <c r="B1017">
        <v>2022</v>
      </c>
      <c r="C1017" s="1">
        <v>44743</v>
      </c>
      <c r="D1017">
        <v>2.9</v>
      </c>
      <c r="E1017" t="s">
        <v>379</v>
      </c>
      <c r="F1017">
        <v>4</v>
      </c>
      <c r="G1017" t="s">
        <v>501</v>
      </c>
      <c r="H1017">
        <v>2</v>
      </c>
      <c r="J1017">
        <v>4.0999999999999996</v>
      </c>
      <c r="K1017" t="s">
        <v>865</v>
      </c>
    </row>
    <row r="1018" spans="1:11" x14ac:dyDescent="0.2">
      <c r="A1018" t="s">
        <v>987</v>
      </c>
      <c r="B1018">
        <v>2022</v>
      </c>
      <c r="C1018" s="1">
        <v>44774</v>
      </c>
      <c r="D1018">
        <v>357</v>
      </c>
      <c r="E1018" t="s">
        <v>12</v>
      </c>
      <c r="F1018">
        <v>1</v>
      </c>
      <c r="G1018" t="s">
        <v>13</v>
      </c>
      <c r="H1018">
        <v>1</v>
      </c>
      <c r="J1018">
        <v>4.0999999999999996</v>
      </c>
      <c r="K1018" t="s">
        <v>14</v>
      </c>
    </row>
    <row r="1019" spans="1:11" x14ac:dyDescent="0.2">
      <c r="A1019" t="s">
        <v>997</v>
      </c>
      <c r="B1019">
        <v>2022</v>
      </c>
      <c r="C1019" s="1">
        <v>44774</v>
      </c>
      <c r="D1019">
        <v>453</v>
      </c>
      <c r="E1019" t="s">
        <v>135</v>
      </c>
      <c r="F1019">
        <v>2</v>
      </c>
      <c r="G1019" t="s">
        <v>13</v>
      </c>
      <c r="H1019">
        <v>1</v>
      </c>
      <c r="J1019">
        <v>4.0999999999999996</v>
      </c>
      <c r="K1019" t="s">
        <v>136</v>
      </c>
    </row>
    <row r="1020" spans="1:11" x14ac:dyDescent="0.2">
      <c r="A1020" t="s">
        <v>1007</v>
      </c>
      <c r="B1020">
        <v>2022</v>
      </c>
      <c r="C1020" s="1">
        <v>44774</v>
      </c>
      <c r="D1020">
        <v>92</v>
      </c>
      <c r="E1020" t="s">
        <v>257</v>
      </c>
      <c r="F1020">
        <v>3</v>
      </c>
      <c r="G1020" t="s">
        <v>13</v>
      </c>
      <c r="H1020">
        <v>1</v>
      </c>
      <c r="J1020">
        <v>4.0999999999999996</v>
      </c>
      <c r="K1020" t="s">
        <v>258</v>
      </c>
    </row>
    <row r="1021" spans="1:11" x14ac:dyDescent="0.2">
      <c r="A1021" t="s">
        <v>1017</v>
      </c>
      <c r="B1021">
        <v>2022</v>
      </c>
      <c r="C1021" s="1">
        <v>44774</v>
      </c>
      <c r="D1021">
        <v>226</v>
      </c>
      <c r="E1021" t="s">
        <v>379</v>
      </c>
      <c r="F1021">
        <v>4</v>
      </c>
      <c r="G1021" t="s">
        <v>13</v>
      </c>
      <c r="H1021">
        <v>1</v>
      </c>
      <c r="J1021">
        <v>4.0999999999999996</v>
      </c>
      <c r="K1021" t="s">
        <v>380</v>
      </c>
    </row>
    <row r="1022" spans="1:11" x14ac:dyDescent="0.2">
      <c r="A1022" t="s">
        <v>1027</v>
      </c>
      <c r="B1022">
        <v>2022</v>
      </c>
      <c r="C1022" s="1">
        <v>44774</v>
      </c>
      <c r="D1022">
        <v>5</v>
      </c>
      <c r="E1022" t="s">
        <v>12</v>
      </c>
      <c r="F1022">
        <v>1</v>
      </c>
      <c r="G1022" t="s">
        <v>501</v>
      </c>
      <c r="H1022">
        <v>2</v>
      </c>
      <c r="J1022">
        <v>4.0999999999999996</v>
      </c>
      <c r="K1022" t="s">
        <v>502</v>
      </c>
    </row>
    <row r="1023" spans="1:11" x14ac:dyDescent="0.2">
      <c r="A1023" t="s">
        <v>1037</v>
      </c>
      <c r="B1023">
        <v>2022</v>
      </c>
      <c r="C1023" s="1">
        <v>44774</v>
      </c>
      <c r="D1023">
        <v>5.9</v>
      </c>
      <c r="E1023" t="s">
        <v>135</v>
      </c>
      <c r="F1023">
        <v>2</v>
      </c>
      <c r="G1023" t="s">
        <v>501</v>
      </c>
      <c r="H1023">
        <v>2</v>
      </c>
      <c r="J1023">
        <v>4.0999999999999996</v>
      </c>
      <c r="K1023" t="s">
        <v>623</v>
      </c>
    </row>
    <row r="1024" spans="1:11" x14ac:dyDescent="0.2">
      <c r="A1024" t="s">
        <v>1047</v>
      </c>
      <c r="B1024">
        <v>2022</v>
      </c>
      <c r="C1024" s="1">
        <v>44774</v>
      </c>
      <c r="D1024">
        <v>1.3</v>
      </c>
      <c r="E1024" t="s">
        <v>257</v>
      </c>
      <c r="F1024">
        <v>3</v>
      </c>
      <c r="G1024" t="s">
        <v>501</v>
      </c>
      <c r="H1024">
        <v>2</v>
      </c>
      <c r="J1024">
        <v>4.0999999999999996</v>
      </c>
      <c r="K1024" t="s">
        <v>744</v>
      </c>
    </row>
    <row r="1025" spans="1:11" x14ac:dyDescent="0.2">
      <c r="A1025" t="s">
        <v>1057</v>
      </c>
      <c r="B1025">
        <v>2022</v>
      </c>
      <c r="C1025" s="1">
        <v>44774</v>
      </c>
      <c r="D1025">
        <v>3.1</v>
      </c>
      <c r="E1025" t="s">
        <v>379</v>
      </c>
      <c r="F1025">
        <v>4</v>
      </c>
      <c r="G1025" t="s">
        <v>501</v>
      </c>
      <c r="H1025">
        <v>2</v>
      </c>
      <c r="J1025">
        <v>4.0999999999999996</v>
      </c>
      <c r="K1025" t="s">
        <v>865</v>
      </c>
    </row>
    <row r="1026" spans="1:11" x14ac:dyDescent="0.2">
      <c r="A1026" t="s">
        <v>986</v>
      </c>
      <c r="B1026">
        <v>2022</v>
      </c>
      <c r="C1026" s="1">
        <v>44805</v>
      </c>
      <c r="D1026">
        <v>336</v>
      </c>
      <c r="E1026" t="s">
        <v>12</v>
      </c>
      <c r="F1026">
        <v>1</v>
      </c>
      <c r="G1026" t="s">
        <v>13</v>
      </c>
      <c r="H1026">
        <v>1</v>
      </c>
      <c r="J1026">
        <v>4.0999999999999996</v>
      </c>
      <c r="K1026" t="s">
        <v>14</v>
      </c>
    </row>
    <row r="1027" spans="1:11" x14ac:dyDescent="0.2">
      <c r="A1027" t="s">
        <v>996</v>
      </c>
      <c r="B1027">
        <v>2022</v>
      </c>
      <c r="C1027" s="1">
        <v>44805</v>
      </c>
      <c r="D1027">
        <v>545</v>
      </c>
      <c r="E1027" t="s">
        <v>135</v>
      </c>
      <c r="F1027">
        <v>2</v>
      </c>
      <c r="G1027" t="s">
        <v>13</v>
      </c>
      <c r="H1027">
        <v>1</v>
      </c>
      <c r="J1027">
        <v>4.0999999999999996</v>
      </c>
      <c r="K1027" t="s">
        <v>136</v>
      </c>
    </row>
    <row r="1028" spans="1:11" x14ac:dyDescent="0.2">
      <c r="A1028" t="s">
        <v>1006</v>
      </c>
      <c r="B1028">
        <v>2022</v>
      </c>
      <c r="C1028" s="1">
        <v>44805</v>
      </c>
      <c r="D1028">
        <v>106</v>
      </c>
      <c r="E1028" t="s">
        <v>257</v>
      </c>
      <c r="F1028">
        <v>3</v>
      </c>
      <c r="G1028" t="s">
        <v>13</v>
      </c>
      <c r="H1028">
        <v>1</v>
      </c>
      <c r="J1028">
        <v>4.0999999999999996</v>
      </c>
      <c r="K1028" t="s">
        <v>258</v>
      </c>
    </row>
    <row r="1029" spans="1:11" x14ac:dyDescent="0.2">
      <c r="A1029" t="s">
        <v>1016</v>
      </c>
      <c r="B1029">
        <v>2022</v>
      </c>
      <c r="C1029" s="1">
        <v>44805</v>
      </c>
      <c r="D1029">
        <v>216</v>
      </c>
      <c r="E1029" t="s">
        <v>379</v>
      </c>
      <c r="F1029">
        <v>4</v>
      </c>
      <c r="G1029" t="s">
        <v>13</v>
      </c>
      <c r="H1029">
        <v>1</v>
      </c>
      <c r="J1029">
        <v>4.0999999999999996</v>
      </c>
      <c r="K1029" t="s">
        <v>380</v>
      </c>
    </row>
    <row r="1030" spans="1:11" x14ac:dyDescent="0.2">
      <c r="A1030" t="s">
        <v>1026</v>
      </c>
      <c r="B1030">
        <v>2022</v>
      </c>
      <c r="C1030" s="1">
        <v>44805</v>
      </c>
      <c r="D1030">
        <v>4.7</v>
      </c>
      <c r="E1030" t="s">
        <v>12</v>
      </c>
      <c r="F1030">
        <v>1</v>
      </c>
      <c r="G1030" t="s">
        <v>501</v>
      </c>
      <c r="H1030">
        <v>2</v>
      </c>
      <c r="J1030">
        <v>4.0999999999999996</v>
      </c>
      <c r="K1030" t="s">
        <v>502</v>
      </c>
    </row>
    <row r="1031" spans="1:11" x14ac:dyDescent="0.2">
      <c r="A1031" t="s">
        <v>1036</v>
      </c>
      <c r="B1031">
        <v>2022</v>
      </c>
      <c r="C1031" s="1">
        <v>44805</v>
      </c>
      <c r="D1031">
        <v>7.1</v>
      </c>
      <c r="E1031" t="s">
        <v>135</v>
      </c>
      <c r="F1031">
        <v>2</v>
      </c>
      <c r="G1031" t="s">
        <v>501</v>
      </c>
      <c r="H1031">
        <v>2</v>
      </c>
      <c r="J1031">
        <v>4.0999999999999996</v>
      </c>
      <c r="K1031" t="s">
        <v>623</v>
      </c>
    </row>
    <row r="1032" spans="1:11" x14ac:dyDescent="0.2">
      <c r="A1032" t="s">
        <v>1046</v>
      </c>
      <c r="B1032">
        <v>2022</v>
      </c>
      <c r="C1032" s="1">
        <v>44805</v>
      </c>
      <c r="D1032">
        <v>1.5</v>
      </c>
      <c r="E1032" t="s">
        <v>257</v>
      </c>
      <c r="F1032">
        <v>3</v>
      </c>
      <c r="G1032" t="s">
        <v>501</v>
      </c>
      <c r="H1032">
        <v>2</v>
      </c>
      <c r="J1032">
        <v>4.0999999999999996</v>
      </c>
      <c r="K1032" t="s">
        <v>744</v>
      </c>
    </row>
    <row r="1033" spans="1:11" x14ac:dyDescent="0.2">
      <c r="A1033" t="s">
        <v>1056</v>
      </c>
      <c r="B1033">
        <v>2022</v>
      </c>
      <c r="C1033" s="1">
        <v>44805</v>
      </c>
      <c r="D1033">
        <v>3</v>
      </c>
      <c r="E1033" t="s">
        <v>379</v>
      </c>
      <c r="F1033">
        <v>4</v>
      </c>
      <c r="G1033" t="s">
        <v>501</v>
      </c>
      <c r="H1033">
        <v>2</v>
      </c>
      <c r="J1033">
        <v>4.0999999999999996</v>
      </c>
      <c r="K1033" t="s">
        <v>865</v>
      </c>
    </row>
    <row r="1034" spans="1:11" x14ac:dyDescent="0.2">
      <c r="A1034" t="s">
        <v>985</v>
      </c>
      <c r="B1034">
        <v>2022</v>
      </c>
      <c r="C1034" s="1">
        <v>44835</v>
      </c>
      <c r="D1034">
        <v>309</v>
      </c>
      <c r="E1034" t="s">
        <v>12</v>
      </c>
      <c r="F1034">
        <v>1</v>
      </c>
      <c r="G1034" t="s">
        <v>13</v>
      </c>
      <c r="H1034">
        <v>1</v>
      </c>
      <c r="J1034">
        <v>4.0999999999999996</v>
      </c>
      <c r="K1034" t="s">
        <v>14</v>
      </c>
    </row>
    <row r="1035" spans="1:11" x14ac:dyDescent="0.2">
      <c r="A1035" t="s">
        <v>995</v>
      </c>
      <c r="B1035">
        <v>2022</v>
      </c>
      <c r="C1035" s="1">
        <v>44835</v>
      </c>
      <c r="D1035">
        <v>473</v>
      </c>
      <c r="E1035" t="s">
        <v>135</v>
      </c>
      <c r="F1035">
        <v>2</v>
      </c>
      <c r="G1035" t="s">
        <v>13</v>
      </c>
      <c r="H1035">
        <v>1</v>
      </c>
      <c r="J1035">
        <v>4.0999999999999996</v>
      </c>
      <c r="K1035" t="s">
        <v>136</v>
      </c>
    </row>
    <row r="1036" spans="1:11" x14ac:dyDescent="0.2">
      <c r="A1036" t="s">
        <v>1005</v>
      </c>
      <c r="B1036">
        <v>2022</v>
      </c>
      <c r="C1036" s="1">
        <v>44835</v>
      </c>
      <c r="D1036">
        <v>101</v>
      </c>
      <c r="E1036" t="s">
        <v>257</v>
      </c>
      <c r="F1036">
        <v>3</v>
      </c>
      <c r="G1036" t="s">
        <v>13</v>
      </c>
      <c r="H1036">
        <v>1</v>
      </c>
      <c r="J1036">
        <v>4.0999999999999996</v>
      </c>
      <c r="K1036" t="s">
        <v>258</v>
      </c>
    </row>
    <row r="1037" spans="1:11" x14ac:dyDescent="0.2">
      <c r="A1037" t="s">
        <v>1015</v>
      </c>
      <c r="B1037">
        <v>2022</v>
      </c>
      <c r="C1037" s="1">
        <v>44835</v>
      </c>
      <c r="D1037">
        <v>195</v>
      </c>
      <c r="E1037" t="s">
        <v>379</v>
      </c>
      <c r="F1037">
        <v>4</v>
      </c>
      <c r="G1037" t="s">
        <v>13</v>
      </c>
      <c r="H1037">
        <v>1</v>
      </c>
      <c r="J1037">
        <v>4.0999999999999996</v>
      </c>
      <c r="K1037" t="s">
        <v>380</v>
      </c>
    </row>
    <row r="1038" spans="1:11" x14ac:dyDescent="0.2">
      <c r="A1038" t="s">
        <v>1025</v>
      </c>
      <c r="B1038">
        <v>2022</v>
      </c>
      <c r="C1038" s="1">
        <v>44835</v>
      </c>
      <c r="D1038">
        <v>4.3</v>
      </c>
      <c r="E1038" t="s">
        <v>12</v>
      </c>
      <c r="F1038">
        <v>1</v>
      </c>
      <c r="G1038" t="s">
        <v>501</v>
      </c>
      <c r="H1038">
        <v>2</v>
      </c>
      <c r="J1038">
        <v>4.0999999999999996</v>
      </c>
      <c r="K1038" t="s">
        <v>502</v>
      </c>
    </row>
    <row r="1039" spans="1:11" x14ac:dyDescent="0.2">
      <c r="A1039" t="s">
        <v>1035</v>
      </c>
      <c r="B1039">
        <v>2022</v>
      </c>
      <c r="C1039" s="1">
        <v>44835</v>
      </c>
      <c r="D1039">
        <v>6.2</v>
      </c>
      <c r="E1039" t="s">
        <v>135</v>
      </c>
      <c r="F1039">
        <v>2</v>
      </c>
      <c r="G1039" t="s">
        <v>501</v>
      </c>
      <c r="H1039">
        <v>2</v>
      </c>
      <c r="J1039">
        <v>4.0999999999999996</v>
      </c>
      <c r="K1039" t="s">
        <v>623</v>
      </c>
    </row>
    <row r="1040" spans="1:11" x14ac:dyDescent="0.2">
      <c r="A1040" t="s">
        <v>1045</v>
      </c>
      <c r="B1040">
        <v>2022</v>
      </c>
      <c r="C1040" s="1">
        <v>44835</v>
      </c>
      <c r="D1040">
        <v>1.4</v>
      </c>
      <c r="E1040" t="s">
        <v>257</v>
      </c>
      <c r="F1040">
        <v>3</v>
      </c>
      <c r="G1040" t="s">
        <v>501</v>
      </c>
      <c r="H1040">
        <v>2</v>
      </c>
      <c r="J1040">
        <v>4.0999999999999996</v>
      </c>
      <c r="K1040" t="s">
        <v>744</v>
      </c>
    </row>
    <row r="1041" spans="1:11" x14ac:dyDescent="0.2">
      <c r="A1041" t="s">
        <v>1055</v>
      </c>
      <c r="B1041">
        <v>2022</v>
      </c>
      <c r="C1041" s="1">
        <v>44835</v>
      </c>
      <c r="D1041">
        <v>2.7</v>
      </c>
      <c r="E1041" t="s">
        <v>379</v>
      </c>
      <c r="F1041">
        <v>4</v>
      </c>
      <c r="G1041" t="s">
        <v>501</v>
      </c>
      <c r="H1041">
        <v>2</v>
      </c>
      <c r="J1041">
        <v>4.0999999999999996</v>
      </c>
      <c r="K1041" t="s">
        <v>865</v>
      </c>
    </row>
    <row r="1042" spans="1:11" x14ac:dyDescent="0.2">
      <c r="A1042" t="s">
        <v>1080</v>
      </c>
      <c r="B1042">
        <v>2022</v>
      </c>
      <c r="C1042" s="1">
        <v>44866</v>
      </c>
      <c r="D1042">
        <v>352</v>
      </c>
      <c r="E1042" t="s">
        <v>12</v>
      </c>
      <c r="F1042">
        <v>1</v>
      </c>
      <c r="G1042" t="s">
        <v>13</v>
      </c>
      <c r="H1042">
        <v>1</v>
      </c>
      <c r="J1042">
        <v>4.0999999999999996</v>
      </c>
      <c r="K1042" t="s">
        <v>14</v>
      </c>
    </row>
    <row r="1043" spans="1:11" x14ac:dyDescent="0.2">
      <c r="A1043" t="s">
        <v>1088</v>
      </c>
      <c r="B1043">
        <v>2022</v>
      </c>
      <c r="C1043" s="1">
        <v>44866</v>
      </c>
      <c r="D1043">
        <v>480</v>
      </c>
      <c r="E1043" t="s">
        <v>135</v>
      </c>
      <c r="F1043">
        <v>2</v>
      </c>
      <c r="G1043" t="s">
        <v>13</v>
      </c>
      <c r="H1043">
        <v>1</v>
      </c>
      <c r="J1043">
        <v>4.0999999999999996</v>
      </c>
      <c r="K1043" t="s">
        <v>136</v>
      </c>
    </row>
    <row r="1044" spans="1:11" x14ac:dyDescent="0.2">
      <c r="A1044" t="s">
        <v>1096</v>
      </c>
      <c r="B1044">
        <v>2022</v>
      </c>
      <c r="C1044" s="1">
        <v>44866</v>
      </c>
      <c r="D1044">
        <v>104</v>
      </c>
      <c r="E1044" t="s">
        <v>257</v>
      </c>
      <c r="F1044">
        <v>3</v>
      </c>
      <c r="G1044" t="s">
        <v>13</v>
      </c>
      <c r="H1044">
        <v>1</v>
      </c>
      <c r="J1044">
        <v>4.0999999999999996</v>
      </c>
      <c r="K1044" t="s">
        <v>258</v>
      </c>
    </row>
    <row r="1045" spans="1:11" x14ac:dyDescent="0.2">
      <c r="A1045" t="s">
        <v>1104</v>
      </c>
      <c r="B1045">
        <v>2022</v>
      </c>
      <c r="C1045" s="1">
        <v>44866</v>
      </c>
      <c r="D1045">
        <v>280</v>
      </c>
      <c r="E1045" t="s">
        <v>379</v>
      </c>
      <c r="F1045">
        <v>4</v>
      </c>
      <c r="G1045" t="s">
        <v>13</v>
      </c>
      <c r="H1045">
        <v>1</v>
      </c>
      <c r="J1045">
        <v>4.0999999999999996</v>
      </c>
      <c r="K1045" t="s">
        <v>380</v>
      </c>
    </row>
    <row r="1046" spans="1:11" x14ac:dyDescent="0.2">
      <c r="A1046" t="s">
        <v>1112</v>
      </c>
      <c r="B1046">
        <v>2022</v>
      </c>
      <c r="C1046" s="1">
        <v>44866</v>
      </c>
      <c r="D1046">
        <v>4.9000000000000004</v>
      </c>
      <c r="E1046" t="s">
        <v>12</v>
      </c>
      <c r="F1046">
        <v>1</v>
      </c>
      <c r="G1046" t="s">
        <v>501</v>
      </c>
      <c r="H1046">
        <v>2</v>
      </c>
      <c r="J1046">
        <v>4.0999999999999996</v>
      </c>
      <c r="K1046" t="s">
        <v>502</v>
      </c>
    </row>
    <row r="1047" spans="1:11" x14ac:dyDescent="0.2">
      <c r="A1047" t="s">
        <v>1120</v>
      </c>
      <c r="B1047">
        <v>2022</v>
      </c>
      <c r="C1047" s="1">
        <v>44866</v>
      </c>
      <c r="D1047">
        <v>6.3</v>
      </c>
      <c r="E1047" t="s">
        <v>135</v>
      </c>
      <c r="F1047">
        <v>2</v>
      </c>
      <c r="G1047" t="s">
        <v>501</v>
      </c>
      <c r="H1047">
        <v>2</v>
      </c>
      <c r="J1047">
        <v>4.0999999999999996</v>
      </c>
      <c r="K1047" t="s">
        <v>623</v>
      </c>
    </row>
    <row r="1048" spans="1:11" x14ac:dyDescent="0.2">
      <c r="A1048" t="s">
        <v>1128</v>
      </c>
      <c r="B1048">
        <v>2022</v>
      </c>
      <c r="C1048" s="1">
        <v>44866</v>
      </c>
      <c r="D1048">
        <v>1.4</v>
      </c>
      <c r="E1048" t="s">
        <v>257</v>
      </c>
      <c r="F1048">
        <v>3</v>
      </c>
      <c r="G1048" t="s">
        <v>501</v>
      </c>
      <c r="H1048">
        <v>2</v>
      </c>
      <c r="J1048">
        <v>4.0999999999999996</v>
      </c>
      <c r="K1048" t="s">
        <v>744</v>
      </c>
    </row>
    <row r="1049" spans="1:11" x14ac:dyDescent="0.2">
      <c r="A1049" t="s">
        <v>1136</v>
      </c>
      <c r="B1049">
        <v>2022</v>
      </c>
      <c r="C1049" s="1">
        <v>44866</v>
      </c>
      <c r="D1049">
        <v>3.9</v>
      </c>
      <c r="E1049" t="s">
        <v>379</v>
      </c>
      <c r="F1049">
        <v>4</v>
      </c>
      <c r="G1049" t="s">
        <v>501</v>
      </c>
      <c r="H1049">
        <v>2</v>
      </c>
      <c r="J1049">
        <v>4.0999999999999996</v>
      </c>
      <c r="K1049" t="s">
        <v>865</v>
      </c>
    </row>
    <row r="1050" spans="1:11" x14ac:dyDescent="0.2">
      <c r="A1050" t="s">
        <v>1079</v>
      </c>
      <c r="B1050">
        <v>2022</v>
      </c>
      <c r="C1050" s="1">
        <v>44896</v>
      </c>
      <c r="D1050">
        <v>341</v>
      </c>
      <c r="E1050" t="s">
        <v>12</v>
      </c>
      <c r="F1050">
        <v>1</v>
      </c>
      <c r="G1050" t="s">
        <v>13</v>
      </c>
      <c r="H1050">
        <v>1</v>
      </c>
      <c r="J1050">
        <v>4.0999999999999996</v>
      </c>
      <c r="K1050" t="s">
        <v>14</v>
      </c>
    </row>
    <row r="1051" spans="1:11" x14ac:dyDescent="0.2">
      <c r="A1051" t="s">
        <v>1087</v>
      </c>
      <c r="B1051">
        <v>2022</v>
      </c>
      <c r="C1051" s="1">
        <v>44896</v>
      </c>
      <c r="D1051">
        <v>633</v>
      </c>
      <c r="E1051" t="s">
        <v>135</v>
      </c>
      <c r="F1051">
        <v>2</v>
      </c>
      <c r="G1051" t="s">
        <v>13</v>
      </c>
      <c r="H1051">
        <v>1</v>
      </c>
      <c r="J1051">
        <v>4.0999999999999996</v>
      </c>
      <c r="K1051" t="s">
        <v>136</v>
      </c>
    </row>
    <row r="1052" spans="1:11" x14ac:dyDescent="0.2">
      <c r="A1052" t="s">
        <v>1095</v>
      </c>
      <c r="B1052">
        <v>2022</v>
      </c>
      <c r="C1052" s="1">
        <v>44896</v>
      </c>
      <c r="D1052">
        <v>99</v>
      </c>
      <c r="E1052" t="s">
        <v>257</v>
      </c>
      <c r="F1052">
        <v>3</v>
      </c>
      <c r="G1052" t="s">
        <v>13</v>
      </c>
      <c r="H1052">
        <v>1</v>
      </c>
      <c r="J1052">
        <v>4.0999999999999996</v>
      </c>
      <c r="K1052" t="s">
        <v>258</v>
      </c>
    </row>
    <row r="1053" spans="1:11" x14ac:dyDescent="0.2">
      <c r="A1053" t="s">
        <v>1103</v>
      </c>
      <c r="B1053">
        <v>2022</v>
      </c>
      <c r="C1053" s="1">
        <v>44896</v>
      </c>
      <c r="D1053">
        <v>245</v>
      </c>
      <c r="E1053" t="s">
        <v>379</v>
      </c>
      <c r="F1053">
        <v>4</v>
      </c>
      <c r="G1053" t="s">
        <v>13</v>
      </c>
      <c r="H1053">
        <v>1</v>
      </c>
      <c r="J1053">
        <v>4.0999999999999996</v>
      </c>
      <c r="K1053" t="s">
        <v>380</v>
      </c>
    </row>
    <row r="1054" spans="1:11" x14ac:dyDescent="0.2">
      <c r="A1054" t="s">
        <v>1111</v>
      </c>
      <c r="B1054">
        <v>2022</v>
      </c>
      <c r="C1054" s="1">
        <v>44896</v>
      </c>
      <c r="D1054">
        <v>4.8</v>
      </c>
      <c r="E1054" t="s">
        <v>12</v>
      </c>
      <c r="F1054">
        <v>1</v>
      </c>
      <c r="G1054" t="s">
        <v>501</v>
      </c>
      <c r="H1054">
        <v>2</v>
      </c>
      <c r="J1054">
        <v>4.0999999999999996</v>
      </c>
      <c r="K1054" t="s">
        <v>502</v>
      </c>
    </row>
    <row r="1055" spans="1:11" x14ac:dyDescent="0.2">
      <c r="A1055" t="s">
        <v>1119</v>
      </c>
      <c r="B1055">
        <v>2022</v>
      </c>
      <c r="C1055" s="1">
        <v>44896</v>
      </c>
      <c r="D1055">
        <v>8.1</v>
      </c>
      <c r="E1055" t="s">
        <v>135</v>
      </c>
      <c r="F1055">
        <v>2</v>
      </c>
      <c r="G1055" t="s">
        <v>501</v>
      </c>
      <c r="H1055">
        <v>2</v>
      </c>
      <c r="J1055">
        <v>4.0999999999999996</v>
      </c>
      <c r="K1055" t="s">
        <v>623</v>
      </c>
    </row>
    <row r="1056" spans="1:11" x14ac:dyDescent="0.2">
      <c r="A1056" t="s">
        <v>1127</v>
      </c>
      <c r="B1056">
        <v>2022</v>
      </c>
      <c r="C1056" s="1">
        <v>44896</v>
      </c>
      <c r="D1056">
        <v>1.4</v>
      </c>
      <c r="E1056" t="s">
        <v>257</v>
      </c>
      <c r="F1056">
        <v>3</v>
      </c>
      <c r="G1056" t="s">
        <v>501</v>
      </c>
      <c r="H1056">
        <v>2</v>
      </c>
      <c r="J1056">
        <v>4.0999999999999996</v>
      </c>
      <c r="K1056" t="s">
        <v>744</v>
      </c>
    </row>
    <row r="1057" spans="1:11" x14ac:dyDescent="0.2">
      <c r="A1057" t="s">
        <v>1135</v>
      </c>
      <c r="B1057">
        <v>2022</v>
      </c>
      <c r="C1057" s="1">
        <v>44896</v>
      </c>
      <c r="D1057">
        <v>3.4</v>
      </c>
      <c r="E1057" t="s">
        <v>379</v>
      </c>
      <c r="F1057">
        <v>4</v>
      </c>
      <c r="G1057" t="s">
        <v>501</v>
      </c>
      <c r="H1057">
        <v>2</v>
      </c>
      <c r="J1057">
        <v>4.0999999999999996</v>
      </c>
      <c r="K1057" t="s">
        <v>865</v>
      </c>
    </row>
    <row r="1058" spans="1:11" x14ac:dyDescent="0.2">
      <c r="A1058" t="s">
        <v>1078</v>
      </c>
      <c r="B1058">
        <v>2023</v>
      </c>
      <c r="C1058" s="1">
        <v>44927</v>
      </c>
      <c r="D1058">
        <v>388</v>
      </c>
      <c r="E1058" t="s">
        <v>12</v>
      </c>
      <c r="F1058">
        <v>1</v>
      </c>
      <c r="G1058" t="s">
        <v>13</v>
      </c>
      <c r="H1058">
        <v>1</v>
      </c>
      <c r="J1058">
        <v>4.0999999999999996</v>
      </c>
      <c r="K1058" t="s">
        <v>14</v>
      </c>
    </row>
    <row r="1059" spans="1:11" x14ac:dyDescent="0.2">
      <c r="A1059" t="s">
        <v>1086</v>
      </c>
      <c r="B1059">
        <v>2023</v>
      </c>
      <c r="C1059" s="1">
        <v>44927</v>
      </c>
      <c r="D1059">
        <v>615</v>
      </c>
      <c r="E1059" t="s">
        <v>135</v>
      </c>
      <c r="F1059">
        <v>2</v>
      </c>
      <c r="G1059" t="s">
        <v>13</v>
      </c>
      <c r="H1059">
        <v>1</v>
      </c>
      <c r="J1059">
        <v>4.0999999999999996</v>
      </c>
      <c r="K1059" t="s">
        <v>136</v>
      </c>
    </row>
    <row r="1060" spans="1:11" x14ac:dyDescent="0.2">
      <c r="A1060" t="s">
        <v>1094</v>
      </c>
      <c r="B1060">
        <v>2023</v>
      </c>
      <c r="C1060" s="1">
        <v>44927</v>
      </c>
      <c r="D1060">
        <v>244</v>
      </c>
      <c r="E1060" t="s">
        <v>257</v>
      </c>
      <c r="F1060">
        <v>3</v>
      </c>
      <c r="G1060" t="s">
        <v>13</v>
      </c>
      <c r="H1060">
        <v>1</v>
      </c>
      <c r="J1060">
        <v>4.0999999999999996</v>
      </c>
      <c r="K1060" t="s">
        <v>258</v>
      </c>
    </row>
    <row r="1061" spans="1:11" x14ac:dyDescent="0.2">
      <c r="A1061" t="s">
        <v>1102</v>
      </c>
      <c r="B1061">
        <v>2023</v>
      </c>
      <c r="C1061" s="1">
        <v>44927</v>
      </c>
      <c r="D1061">
        <v>233</v>
      </c>
      <c r="E1061" t="s">
        <v>379</v>
      </c>
      <c r="F1061">
        <v>4</v>
      </c>
      <c r="G1061" t="s">
        <v>13</v>
      </c>
      <c r="H1061">
        <v>1</v>
      </c>
      <c r="J1061">
        <v>4.0999999999999996</v>
      </c>
      <c r="K1061" t="s">
        <v>380</v>
      </c>
    </row>
    <row r="1062" spans="1:11" x14ac:dyDescent="0.2">
      <c r="A1062" t="s">
        <v>1110</v>
      </c>
      <c r="B1062">
        <v>2023</v>
      </c>
      <c r="C1062" s="1">
        <v>44927</v>
      </c>
      <c r="D1062">
        <v>5.4</v>
      </c>
      <c r="E1062" t="s">
        <v>12</v>
      </c>
      <c r="F1062">
        <v>1</v>
      </c>
      <c r="G1062" t="s">
        <v>501</v>
      </c>
      <c r="H1062">
        <v>2</v>
      </c>
      <c r="J1062">
        <v>4.0999999999999996</v>
      </c>
      <c r="K1062" t="s">
        <v>502</v>
      </c>
    </row>
    <row r="1063" spans="1:11" x14ac:dyDescent="0.2">
      <c r="A1063" t="s">
        <v>1118</v>
      </c>
      <c r="B1063">
        <v>2023</v>
      </c>
      <c r="C1063" s="1">
        <v>44927</v>
      </c>
      <c r="D1063">
        <v>7.9</v>
      </c>
      <c r="E1063" t="s">
        <v>135</v>
      </c>
      <c r="F1063">
        <v>2</v>
      </c>
      <c r="G1063" t="s">
        <v>501</v>
      </c>
      <c r="H1063">
        <v>2</v>
      </c>
      <c r="J1063">
        <v>4.0999999999999996</v>
      </c>
      <c r="K1063" t="s">
        <v>623</v>
      </c>
    </row>
    <row r="1064" spans="1:11" x14ac:dyDescent="0.2">
      <c r="A1064" t="s">
        <v>1126</v>
      </c>
      <c r="B1064">
        <v>2023</v>
      </c>
      <c r="C1064" s="1">
        <v>44927</v>
      </c>
      <c r="D1064">
        <v>3.4</v>
      </c>
      <c r="E1064" t="s">
        <v>257</v>
      </c>
      <c r="F1064">
        <v>3</v>
      </c>
      <c r="G1064" t="s">
        <v>501</v>
      </c>
      <c r="H1064">
        <v>2</v>
      </c>
      <c r="J1064">
        <v>4.0999999999999996</v>
      </c>
      <c r="K1064" t="s">
        <v>744</v>
      </c>
    </row>
    <row r="1065" spans="1:11" x14ac:dyDescent="0.2">
      <c r="A1065" t="s">
        <v>1134</v>
      </c>
      <c r="B1065">
        <v>2023</v>
      </c>
      <c r="C1065" s="1">
        <v>44927</v>
      </c>
      <c r="D1065">
        <v>3.2</v>
      </c>
      <c r="E1065" t="s">
        <v>379</v>
      </c>
      <c r="F1065">
        <v>4</v>
      </c>
      <c r="G1065" t="s">
        <v>501</v>
      </c>
      <c r="H1065">
        <v>2</v>
      </c>
      <c r="J1065">
        <v>4.0999999999999996</v>
      </c>
      <c r="K1065" t="s">
        <v>865</v>
      </c>
    </row>
    <row r="1066" spans="1:11" x14ac:dyDescent="0.2">
      <c r="A1066" t="s">
        <v>1077</v>
      </c>
      <c r="B1066">
        <v>2023</v>
      </c>
      <c r="C1066" s="1">
        <v>44958</v>
      </c>
      <c r="D1066">
        <v>325</v>
      </c>
      <c r="E1066" t="s">
        <v>12</v>
      </c>
      <c r="F1066">
        <v>1</v>
      </c>
      <c r="G1066" t="s">
        <v>13</v>
      </c>
      <c r="H1066">
        <v>1</v>
      </c>
      <c r="J1066">
        <v>4.0999999999999996</v>
      </c>
      <c r="K1066" t="s">
        <v>14</v>
      </c>
    </row>
    <row r="1067" spans="1:11" x14ac:dyDescent="0.2">
      <c r="A1067" t="s">
        <v>1085</v>
      </c>
      <c r="B1067">
        <v>2023</v>
      </c>
      <c r="C1067" s="1">
        <v>44958</v>
      </c>
      <c r="D1067">
        <v>572</v>
      </c>
      <c r="E1067" t="s">
        <v>135</v>
      </c>
      <c r="F1067">
        <v>2</v>
      </c>
      <c r="G1067" t="s">
        <v>13</v>
      </c>
      <c r="H1067">
        <v>1</v>
      </c>
      <c r="J1067">
        <v>4.0999999999999996</v>
      </c>
      <c r="K1067" t="s">
        <v>136</v>
      </c>
    </row>
    <row r="1068" spans="1:11" x14ac:dyDescent="0.2">
      <c r="A1068" t="s">
        <v>1093</v>
      </c>
      <c r="B1068">
        <v>2023</v>
      </c>
      <c r="C1068" s="1">
        <v>44958</v>
      </c>
      <c r="D1068">
        <v>101</v>
      </c>
      <c r="E1068" t="s">
        <v>257</v>
      </c>
      <c r="F1068">
        <v>3</v>
      </c>
      <c r="G1068" t="s">
        <v>13</v>
      </c>
      <c r="H1068">
        <v>1</v>
      </c>
      <c r="J1068">
        <v>4.0999999999999996</v>
      </c>
      <c r="K1068" t="s">
        <v>258</v>
      </c>
    </row>
    <row r="1069" spans="1:11" x14ac:dyDescent="0.2">
      <c r="A1069" t="s">
        <v>1101</v>
      </c>
      <c r="B1069">
        <v>2023</v>
      </c>
      <c r="C1069" s="1">
        <v>44958</v>
      </c>
      <c r="D1069">
        <v>208</v>
      </c>
      <c r="E1069" t="s">
        <v>379</v>
      </c>
      <c r="F1069">
        <v>4</v>
      </c>
      <c r="G1069" t="s">
        <v>13</v>
      </c>
      <c r="H1069">
        <v>1</v>
      </c>
      <c r="J1069">
        <v>4.0999999999999996</v>
      </c>
      <c r="K1069" t="s">
        <v>380</v>
      </c>
    </row>
    <row r="1070" spans="1:11" x14ac:dyDescent="0.2">
      <c r="A1070" t="s">
        <v>1109</v>
      </c>
      <c r="B1070">
        <v>2023</v>
      </c>
      <c r="C1070" s="1">
        <v>44958</v>
      </c>
      <c r="D1070">
        <v>4.5</v>
      </c>
      <c r="E1070" t="s">
        <v>12</v>
      </c>
      <c r="F1070">
        <v>1</v>
      </c>
      <c r="G1070" t="s">
        <v>501</v>
      </c>
      <c r="H1070">
        <v>2</v>
      </c>
      <c r="J1070">
        <v>4.0999999999999996</v>
      </c>
      <c r="K1070" t="s">
        <v>502</v>
      </c>
    </row>
    <row r="1071" spans="1:11" x14ac:dyDescent="0.2">
      <c r="A1071" t="s">
        <v>1117</v>
      </c>
      <c r="B1071">
        <v>2023</v>
      </c>
      <c r="C1071" s="1">
        <v>44958</v>
      </c>
      <c r="D1071">
        <v>7.4</v>
      </c>
      <c r="E1071" t="s">
        <v>135</v>
      </c>
      <c r="F1071">
        <v>2</v>
      </c>
      <c r="G1071" t="s">
        <v>501</v>
      </c>
      <c r="H1071">
        <v>2</v>
      </c>
      <c r="J1071">
        <v>4.0999999999999996</v>
      </c>
      <c r="K1071" t="s">
        <v>623</v>
      </c>
    </row>
    <row r="1072" spans="1:11" x14ac:dyDescent="0.2">
      <c r="A1072" t="s">
        <v>1125</v>
      </c>
      <c r="B1072">
        <v>2023</v>
      </c>
      <c r="C1072" s="1">
        <v>44958</v>
      </c>
      <c r="D1072">
        <v>1.4</v>
      </c>
      <c r="E1072" t="s">
        <v>257</v>
      </c>
      <c r="F1072">
        <v>3</v>
      </c>
      <c r="G1072" t="s">
        <v>501</v>
      </c>
      <c r="H1072">
        <v>2</v>
      </c>
      <c r="J1072">
        <v>4.0999999999999996</v>
      </c>
      <c r="K1072" t="s">
        <v>744</v>
      </c>
    </row>
    <row r="1073" spans="1:11" x14ac:dyDescent="0.2">
      <c r="A1073" t="s">
        <v>1133</v>
      </c>
      <c r="B1073">
        <v>2023</v>
      </c>
      <c r="C1073" s="1">
        <v>44958</v>
      </c>
      <c r="D1073">
        <v>2.9</v>
      </c>
      <c r="E1073" t="s">
        <v>379</v>
      </c>
      <c r="F1073">
        <v>4</v>
      </c>
      <c r="G1073" t="s">
        <v>501</v>
      </c>
      <c r="H1073">
        <v>2</v>
      </c>
      <c r="J1073">
        <v>4.0999999999999996</v>
      </c>
      <c r="K1073" t="s">
        <v>865</v>
      </c>
    </row>
    <row r="1074" spans="1:11" x14ac:dyDescent="0.2">
      <c r="A1074" t="s">
        <v>1076</v>
      </c>
      <c r="B1074">
        <v>2023</v>
      </c>
      <c r="C1074" s="1">
        <v>44986</v>
      </c>
      <c r="D1074">
        <v>325</v>
      </c>
      <c r="E1074" t="s">
        <v>12</v>
      </c>
      <c r="F1074">
        <v>1</v>
      </c>
      <c r="G1074" t="s">
        <v>13</v>
      </c>
      <c r="H1074">
        <v>1</v>
      </c>
      <c r="J1074">
        <v>4.0999999999999996</v>
      </c>
      <c r="K1074" t="s">
        <v>14</v>
      </c>
    </row>
    <row r="1075" spans="1:11" x14ac:dyDescent="0.2">
      <c r="A1075" t="s">
        <v>1084</v>
      </c>
      <c r="B1075">
        <v>2023</v>
      </c>
      <c r="C1075" s="1">
        <v>44986</v>
      </c>
      <c r="D1075">
        <v>385</v>
      </c>
      <c r="E1075" t="s">
        <v>135</v>
      </c>
      <c r="F1075">
        <v>2</v>
      </c>
      <c r="G1075" t="s">
        <v>13</v>
      </c>
      <c r="H1075">
        <v>1</v>
      </c>
      <c r="J1075">
        <v>4.0999999999999996</v>
      </c>
      <c r="K1075" t="s">
        <v>136</v>
      </c>
    </row>
    <row r="1076" spans="1:11" x14ac:dyDescent="0.2">
      <c r="A1076" t="s">
        <v>1092</v>
      </c>
      <c r="B1076">
        <v>2023</v>
      </c>
      <c r="C1076" s="1">
        <v>44986</v>
      </c>
      <c r="D1076">
        <v>101</v>
      </c>
      <c r="E1076" t="s">
        <v>257</v>
      </c>
      <c r="F1076">
        <v>3</v>
      </c>
      <c r="G1076" t="s">
        <v>13</v>
      </c>
      <c r="H1076">
        <v>1</v>
      </c>
      <c r="J1076">
        <v>4.0999999999999996</v>
      </c>
      <c r="K1076" t="s">
        <v>258</v>
      </c>
    </row>
    <row r="1077" spans="1:11" x14ac:dyDescent="0.2">
      <c r="A1077" t="s">
        <v>1100</v>
      </c>
      <c r="B1077">
        <v>2023</v>
      </c>
      <c r="C1077" s="1">
        <v>44986</v>
      </c>
      <c r="D1077">
        <v>207</v>
      </c>
      <c r="E1077" t="s">
        <v>379</v>
      </c>
      <c r="F1077">
        <v>4</v>
      </c>
      <c r="G1077" t="s">
        <v>13</v>
      </c>
      <c r="H1077">
        <v>1</v>
      </c>
      <c r="J1077">
        <v>4.0999999999999996</v>
      </c>
      <c r="K1077" t="s">
        <v>380</v>
      </c>
    </row>
    <row r="1078" spans="1:11" x14ac:dyDescent="0.2">
      <c r="A1078" t="s">
        <v>1108</v>
      </c>
      <c r="B1078">
        <v>2023</v>
      </c>
      <c r="C1078" s="1">
        <v>44986</v>
      </c>
      <c r="D1078">
        <v>4.5</v>
      </c>
      <c r="E1078" t="s">
        <v>12</v>
      </c>
      <c r="F1078">
        <v>1</v>
      </c>
      <c r="G1078" t="s">
        <v>501</v>
      </c>
      <c r="H1078">
        <v>2</v>
      </c>
      <c r="J1078">
        <v>4.0999999999999996</v>
      </c>
      <c r="K1078" t="s">
        <v>502</v>
      </c>
    </row>
    <row r="1079" spans="1:11" x14ac:dyDescent="0.2">
      <c r="A1079" t="s">
        <v>1116</v>
      </c>
      <c r="B1079">
        <v>2023</v>
      </c>
      <c r="C1079" s="1">
        <v>44986</v>
      </c>
      <c r="D1079">
        <v>5.0999999999999996</v>
      </c>
      <c r="E1079" t="s">
        <v>135</v>
      </c>
      <c r="F1079">
        <v>2</v>
      </c>
      <c r="G1079" t="s">
        <v>501</v>
      </c>
      <c r="H1079">
        <v>2</v>
      </c>
      <c r="J1079">
        <v>4.0999999999999996</v>
      </c>
      <c r="K1079" t="s">
        <v>623</v>
      </c>
    </row>
    <row r="1080" spans="1:11" x14ac:dyDescent="0.2">
      <c r="A1080" t="s">
        <v>1124</v>
      </c>
      <c r="B1080">
        <v>2023</v>
      </c>
      <c r="C1080" s="1">
        <v>44986</v>
      </c>
      <c r="D1080">
        <v>1.4</v>
      </c>
      <c r="E1080" t="s">
        <v>257</v>
      </c>
      <c r="F1080">
        <v>3</v>
      </c>
      <c r="G1080" t="s">
        <v>501</v>
      </c>
      <c r="H1080">
        <v>2</v>
      </c>
      <c r="J1080">
        <v>4.0999999999999996</v>
      </c>
      <c r="K1080" t="s">
        <v>744</v>
      </c>
    </row>
    <row r="1081" spans="1:11" x14ac:dyDescent="0.2">
      <c r="A1081" t="s">
        <v>1132</v>
      </c>
      <c r="B1081">
        <v>2023</v>
      </c>
      <c r="C1081" s="1">
        <v>44986</v>
      </c>
      <c r="D1081">
        <v>2.9</v>
      </c>
      <c r="E1081" t="s">
        <v>379</v>
      </c>
      <c r="F1081">
        <v>4</v>
      </c>
      <c r="G1081" t="s">
        <v>501</v>
      </c>
      <c r="H1081">
        <v>2</v>
      </c>
      <c r="J1081">
        <v>4.0999999999999996</v>
      </c>
      <c r="K1081" t="s">
        <v>865</v>
      </c>
    </row>
    <row r="1082" spans="1:11" x14ac:dyDescent="0.2">
      <c r="A1082" t="s">
        <v>1075</v>
      </c>
      <c r="B1082">
        <v>2023</v>
      </c>
      <c r="C1082" s="1">
        <v>45017</v>
      </c>
      <c r="D1082">
        <v>322</v>
      </c>
      <c r="E1082" t="s">
        <v>12</v>
      </c>
      <c r="F1082">
        <v>1</v>
      </c>
      <c r="G1082" t="s">
        <v>13</v>
      </c>
      <c r="H1082">
        <v>1</v>
      </c>
      <c r="J1082">
        <v>4.0999999999999996</v>
      </c>
      <c r="K1082" t="s">
        <v>14</v>
      </c>
    </row>
    <row r="1083" spans="1:11" x14ac:dyDescent="0.2">
      <c r="A1083" t="s">
        <v>1083</v>
      </c>
      <c r="B1083">
        <v>2023</v>
      </c>
      <c r="C1083" s="1">
        <v>45017</v>
      </c>
      <c r="D1083">
        <v>534</v>
      </c>
      <c r="E1083" t="s">
        <v>135</v>
      </c>
      <c r="F1083">
        <v>2</v>
      </c>
      <c r="G1083" t="s">
        <v>13</v>
      </c>
      <c r="H1083">
        <v>1</v>
      </c>
      <c r="J1083">
        <v>4.0999999999999996</v>
      </c>
      <c r="K1083" t="s">
        <v>136</v>
      </c>
    </row>
    <row r="1084" spans="1:11" x14ac:dyDescent="0.2">
      <c r="A1084" t="s">
        <v>1091</v>
      </c>
      <c r="B1084">
        <v>2023</v>
      </c>
      <c r="C1084" s="1">
        <v>45017</v>
      </c>
      <c r="D1084">
        <v>94</v>
      </c>
      <c r="E1084" t="s">
        <v>257</v>
      </c>
      <c r="F1084">
        <v>3</v>
      </c>
      <c r="G1084" t="s">
        <v>13</v>
      </c>
      <c r="H1084">
        <v>1</v>
      </c>
      <c r="J1084">
        <v>4.0999999999999996</v>
      </c>
      <c r="K1084" t="s">
        <v>258</v>
      </c>
    </row>
    <row r="1085" spans="1:11" x14ac:dyDescent="0.2">
      <c r="A1085" t="s">
        <v>1099</v>
      </c>
      <c r="B1085">
        <v>2023</v>
      </c>
      <c r="C1085" s="1">
        <v>45017</v>
      </c>
      <c r="D1085">
        <v>192</v>
      </c>
      <c r="E1085" t="s">
        <v>379</v>
      </c>
      <c r="F1085">
        <v>4</v>
      </c>
      <c r="G1085" t="s">
        <v>13</v>
      </c>
      <c r="H1085">
        <v>1</v>
      </c>
      <c r="J1085">
        <v>4.0999999999999996</v>
      </c>
      <c r="K1085" t="s">
        <v>380</v>
      </c>
    </row>
    <row r="1086" spans="1:11" x14ac:dyDescent="0.2">
      <c r="A1086" t="s">
        <v>1107</v>
      </c>
      <c r="B1086">
        <v>2023</v>
      </c>
      <c r="C1086" s="1">
        <v>45017</v>
      </c>
      <c r="D1086">
        <v>4.5</v>
      </c>
      <c r="E1086" t="s">
        <v>12</v>
      </c>
      <c r="F1086">
        <v>1</v>
      </c>
      <c r="G1086" t="s">
        <v>501</v>
      </c>
      <c r="H1086">
        <v>2</v>
      </c>
      <c r="J1086">
        <v>4.0999999999999996</v>
      </c>
      <c r="K1086" t="s">
        <v>502</v>
      </c>
    </row>
    <row r="1087" spans="1:11" x14ac:dyDescent="0.2">
      <c r="A1087" t="s">
        <v>1115</v>
      </c>
      <c r="B1087">
        <v>2023</v>
      </c>
      <c r="C1087" s="1">
        <v>45017</v>
      </c>
      <c r="D1087">
        <v>6.9</v>
      </c>
      <c r="E1087" t="s">
        <v>135</v>
      </c>
      <c r="F1087">
        <v>2</v>
      </c>
      <c r="G1087" t="s">
        <v>501</v>
      </c>
      <c r="H1087">
        <v>2</v>
      </c>
      <c r="J1087">
        <v>4.0999999999999996</v>
      </c>
      <c r="K1087" t="s">
        <v>623</v>
      </c>
    </row>
    <row r="1088" spans="1:11" x14ac:dyDescent="0.2">
      <c r="A1088" t="s">
        <v>1123</v>
      </c>
      <c r="B1088">
        <v>2023</v>
      </c>
      <c r="C1088" s="1">
        <v>45017</v>
      </c>
      <c r="D1088">
        <v>1.3</v>
      </c>
      <c r="E1088" t="s">
        <v>257</v>
      </c>
      <c r="F1088">
        <v>3</v>
      </c>
      <c r="G1088" t="s">
        <v>501</v>
      </c>
      <c r="H1088">
        <v>2</v>
      </c>
      <c r="J1088">
        <v>4.0999999999999996</v>
      </c>
      <c r="K1088" t="s">
        <v>744</v>
      </c>
    </row>
    <row r="1089" spans="1:11" x14ac:dyDescent="0.2">
      <c r="A1089" t="s">
        <v>1131</v>
      </c>
      <c r="B1089">
        <v>2023</v>
      </c>
      <c r="C1089" s="1">
        <v>45017</v>
      </c>
      <c r="D1089">
        <v>2.7</v>
      </c>
      <c r="E1089" t="s">
        <v>379</v>
      </c>
      <c r="F1089">
        <v>4</v>
      </c>
      <c r="G1089" t="s">
        <v>501</v>
      </c>
      <c r="H1089">
        <v>2</v>
      </c>
      <c r="J1089">
        <v>4.0999999999999996</v>
      </c>
      <c r="K1089" t="s">
        <v>865</v>
      </c>
    </row>
    <row r="1090" spans="1:11" x14ac:dyDescent="0.2">
      <c r="A1090" t="s">
        <v>1074</v>
      </c>
      <c r="B1090">
        <v>2023</v>
      </c>
      <c r="C1090" s="1">
        <v>45047</v>
      </c>
      <c r="D1090">
        <v>325</v>
      </c>
      <c r="E1090" t="s">
        <v>12</v>
      </c>
      <c r="F1090">
        <v>1</v>
      </c>
      <c r="G1090" t="s">
        <v>13</v>
      </c>
      <c r="H1090">
        <v>1</v>
      </c>
      <c r="J1090">
        <v>4.0999999999999996</v>
      </c>
      <c r="K1090" t="s">
        <v>14</v>
      </c>
    </row>
    <row r="1091" spans="1:11" x14ac:dyDescent="0.2">
      <c r="A1091" t="s">
        <v>1082</v>
      </c>
      <c r="B1091">
        <v>2023</v>
      </c>
      <c r="C1091" s="1">
        <v>45047</v>
      </c>
      <c r="D1091">
        <v>517</v>
      </c>
      <c r="E1091" t="s">
        <v>135</v>
      </c>
      <c r="F1091">
        <v>2</v>
      </c>
      <c r="G1091" t="s">
        <v>13</v>
      </c>
      <c r="H1091">
        <v>1</v>
      </c>
      <c r="J1091">
        <v>4.0999999999999996</v>
      </c>
      <c r="K1091" t="s">
        <v>136</v>
      </c>
    </row>
    <row r="1092" spans="1:11" x14ac:dyDescent="0.2">
      <c r="A1092" t="s">
        <v>1090</v>
      </c>
      <c r="B1092">
        <v>2023</v>
      </c>
      <c r="C1092" s="1">
        <v>45047</v>
      </c>
      <c r="D1092">
        <v>93</v>
      </c>
      <c r="E1092" t="s">
        <v>257</v>
      </c>
      <c r="F1092">
        <v>3</v>
      </c>
      <c r="G1092" t="s">
        <v>13</v>
      </c>
      <c r="H1092">
        <v>1</v>
      </c>
      <c r="J1092">
        <v>4.0999999999999996</v>
      </c>
      <c r="K1092" t="s">
        <v>258</v>
      </c>
    </row>
    <row r="1093" spans="1:11" x14ac:dyDescent="0.2">
      <c r="A1093" t="s">
        <v>1098</v>
      </c>
      <c r="B1093">
        <v>2023</v>
      </c>
      <c r="C1093" s="1">
        <v>45047</v>
      </c>
      <c r="D1093">
        <v>183</v>
      </c>
      <c r="E1093" t="s">
        <v>379</v>
      </c>
      <c r="F1093">
        <v>4</v>
      </c>
      <c r="G1093" t="s">
        <v>13</v>
      </c>
      <c r="H1093">
        <v>1</v>
      </c>
      <c r="J1093">
        <v>4.0999999999999996</v>
      </c>
      <c r="K1093" t="s">
        <v>380</v>
      </c>
    </row>
    <row r="1094" spans="1:11" x14ac:dyDescent="0.2">
      <c r="A1094" t="s">
        <v>1106</v>
      </c>
      <c r="B1094">
        <v>2023</v>
      </c>
      <c r="C1094" s="1">
        <v>45047</v>
      </c>
      <c r="D1094">
        <v>4.5</v>
      </c>
      <c r="E1094" t="s">
        <v>12</v>
      </c>
      <c r="F1094">
        <v>1</v>
      </c>
      <c r="G1094" t="s">
        <v>501</v>
      </c>
      <c r="H1094">
        <v>2</v>
      </c>
      <c r="J1094">
        <v>4.0999999999999996</v>
      </c>
      <c r="K1094" t="s">
        <v>502</v>
      </c>
    </row>
    <row r="1095" spans="1:11" x14ac:dyDescent="0.2">
      <c r="A1095" t="s">
        <v>1114</v>
      </c>
      <c r="B1095">
        <v>2023</v>
      </c>
      <c r="C1095" s="1">
        <v>45047</v>
      </c>
      <c r="D1095">
        <v>6.7</v>
      </c>
      <c r="E1095" t="s">
        <v>135</v>
      </c>
      <c r="F1095">
        <v>2</v>
      </c>
      <c r="G1095" t="s">
        <v>501</v>
      </c>
      <c r="H1095">
        <v>2</v>
      </c>
      <c r="J1095">
        <v>4.0999999999999996</v>
      </c>
      <c r="K1095" t="s">
        <v>623</v>
      </c>
    </row>
    <row r="1096" spans="1:11" x14ac:dyDescent="0.2">
      <c r="A1096" t="s">
        <v>1122</v>
      </c>
      <c r="B1096">
        <v>2023</v>
      </c>
      <c r="C1096" s="1">
        <v>45047</v>
      </c>
      <c r="D1096">
        <v>1.3</v>
      </c>
      <c r="E1096" t="s">
        <v>257</v>
      </c>
      <c r="F1096">
        <v>3</v>
      </c>
      <c r="G1096" t="s">
        <v>501</v>
      </c>
      <c r="H1096">
        <v>2</v>
      </c>
      <c r="J1096">
        <v>4.0999999999999996</v>
      </c>
      <c r="K1096" t="s">
        <v>744</v>
      </c>
    </row>
    <row r="1097" spans="1:11" x14ac:dyDescent="0.2">
      <c r="A1097" t="s">
        <v>1130</v>
      </c>
      <c r="B1097">
        <v>2023</v>
      </c>
      <c r="C1097" s="1">
        <v>45047</v>
      </c>
      <c r="D1097">
        <v>2.6</v>
      </c>
      <c r="E1097" t="s">
        <v>379</v>
      </c>
      <c r="F1097">
        <v>4</v>
      </c>
      <c r="G1097" t="s">
        <v>501</v>
      </c>
      <c r="H1097">
        <v>2</v>
      </c>
      <c r="J1097">
        <v>4.0999999999999996</v>
      </c>
      <c r="K1097" t="s">
        <v>865</v>
      </c>
    </row>
    <row r="1098" spans="1:11" x14ac:dyDescent="0.2">
      <c r="A1098" t="s">
        <v>1073</v>
      </c>
      <c r="B1098">
        <v>2023</v>
      </c>
      <c r="C1098" s="1">
        <v>45078</v>
      </c>
      <c r="D1098">
        <v>290</v>
      </c>
      <c r="E1098" t="s">
        <v>12</v>
      </c>
      <c r="F1098">
        <v>1</v>
      </c>
      <c r="G1098" t="s">
        <v>13</v>
      </c>
      <c r="H1098">
        <v>1</v>
      </c>
      <c r="J1098">
        <v>4.0999999999999996</v>
      </c>
      <c r="K1098" t="s">
        <v>14</v>
      </c>
    </row>
    <row r="1099" spans="1:11" x14ac:dyDescent="0.2">
      <c r="A1099" t="s">
        <v>1081</v>
      </c>
      <c r="B1099">
        <v>2023</v>
      </c>
      <c r="C1099" s="1">
        <v>45078</v>
      </c>
      <c r="D1099">
        <v>437</v>
      </c>
      <c r="E1099" t="s">
        <v>135</v>
      </c>
      <c r="F1099">
        <v>2</v>
      </c>
      <c r="G1099" t="s">
        <v>13</v>
      </c>
      <c r="H1099">
        <v>1</v>
      </c>
      <c r="J1099">
        <v>4.0999999999999996</v>
      </c>
      <c r="K1099" t="s">
        <v>136</v>
      </c>
    </row>
    <row r="1100" spans="1:11" x14ac:dyDescent="0.2">
      <c r="A1100" t="s">
        <v>1089</v>
      </c>
      <c r="B1100">
        <v>2023</v>
      </c>
      <c r="C1100" s="1">
        <v>45078</v>
      </c>
      <c r="D1100">
        <v>98</v>
      </c>
      <c r="E1100" t="s">
        <v>257</v>
      </c>
      <c r="F1100">
        <v>3</v>
      </c>
      <c r="G1100" t="s">
        <v>13</v>
      </c>
      <c r="H1100">
        <v>1</v>
      </c>
      <c r="J1100">
        <v>4.0999999999999996</v>
      </c>
      <c r="K1100" t="s">
        <v>258</v>
      </c>
    </row>
    <row r="1101" spans="1:11" x14ac:dyDescent="0.2">
      <c r="A1101" t="s">
        <v>1097</v>
      </c>
      <c r="B1101">
        <v>2023</v>
      </c>
      <c r="C1101" s="1">
        <v>45078</v>
      </c>
      <c r="D1101">
        <v>174</v>
      </c>
      <c r="E1101" t="s">
        <v>379</v>
      </c>
      <c r="F1101">
        <v>4</v>
      </c>
      <c r="G1101" t="s">
        <v>13</v>
      </c>
      <c r="H1101">
        <v>1</v>
      </c>
      <c r="J1101">
        <v>4.0999999999999996</v>
      </c>
      <c r="K1101" t="s">
        <v>380</v>
      </c>
    </row>
    <row r="1102" spans="1:11" x14ac:dyDescent="0.2">
      <c r="A1102" t="s">
        <v>1105</v>
      </c>
      <c r="B1102">
        <v>2023</v>
      </c>
      <c r="C1102" s="1">
        <v>45078</v>
      </c>
      <c r="D1102">
        <v>4</v>
      </c>
      <c r="E1102" t="s">
        <v>12</v>
      </c>
      <c r="F1102">
        <v>1</v>
      </c>
      <c r="G1102" t="s">
        <v>501</v>
      </c>
      <c r="H1102">
        <v>2</v>
      </c>
      <c r="J1102">
        <v>4.0999999999999996</v>
      </c>
      <c r="K1102" t="s">
        <v>502</v>
      </c>
    </row>
    <row r="1103" spans="1:11" x14ac:dyDescent="0.2">
      <c r="A1103" t="s">
        <v>1113</v>
      </c>
      <c r="B1103">
        <v>2023</v>
      </c>
      <c r="C1103" s="1">
        <v>45078</v>
      </c>
      <c r="D1103">
        <v>5.7</v>
      </c>
      <c r="E1103" t="s">
        <v>135</v>
      </c>
      <c r="F1103">
        <v>2</v>
      </c>
      <c r="G1103" t="s">
        <v>501</v>
      </c>
      <c r="H1103">
        <v>2</v>
      </c>
      <c r="J1103">
        <v>4.0999999999999996</v>
      </c>
      <c r="K1103" t="s">
        <v>623</v>
      </c>
    </row>
    <row r="1104" spans="1:11" x14ac:dyDescent="0.2">
      <c r="A1104" t="s">
        <v>1121</v>
      </c>
      <c r="B1104">
        <v>2023</v>
      </c>
      <c r="C1104" s="1">
        <v>45078</v>
      </c>
      <c r="D1104">
        <v>1.4</v>
      </c>
      <c r="E1104" t="s">
        <v>257</v>
      </c>
      <c r="F1104">
        <v>3</v>
      </c>
      <c r="G1104" t="s">
        <v>501</v>
      </c>
      <c r="H1104">
        <v>2</v>
      </c>
      <c r="J1104">
        <v>4.0999999999999996</v>
      </c>
      <c r="K1104" t="s">
        <v>744</v>
      </c>
    </row>
    <row r="1105" spans="1:11" x14ac:dyDescent="0.2">
      <c r="A1105" t="s">
        <v>1129</v>
      </c>
      <c r="B1105">
        <v>2023</v>
      </c>
      <c r="C1105" s="1">
        <v>45078</v>
      </c>
      <c r="D1105">
        <v>2.4</v>
      </c>
      <c r="E1105" t="s">
        <v>379</v>
      </c>
      <c r="F1105">
        <v>4</v>
      </c>
      <c r="G1105" t="s">
        <v>501</v>
      </c>
      <c r="H1105">
        <v>2</v>
      </c>
      <c r="J1105">
        <v>4.0999999999999996</v>
      </c>
      <c r="K1105" t="s">
        <v>865</v>
      </c>
    </row>
    <row r="1106" spans="1:11" x14ac:dyDescent="0.2">
      <c r="A1106" t="s">
        <v>1151</v>
      </c>
      <c r="B1106">
        <v>2023</v>
      </c>
      <c r="C1106" s="1">
        <v>45108</v>
      </c>
      <c r="D1106">
        <v>279</v>
      </c>
      <c r="E1106" t="s">
        <v>12</v>
      </c>
      <c r="F1106">
        <v>1</v>
      </c>
      <c r="G1106" t="s">
        <v>13</v>
      </c>
      <c r="H1106">
        <v>1</v>
      </c>
      <c r="J1106">
        <v>4.0999999999999996</v>
      </c>
      <c r="K1106" t="s">
        <v>14</v>
      </c>
    </row>
    <row r="1107" spans="1:11" x14ac:dyDescent="0.2">
      <c r="A1107" t="s">
        <v>1153</v>
      </c>
      <c r="B1107">
        <v>2023</v>
      </c>
      <c r="C1107" s="1">
        <v>45108</v>
      </c>
      <c r="D1107">
        <v>464</v>
      </c>
      <c r="E1107" t="s">
        <v>135</v>
      </c>
      <c r="F1107">
        <v>2</v>
      </c>
      <c r="G1107" t="s">
        <v>13</v>
      </c>
      <c r="H1107">
        <v>1</v>
      </c>
      <c r="J1107">
        <v>4.0999999999999996</v>
      </c>
      <c r="K1107" t="s">
        <v>136</v>
      </c>
    </row>
    <row r="1108" spans="1:11" x14ac:dyDescent="0.2">
      <c r="A1108" t="s">
        <v>1155</v>
      </c>
      <c r="B1108">
        <v>2023</v>
      </c>
      <c r="C1108" s="1">
        <v>45108</v>
      </c>
      <c r="D1108">
        <v>95</v>
      </c>
      <c r="E1108" t="s">
        <v>257</v>
      </c>
      <c r="F1108">
        <v>3</v>
      </c>
      <c r="G1108" t="s">
        <v>13</v>
      </c>
      <c r="H1108">
        <v>1</v>
      </c>
      <c r="J1108">
        <v>4.0999999999999996</v>
      </c>
      <c r="K1108" t="s">
        <v>258</v>
      </c>
    </row>
    <row r="1109" spans="1:11" x14ac:dyDescent="0.2">
      <c r="A1109" t="s">
        <v>1157</v>
      </c>
      <c r="B1109">
        <v>2023</v>
      </c>
      <c r="C1109" s="1">
        <v>45108</v>
      </c>
      <c r="D1109">
        <v>164</v>
      </c>
      <c r="E1109" t="s">
        <v>379</v>
      </c>
      <c r="F1109">
        <v>4</v>
      </c>
      <c r="G1109" t="s">
        <v>13</v>
      </c>
      <c r="H1109">
        <v>1</v>
      </c>
      <c r="J1109">
        <v>4.0999999999999996</v>
      </c>
      <c r="K1109" t="s">
        <v>380</v>
      </c>
    </row>
    <row r="1110" spans="1:11" x14ac:dyDescent="0.2">
      <c r="A1110" t="s">
        <v>1159</v>
      </c>
      <c r="B1110">
        <v>2023</v>
      </c>
      <c r="C1110" s="1">
        <v>45108</v>
      </c>
      <c r="D1110">
        <v>3.9</v>
      </c>
      <c r="E1110" t="s">
        <v>12</v>
      </c>
      <c r="F1110">
        <v>1</v>
      </c>
      <c r="G1110" t="s">
        <v>501</v>
      </c>
      <c r="H1110">
        <v>2</v>
      </c>
      <c r="J1110">
        <v>4.0999999999999996</v>
      </c>
      <c r="K1110" t="s">
        <v>502</v>
      </c>
    </row>
    <row r="1111" spans="1:11" x14ac:dyDescent="0.2">
      <c r="A1111" t="s">
        <v>1161</v>
      </c>
      <c r="B1111">
        <v>2023</v>
      </c>
      <c r="C1111" s="1">
        <v>45108</v>
      </c>
      <c r="D1111">
        <v>6.1</v>
      </c>
      <c r="E1111" t="s">
        <v>135</v>
      </c>
      <c r="F1111">
        <v>2</v>
      </c>
      <c r="G1111" t="s">
        <v>501</v>
      </c>
      <c r="H1111">
        <v>2</v>
      </c>
      <c r="J1111">
        <v>4.0999999999999996</v>
      </c>
      <c r="K1111" t="s">
        <v>623</v>
      </c>
    </row>
    <row r="1112" spans="1:11" x14ac:dyDescent="0.2">
      <c r="A1112" t="s">
        <v>1163</v>
      </c>
      <c r="B1112">
        <v>2023</v>
      </c>
      <c r="C1112" s="1">
        <v>45108</v>
      </c>
      <c r="D1112">
        <v>1.3</v>
      </c>
      <c r="E1112" t="s">
        <v>257</v>
      </c>
      <c r="F1112">
        <v>3</v>
      </c>
      <c r="G1112" t="s">
        <v>501</v>
      </c>
      <c r="H1112">
        <v>2</v>
      </c>
      <c r="J1112">
        <v>4.0999999999999996</v>
      </c>
      <c r="K1112" t="s">
        <v>744</v>
      </c>
    </row>
    <row r="1113" spans="1:11" x14ac:dyDescent="0.2">
      <c r="A1113" t="s">
        <v>1165</v>
      </c>
      <c r="B1113">
        <v>2023</v>
      </c>
      <c r="C1113" s="1">
        <v>45108</v>
      </c>
      <c r="D1113">
        <v>2.2999999999999998</v>
      </c>
      <c r="E1113" t="s">
        <v>379</v>
      </c>
      <c r="F1113">
        <v>4</v>
      </c>
      <c r="G1113" t="s">
        <v>501</v>
      </c>
      <c r="H1113">
        <v>2</v>
      </c>
      <c r="J1113">
        <v>4.0999999999999996</v>
      </c>
      <c r="K1113" t="s">
        <v>865</v>
      </c>
    </row>
    <row r="1114" spans="1:11" x14ac:dyDescent="0.2">
      <c r="A1114" t="s">
        <v>1150</v>
      </c>
      <c r="B1114">
        <v>2023</v>
      </c>
      <c r="C1114" s="1">
        <v>45139</v>
      </c>
      <c r="D1114">
        <v>310</v>
      </c>
      <c r="E1114" t="s">
        <v>12</v>
      </c>
      <c r="F1114">
        <v>1</v>
      </c>
      <c r="G1114" t="s">
        <v>13</v>
      </c>
      <c r="H1114">
        <v>1</v>
      </c>
      <c r="J1114">
        <v>4.0999999999999996</v>
      </c>
      <c r="K1114" t="s">
        <v>14</v>
      </c>
    </row>
    <row r="1115" spans="1:11" x14ac:dyDescent="0.2">
      <c r="A1115" t="s">
        <v>1152</v>
      </c>
      <c r="B1115">
        <v>2023</v>
      </c>
      <c r="C1115" s="1">
        <v>45139</v>
      </c>
      <c r="D1115">
        <v>428</v>
      </c>
      <c r="E1115" t="s">
        <v>135</v>
      </c>
      <c r="F1115">
        <v>2</v>
      </c>
      <c r="G1115" t="s">
        <v>13</v>
      </c>
      <c r="H1115">
        <v>1</v>
      </c>
      <c r="J1115">
        <v>4.0999999999999996</v>
      </c>
      <c r="K1115" t="s">
        <v>136</v>
      </c>
    </row>
    <row r="1116" spans="1:11" x14ac:dyDescent="0.2">
      <c r="A1116" t="s">
        <v>1154</v>
      </c>
      <c r="B1116">
        <v>2023</v>
      </c>
      <c r="C1116" s="1">
        <v>45139</v>
      </c>
      <c r="D1116">
        <v>115</v>
      </c>
      <c r="E1116" t="s">
        <v>257</v>
      </c>
      <c r="F1116">
        <v>3</v>
      </c>
      <c r="G1116" t="s">
        <v>13</v>
      </c>
      <c r="H1116">
        <v>1</v>
      </c>
      <c r="J1116">
        <v>4.0999999999999996</v>
      </c>
      <c r="K1116" t="s">
        <v>258</v>
      </c>
    </row>
    <row r="1117" spans="1:11" x14ac:dyDescent="0.2">
      <c r="A1117" t="s">
        <v>1156</v>
      </c>
      <c r="B1117">
        <v>2023</v>
      </c>
      <c r="C1117" s="1">
        <v>45139</v>
      </c>
      <c r="D1117">
        <v>179</v>
      </c>
      <c r="E1117" t="s">
        <v>379</v>
      </c>
      <c r="F1117">
        <v>4</v>
      </c>
      <c r="G1117" t="s">
        <v>13</v>
      </c>
      <c r="H1117">
        <v>1</v>
      </c>
      <c r="J1117">
        <v>4.0999999999999996</v>
      </c>
      <c r="K1117" t="s">
        <v>380</v>
      </c>
    </row>
    <row r="1118" spans="1:11" x14ac:dyDescent="0.2">
      <c r="A1118" t="s">
        <v>1158</v>
      </c>
      <c r="B1118">
        <v>2023</v>
      </c>
      <c r="C1118" s="1">
        <v>45139</v>
      </c>
      <c r="D1118">
        <v>4.4000000000000004</v>
      </c>
      <c r="E1118" t="s">
        <v>12</v>
      </c>
      <c r="F1118">
        <v>1</v>
      </c>
      <c r="G1118" t="s">
        <v>501</v>
      </c>
      <c r="H1118">
        <v>2</v>
      </c>
      <c r="J1118">
        <v>4.0999999999999996</v>
      </c>
      <c r="K1118" t="s">
        <v>502</v>
      </c>
    </row>
    <row r="1119" spans="1:11" x14ac:dyDescent="0.2">
      <c r="A1119" t="s">
        <v>1160</v>
      </c>
      <c r="B1119">
        <v>2023</v>
      </c>
      <c r="C1119" s="1">
        <v>45139</v>
      </c>
      <c r="D1119">
        <v>5.7</v>
      </c>
      <c r="E1119" t="s">
        <v>135</v>
      </c>
      <c r="F1119">
        <v>2</v>
      </c>
      <c r="G1119" t="s">
        <v>501</v>
      </c>
      <c r="H1119">
        <v>2</v>
      </c>
      <c r="J1119">
        <v>4.0999999999999996</v>
      </c>
      <c r="K1119" t="s">
        <v>623</v>
      </c>
    </row>
    <row r="1120" spans="1:11" x14ac:dyDescent="0.2">
      <c r="A1120" t="s">
        <v>1162</v>
      </c>
      <c r="B1120">
        <v>2023</v>
      </c>
      <c r="C1120" s="1">
        <v>45139</v>
      </c>
      <c r="D1120">
        <v>1.6</v>
      </c>
      <c r="E1120" t="s">
        <v>257</v>
      </c>
      <c r="F1120">
        <v>3</v>
      </c>
      <c r="G1120" t="s">
        <v>501</v>
      </c>
      <c r="H1120">
        <v>2</v>
      </c>
      <c r="J1120">
        <v>4.0999999999999996</v>
      </c>
      <c r="K1120" t="s">
        <v>744</v>
      </c>
    </row>
    <row r="1121" spans="1:11" x14ac:dyDescent="0.2">
      <c r="A1121" t="s">
        <v>1164</v>
      </c>
      <c r="B1121">
        <v>2023</v>
      </c>
      <c r="C1121" s="1">
        <v>45139</v>
      </c>
      <c r="D1121">
        <v>2.5</v>
      </c>
      <c r="E1121" t="s">
        <v>379</v>
      </c>
      <c r="F1121">
        <v>4</v>
      </c>
      <c r="G1121" t="s">
        <v>501</v>
      </c>
      <c r="H1121">
        <v>2</v>
      </c>
      <c r="J1121">
        <v>4.0999999999999996</v>
      </c>
      <c r="K1121" t="s">
        <v>865</v>
      </c>
    </row>
    <row r="1122" spans="1:11" x14ac:dyDescent="0.2">
      <c r="A1122" t="s">
        <v>1177</v>
      </c>
      <c r="B1122">
        <v>2023</v>
      </c>
      <c r="C1122" s="1">
        <v>45170</v>
      </c>
      <c r="D1122">
        <v>283</v>
      </c>
      <c r="E1122" t="s">
        <v>12</v>
      </c>
      <c r="F1122">
        <v>1</v>
      </c>
      <c r="G1122" t="s">
        <v>13</v>
      </c>
      <c r="H1122">
        <v>1</v>
      </c>
      <c r="J1122">
        <v>4.0999999999999996</v>
      </c>
      <c r="K1122" t="s">
        <v>14</v>
      </c>
    </row>
    <row r="1123" spans="1:11" x14ac:dyDescent="0.2">
      <c r="A1123" t="s">
        <v>1187</v>
      </c>
      <c r="B1123">
        <v>2023</v>
      </c>
      <c r="C1123" s="1">
        <v>45170</v>
      </c>
      <c r="D1123">
        <v>416</v>
      </c>
      <c r="E1123" t="s">
        <v>135</v>
      </c>
      <c r="F1123">
        <v>2</v>
      </c>
      <c r="G1123" t="s">
        <v>13</v>
      </c>
      <c r="H1123">
        <v>1</v>
      </c>
      <c r="J1123">
        <v>4.0999999999999996</v>
      </c>
      <c r="K1123" t="s">
        <v>136</v>
      </c>
    </row>
    <row r="1124" spans="1:11" x14ac:dyDescent="0.2">
      <c r="A1124" t="s">
        <v>1197</v>
      </c>
      <c r="B1124">
        <v>2023</v>
      </c>
      <c r="C1124" s="1">
        <v>45170</v>
      </c>
      <c r="D1124">
        <v>84</v>
      </c>
      <c r="E1124" t="s">
        <v>257</v>
      </c>
      <c r="F1124">
        <v>3</v>
      </c>
      <c r="G1124" t="s">
        <v>13</v>
      </c>
      <c r="H1124">
        <v>1</v>
      </c>
      <c r="J1124">
        <v>4.0999999999999996</v>
      </c>
      <c r="K1124" t="s">
        <v>258</v>
      </c>
    </row>
    <row r="1125" spans="1:11" x14ac:dyDescent="0.2">
      <c r="A1125" t="s">
        <v>1207</v>
      </c>
      <c r="B1125">
        <v>2023</v>
      </c>
      <c r="C1125" s="1">
        <v>45170</v>
      </c>
      <c r="D1125">
        <v>168</v>
      </c>
      <c r="E1125" t="s">
        <v>379</v>
      </c>
      <c r="F1125">
        <v>4</v>
      </c>
      <c r="G1125" t="s">
        <v>13</v>
      </c>
      <c r="H1125">
        <v>1</v>
      </c>
      <c r="J1125">
        <v>4.0999999999999996</v>
      </c>
      <c r="K1125" t="s">
        <v>380</v>
      </c>
    </row>
    <row r="1126" spans="1:11" x14ac:dyDescent="0.2">
      <c r="A1126" t="s">
        <v>1217</v>
      </c>
      <c r="B1126">
        <v>2023</v>
      </c>
      <c r="C1126" s="1">
        <v>45170</v>
      </c>
      <c r="D1126">
        <v>4</v>
      </c>
      <c r="E1126" t="s">
        <v>12</v>
      </c>
      <c r="F1126">
        <v>1</v>
      </c>
      <c r="G1126" t="s">
        <v>501</v>
      </c>
      <c r="H1126">
        <v>2</v>
      </c>
      <c r="J1126">
        <v>4.0999999999999996</v>
      </c>
      <c r="K1126" t="s">
        <v>502</v>
      </c>
    </row>
    <row r="1127" spans="1:11" x14ac:dyDescent="0.2">
      <c r="A1127" t="s">
        <v>1227</v>
      </c>
      <c r="B1127">
        <v>2023</v>
      </c>
      <c r="C1127" s="1">
        <v>45170</v>
      </c>
      <c r="D1127">
        <v>5.5</v>
      </c>
      <c r="E1127" t="s">
        <v>135</v>
      </c>
      <c r="F1127">
        <v>2</v>
      </c>
      <c r="G1127" t="s">
        <v>501</v>
      </c>
      <c r="H1127">
        <v>2</v>
      </c>
      <c r="J1127">
        <v>4.0999999999999996</v>
      </c>
      <c r="K1127" t="s">
        <v>623</v>
      </c>
    </row>
    <row r="1128" spans="1:11" x14ac:dyDescent="0.2">
      <c r="A1128" t="s">
        <v>1237</v>
      </c>
      <c r="B1128">
        <v>2023</v>
      </c>
      <c r="C1128" s="1">
        <v>45170</v>
      </c>
      <c r="D1128">
        <v>1.2</v>
      </c>
      <c r="E1128" t="s">
        <v>257</v>
      </c>
      <c r="F1128">
        <v>3</v>
      </c>
      <c r="G1128" t="s">
        <v>501</v>
      </c>
      <c r="H1128">
        <v>2</v>
      </c>
      <c r="J1128">
        <v>4.0999999999999996</v>
      </c>
      <c r="K1128" t="s">
        <v>744</v>
      </c>
    </row>
    <row r="1129" spans="1:11" x14ac:dyDescent="0.2">
      <c r="A1129" t="s">
        <v>1247</v>
      </c>
      <c r="B1129">
        <v>2023</v>
      </c>
      <c r="C1129" s="1">
        <v>45170</v>
      </c>
      <c r="D1129">
        <v>2.4</v>
      </c>
      <c r="E1129" t="s">
        <v>379</v>
      </c>
      <c r="F1129">
        <v>4</v>
      </c>
      <c r="G1129" t="s">
        <v>501</v>
      </c>
      <c r="H1129">
        <v>2</v>
      </c>
      <c r="J1129">
        <v>4.0999999999999996</v>
      </c>
      <c r="K1129" t="s">
        <v>865</v>
      </c>
    </row>
    <row r="1130" spans="1:11" x14ac:dyDescent="0.2">
      <c r="A1130" t="s">
        <v>1176</v>
      </c>
      <c r="B1130">
        <v>2023</v>
      </c>
      <c r="C1130" s="1">
        <v>45200</v>
      </c>
      <c r="D1130">
        <v>308</v>
      </c>
      <c r="E1130" t="s">
        <v>12</v>
      </c>
      <c r="F1130">
        <v>1</v>
      </c>
      <c r="G1130" t="s">
        <v>13</v>
      </c>
      <c r="H1130">
        <v>1</v>
      </c>
      <c r="J1130">
        <v>4.0999999999999996</v>
      </c>
      <c r="K1130" t="s">
        <v>14</v>
      </c>
    </row>
    <row r="1131" spans="1:11" x14ac:dyDescent="0.2">
      <c r="A1131" t="s">
        <v>1186</v>
      </c>
      <c r="B1131">
        <v>2023</v>
      </c>
      <c r="C1131" s="1">
        <v>45200</v>
      </c>
      <c r="D1131">
        <v>520</v>
      </c>
      <c r="E1131" t="s">
        <v>135</v>
      </c>
      <c r="F1131">
        <v>2</v>
      </c>
      <c r="G1131" t="s">
        <v>13</v>
      </c>
      <c r="H1131">
        <v>1</v>
      </c>
      <c r="J1131">
        <v>4.0999999999999996</v>
      </c>
      <c r="K1131" t="s">
        <v>136</v>
      </c>
    </row>
    <row r="1132" spans="1:11" x14ac:dyDescent="0.2">
      <c r="A1132" t="s">
        <v>1196</v>
      </c>
      <c r="B1132">
        <v>2023</v>
      </c>
      <c r="C1132" s="1">
        <v>45200</v>
      </c>
      <c r="D1132">
        <v>102</v>
      </c>
      <c r="E1132" t="s">
        <v>257</v>
      </c>
      <c r="F1132">
        <v>3</v>
      </c>
      <c r="G1132" t="s">
        <v>13</v>
      </c>
      <c r="H1132">
        <v>1</v>
      </c>
      <c r="J1132">
        <v>4.0999999999999996</v>
      </c>
      <c r="K1132" t="s">
        <v>258</v>
      </c>
    </row>
    <row r="1133" spans="1:11" x14ac:dyDescent="0.2">
      <c r="A1133" t="s">
        <v>1206</v>
      </c>
      <c r="B1133">
        <v>2023</v>
      </c>
      <c r="C1133" s="1">
        <v>45200</v>
      </c>
      <c r="D1133">
        <v>184</v>
      </c>
      <c r="E1133" t="s">
        <v>379</v>
      </c>
      <c r="F1133">
        <v>4</v>
      </c>
      <c r="G1133" t="s">
        <v>13</v>
      </c>
      <c r="H1133">
        <v>1</v>
      </c>
      <c r="J1133">
        <v>4.0999999999999996</v>
      </c>
      <c r="K1133" t="s">
        <v>380</v>
      </c>
    </row>
    <row r="1134" spans="1:11" x14ac:dyDescent="0.2">
      <c r="A1134" t="s">
        <v>1216</v>
      </c>
      <c r="B1134">
        <v>2023</v>
      </c>
      <c r="C1134" s="1">
        <v>45200</v>
      </c>
      <c r="D1134">
        <v>4.3</v>
      </c>
      <c r="E1134" t="s">
        <v>12</v>
      </c>
      <c r="F1134">
        <v>1</v>
      </c>
      <c r="G1134" t="s">
        <v>501</v>
      </c>
      <c r="H1134">
        <v>2</v>
      </c>
      <c r="J1134">
        <v>4.0999999999999996</v>
      </c>
      <c r="K1134" t="s">
        <v>502</v>
      </c>
    </row>
    <row r="1135" spans="1:11" x14ac:dyDescent="0.2">
      <c r="A1135" t="s">
        <v>1226</v>
      </c>
      <c r="B1135">
        <v>2023</v>
      </c>
      <c r="C1135" s="1">
        <v>45200</v>
      </c>
      <c r="D1135">
        <v>6.8</v>
      </c>
      <c r="E1135" t="s">
        <v>135</v>
      </c>
      <c r="F1135">
        <v>2</v>
      </c>
      <c r="G1135" t="s">
        <v>501</v>
      </c>
      <c r="H1135">
        <v>2</v>
      </c>
      <c r="J1135">
        <v>4.0999999999999996</v>
      </c>
      <c r="K1135" t="s">
        <v>623</v>
      </c>
    </row>
    <row r="1136" spans="1:11" x14ac:dyDescent="0.2">
      <c r="A1136" t="s">
        <v>1236</v>
      </c>
      <c r="B1136">
        <v>2023</v>
      </c>
      <c r="C1136" s="1">
        <v>45200</v>
      </c>
      <c r="D1136">
        <v>1.4</v>
      </c>
      <c r="E1136" t="s">
        <v>257</v>
      </c>
      <c r="F1136">
        <v>3</v>
      </c>
      <c r="G1136" t="s">
        <v>501</v>
      </c>
      <c r="H1136">
        <v>2</v>
      </c>
      <c r="J1136">
        <v>4.0999999999999996</v>
      </c>
      <c r="K1136" t="s">
        <v>744</v>
      </c>
    </row>
    <row r="1137" spans="1:11" x14ac:dyDescent="0.2">
      <c r="A1137" t="s">
        <v>1246</v>
      </c>
      <c r="B1137">
        <v>2023</v>
      </c>
      <c r="C1137" s="1">
        <v>45200</v>
      </c>
      <c r="D1137">
        <v>2.6</v>
      </c>
      <c r="E1137" t="s">
        <v>379</v>
      </c>
      <c r="F1137">
        <v>4</v>
      </c>
      <c r="G1137" t="s">
        <v>501</v>
      </c>
      <c r="H1137">
        <v>2</v>
      </c>
      <c r="J1137">
        <v>4.0999999999999996</v>
      </c>
      <c r="K1137" t="s">
        <v>865</v>
      </c>
    </row>
    <row r="1138" spans="1:11" x14ac:dyDescent="0.2">
      <c r="A1138" t="s">
        <v>1175</v>
      </c>
      <c r="B1138">
        <v>2023</v>
      </c>
      <c r="C1138" s="1">
        <v>45231</v>
      </c>
      <c r="D1138">
        <v>300</v>
      </c>
      <c r="E1138" t="s">
        <v>12</v>
      </c>
      <c r="F1138">
        <v>1</v>
      </c>
      <c r="G1138" t="s">
        <v>13</v>
      </c>
      <c r="H1138">
        <v>1</v>
      </c>
      <c r="J1138">
        <v>4.0999999999999996</v>
      </c>
      <c r="K1138" t="s">
        <v>14</v>
      </c>
    </row>
    <row r="1139" spans="1:11" x14ac:dyDescent="0.2">
      <c r="A1139" t="s">
        <v>1185</v>
      </c>
      <c r="B1139">
        <v>2023</v>
      </c>
      <c r="C1139" s="1">
        <v>45231</v>
      </c>
      <c r="D1139">
        <v>443</v>
      </c>
      <c r="E1139" t="s">
        <v>135</v>
      </c>
      <c r="F1139">
        <v>2</v>
      </c>
      <c r="G1139" t="s">
        <v>13</v>
      </c>
      <c r="H1139">
        <v>1</v>
      </c>
      <c r="J1139">
        <v>4.0999999999999996</v>
      </c>
      <c r="K1139" t="s">
        <v>136</v>
      </c>
    </row>
    <row r="1140" spans="1:11" x14ac:dyDescent="0.2">
      <c r="A1140" t="s">
        <v>1195</v>
      </c>
      <c r="B1140">
        <v>2023</v>
      </c>
      <c r="C1140" s="1">
        <v>45231</v>
      </c>
      <c r="D1140">
        <v>112</v>
      </c>
      <c r="E1140" t="s">
        <v>257</v>
      </c>
      <c r="F1140">
        <v>3</v>
      </c>
      <c r="G1140" t="s">
        <v>13</v>
      </c>
      <c r="H1140">
        <v>1</v>
      </c>
      <c r="J1140">
        <v>4.0999999999999996</v>
      </c>
      <c r="K1140" t="s">
        <v>258</v>
      </c>
    </row>
    <row r="1141" spans="1:11" x14ac:dyDescent="0.2">
      <c r="A1141" t="s">
        <v>1205</v>
      </c>
      <c r="B1141">
        <v>2023</v>
      </c>
      <c r="C1141" s="1">
        <v>45231</v>
      </c>
      <c r="D1141">
        <v>205</v>
      </c>
      <c r="E1141" t="s">
        <v>379</v>
      </c>
      <c r="F1141">
        <v>4</v>
      </c>
      <c r="G1141" t="s">
        <v>13</v>
      </c>
      <c r="H1141">
        <v>1</v>
      </c>
      <c r="J1141">
        <v>4.0999999999999996</v>
      </c>
      <c r="K1141" t="s">
        <v>380</v>
      </c>
    </row>
    <row r="1142" spans="1:11" x14ac:dyDescent="0.2">
      <c r="A1142" t="s">
        <v>1215</v>
      </c>
      <c r="B1142">
        <v>2023</v>
      </c>
      <c r="C1142" s="1">
        <v>45231</v>
      </c>
      <c r="D1142">
        <v>4.2</v>
      </c>
      <c r="E1142" t="s">
        <v>12</v>
      </c>
      <c r="F1142">
        <v>1</v>
      </c>
      <c r="G1142" t="s">
        <v>501</v>
      </c>
      <c r="H1142">
        <v>2</v>
      </c>
      <c r="J1142">
        <v>4.0999999999999996</v>
      </c>
      <c r="K1142" t="s">
        <v>502</v>
      </c>
    </row>
    <row r="1143" spans="1:11" x14ac:dyDescent="0.2">
      <c r="A1143" t="s">
        <v>1225</v>
      </c>
      <c r="B1143">
        <v>2023</v>
      </c>
      <c r="C1143" s="1">
        <v>45231</v>
      </c>
      <c r="D1143">
        <v>5.9</v>
      </c>
      <c r="E1143" t="s">
        <v>135</v>
      </c>
      <c r="F1143">
        <v>2</v>
      </c>
      <c r="G1143" t="s">
        <v>501</v>
      </c>
      <c r="H1143">
        <v>2</v>
      </c>
      <c r="J1143">
        <v>4.0999999999999996</v>
      </c>
      <c r="K1143" t="s">
        <v>623</v>
      </c>
    </row>
    <row r="1144" spans="1:11" x14ac:dyDescent="0.2">
      <c r="A1144" t="s">
        <v>1235</v>
      </c>
      <c r="B1144">
        <v>2023</v>
      </c>
      <c r="C1144" s="1">
        <v>45231</v>
      </c>
      <c r="D1144">
        <v>1.6</v>
      </c>
      <c r="E1144" t="s">
        <v>257</v>
      </c>
      <c r="F1144">
        <v>3</v>
      </c>
      <c r="G1144" t="s">
        <v>501</v>
      </c>
      <c r="H1144">
        <v>2</v>
      </c>
      <c r="J1144">
        <v>4.0999999999999996</v>
      </c>
      <c r="K1144" t="s">
        <v>744</v>
      </c>
    </row>
    <row r="1145" spans="1:11" x14ac:dyDescent="0.2">
      <c r="A1145" t="s">
        <v>1245</v>
      </c>
      <c r="B1145">
        <v>2023</v>
      </c>
      <c r="C1145" s="1">
        <v>45231</v>
      </c>
      <c r="D1145">
        <v>2.9</v>
      </c>
      <c r="E1145" t="s">
        <v>379</v>
      </c>
      <c r="F1145">
        <v>4</v>
      </c>
      <c r="G1145" t="s">
        <v>501</v>
      </c>
      <c r="H1145">
        <v>2</v>
      </c>
      <c r="J1145">
        <v>4.0999999999999996</v>
      </c>
      <c r="K1145" t="s">
        <v>865</v>
      </c>
    </row>
    <row r="1146" spans="1:11" x14ac:dyDescent="0.2">
      <c r="A1146" t="s">
        <v>1174</v>
      </c>
      <c r="B1146">
        <v>2023</v>
      </c>
      <c r="C1146" s="1">
        <v>45261</v>
      </c>
      <c r="D1146">
        <v>302</v>
      </c>
      <c r="E1146" t="s">
        <v>12</v>
      </c>
      <c r="F1146">
        <v>1</v>
      </c>
      <c r="G1146" t="s">
        <v>13</v>
      </c>
      <c r="H1146">
        <v>1</v>
      </c>
      <c r="J1146">
        <v>4.0999999999999996</v>
      </c>
      <c r="K1146" t="s">
        <v>14</v>
      </c>
    </row>
    <row r="1147" spans="1:11" x14ac:dyDescent="0.2">
      <c r="A1147" t="s">
        <v>1184</v>
      </c>
      <c r="B1147">
        <v>2023</v>
      </c>
      <c r="C1147" s="1">
        <v>45261</v>
      </c>
      <c r="D1147">
        <v>378</v>
      </c>
      <c r="E1147" t="s">
        <v>135</v>
      </c>
      <c r="F1147">
        <v>2</v>
      </c>
      <c r="G1147" t="s">
        <v>13</v>
      </c>
      <c r="H1147">
        <v>1</v>
      </c>
      <c r="J1147">
        <v>4.0999999999999996</v>
      </c>
      <c r="K1147" t="s">
        <v>136</v>
      </c>
    </row>
    <row r="1148" spans="1:11" x14ac:dyDescent="0.2">
      <c r="A1148" t="s">
        <v>1194</v>
      </c>
      <c r="B1148">
        <v>2023</v>
      </c>
      <c r="C1148" s="1">
        <v>45261</v>
      </c>
      <c r="D1148">
        <v>133</v>
      </c>
      <c r="E1148" t="s">
        <v>257</v>
      </c>
      <c r="F1148">
        <v>3</v>
      </c>
      <c r="G1148" t="s">
        <v>13</v>
      </c>
      <c r="H1148">
        <v>1</v>
      </c>
      <c r="J1148">
        <v>4.0999999999999996</v>
      </c>
      <c r="K1148" t="s">
        <v>258</v>
      </c>
    </row>
    <row r="1149" spans="1:11" x14ac:dyDescent="0.2">
      <c r="A1149" t="s">
        <v>1204</v>
      </c>
      <c r="B1149">
        <v>2023</v>
      </c>
      <c r="C1149" s="1">
        <v>45261</v>
      </c>
      <c r="D1149">
        <v>154</v>
      </c>
      <c r="E1149" t="s">
        <v>379</v>
      </c>
      <c r="F1149">
        <v>4</v>
      </c>
      <c r="G1149" t="s">
        <v>13</v>
      </c>
      <c r="H1149">
        <v>1</v>
      </c>
      <c r="J1149">
        <v>4.0999999999999996</v>
      </c>
      <c r="K1149" t="s">
        <v>380</v>
      </c>
    </row>
    <row r="1150" spans="1:11" x14ac:dyDescent="0.2">
      <c r="A1150" t="s">
        <v>1214</v>
      </c>
      <c r="B1150">
        <v>2023</v>
      </c>
      <c r="C1150" s="1">
        <v>45261</v>
      </c>
      <c r="D1150">
        <v>4.2</v>
      </c>
      <c r="E1150" t="s">
        <v>12</v>
      </c>
      <c r="F1150">
        <v>1</v>
      </c>
      <c r="G1150" t="s">
        <v>501</v>
      </c>
      <c r="H1150">
        <v>2</v>
      </c>
      <c r="J1150">
        <v>4.0999999999999996</v>
      </c>
      <c r="K1150" t="s">
        <v>502</v>
      </c>
    </row>
    <row r="1151" spans="1:11" x14ac:dyDescent="0.2">
      <c r="A1151" t="s">
        <v>1224</v>
      </c>
      <c r="B1151">
        <v>2023</v>
      </c>
      <c r="C1151" s="1">
        <v>45261</v>
      </c>
      <c r="D1151">
        <v>5</v>
      </c>
      <c r="E1151" t="s">
        <v>135</v>
      </c>
      <c r="F1151">
        <v>2</v>
      </c>
      <c r="G1151" t="s">
        <v>501</v>
      </c>
      <c r="H1151">
        <v>2</v>
      </c>
      <c r="J1151">
        <v>4.0999999999999996</v>
      </c>
      <c r="K1151" t="s">
        <v>623</v>
      </c>
    </row>
    <row r="1152" spans="1:11" x14ac:dyDescent="0.2">
      <c r="A1152" t="s">
        <v>1234</v>
      </c>
      <c r="B1152">
        <v>2023</v>
      </c>
      <c r="C1152" s="1">
        <v>45261</v>
      </c>
      <c r="D1152">
        <v>1.9</v>
      </c>
      <c r="E1152" t="s">
        <v>257</v>
      </c>
      <c r="F1152">
        <v>3</v>
      </c>
      <c r="G1152" t="s">
        <v>501</v>
      </c>
      <c r="H1152">
        <v>2</v>
      </c>
      <c r="J1152">
        <v>4.0999999999999996</v>
      </c>
      <c r="K1152" t="s">
        <v>744</v>
      </c>
    </row>
    <row r="1153" spans="1:11" x14ac:dyDescent="0.2">
      <c r="A1153" t="s">
        <v>1244</v>
      </c>
      <c r="B1153">
        <v>2023</v>
      </c>
      <c r="C1153" s="1">
        <v>45261</v>
      </c>
      <c r="D1153">
        <v>2.2000000000000002</v>
      </c>
      <c r="E1153" t="s">
        <v>379</v>
      </c>
      <c r="F1153">
        <v>4</v>
      </c>
      <c r="G1153" t="s">
        <v>501</v>
      </c>
      <c r="H1153">
        <v>2</v>
      </c>
      <c r="J1153">
        <v>4.0999999999999996</v>
      </c>
      <c r="K1153" t="s">
        <v>865</v>
      </c>
    </row>
    <row r="1154" spans="1:11" x14ac:dyDescent="0.2">
      <c r="A1154" t="s">
        <v>1173</v>
      </c>
      <c r="B1154">
        <v>2024</v>
      </c>
      <c r="C1154" s="1">
        <v>45292</v>
      </c>
      <c r="D1154">
        <v>247</v>
      </c>
      <c r="E1154" t="s">
        <v>12</v>
      </c>
      <c r="F1154">
        <v>1</v>
      </c>
      <c r="G1154" t="s">
        <v>13</v>
      </c>
      <c r="H1154">
        <v>1</v>
      </c>
      <c r="J1154">
        <v>4.0999999999999996</v>
      </c>
      <c r="K1154" t="s">
        <v>14</v>
      </c>
    </row>
    <row r="1155" spans="1:11" x14ac:dyDescent="0.2">
      <c r="A1155" t="s">
        <v>1183</v>
      </c>
      <c r="B1155">
        <v>2024</v>
      </c>
      <c r="C1155" s="1">
        <v>45292</v>
      </c>
      <c r="D1155">
        <v>293</v>
      </c>
      <c r="E1155" t="s">
        <v>135</v>
      </c>
      <c r="F1155">
        <v>2</v>
      </c>
      <c r="G1155" t="s">
        <v>13</v>
      </c>
      <c r="H1155">
        <v>1</v>
      </c>
      <c r="J1155">
        <v>4.0999999999999996</v>
      </c>
      <c r="K1155" t="s">
        <v>136</v>
      </c>
    </row>
    <row r="1156" spans="1:11" x14ac:dyDescent="0.2">
      <c r="A1156" t="s">
        <v>1193</v>
      </c>
      <c r="B1156">
        <v>2024</v>
      </c>
      <c r="C1156" s="1">
        <v>45292</v>
      </c>
      <c r="D1156">
        <v>108</v>
      </c>
      <c r="E1156" t="s">
        <v>257</v>
      </c>
      <c r="F1156">
        <v>3</v>
      </c>
      <c r="G1156" t="s">
        <v>13</v>
      </c>
      <c r="H1156">
        <v>1</v>
      </c>
      <c r="J1156">
        <v>4.0999999999999996</v>
      </c>
      <c r="K1156" t="s">
        <v>258</v>
      </c>
    </row>
    <row r="1157" spans="1:11" x14ac:dyDescent="0.2">
      <c r="A1157" t="s">
        <v>1203</v>
      </c>
      <c r="B1157">
        <v>2024</v>
      </c>
      <c r="C1157" s="1">
        <v>45292</v>
      </c>
      <c r="D1157">
        <v>186</v>
      </c>
      <c r="E1157" t="s">
        <v>379</v>
      </c>
      <c r="F1157">
        <v>4</v>
      </c>
      <c r="G1157" t="s">
        <v>13</v>
      </c>
      <c r="H1157">
        <v>1</v>
      </c>
      <c r="J1157">
        <v>4.0999999999999996</v>
      </c>
      <c r="K1157" t="s">
        <v>380</v>
      </c>
    </row>
    <row r="1158" spans="1:11" x14ac:dyDescent="0.2">
      <c r="A1158" t="s">
        <v>1213</v>
      </c>
      <c r="B1158">
        <v>2024</v>
      </c>
      <c r="C1158" s="1">
        <v>45292</v>
      </c>
      <c r="D1158">
        <v>3.5</v>
      </c>
      <c r="E1158" t="s">
        <v>12</v>
      </c>
      <c r="F1158">
        <v>1</v>
      </c>
      <c r="G1158" t="s">
        <v>501</v>
      </c>
      <c r="H1158">
        <v>2</v>
      </c>
      <c r="J1158">
        <v>4.0999999999999996</v>
      </c>
      <c r="K1158" t="s">
        <v>502</v>
      </c>
    </row>
    <row r="1159" spans="1:11" x14ac:dyDescent="0.2">
      <c r="A1159" t="s">
        <v>1223</v>
      </c>
      <c r="B1159">
        <v>2024</v>
      </c>
      <c r="C1159" s="1">
        <v>45292</v>
      </c>
      <c r="D1159">
        <v>4</v>
      </c>
      <c r="E1159" t="s">
        <v>135</v>
      </c>
      <c r="F1159">
        <v>2</v>
      </c>
      <c r="G1159" t="s">
        <v>501</v>
      </c>
      <c r="H1159">
        <v>2</v>
      </c>
      <c r="J1159">
        <v>4.0999999999999996</v>
      </c>
      <c r="K1159" t="s">
        <v>623</v>
      </c>
    </row>
    <row r="1160" spans="1:11" x14ac:dyDescent="0.2">
      <c r="A1160" t="s">
        <v>1233</v>
      </c>
      <c r="B1160">
        <v>2024</v>
      </c>
      <c r="C1160" s="1">
        <v>45292</v>
      </c>
      <c r="D1160">
        <v>1.5</v>
      </c>
      <c r="E1160" t="s">
        <v>257</v>
      </c>
      <c r="F1160">
        <v>3</v>
      </c>
      <c r="G1160" t="s">
        <v>501</v>
      </c>
      <c r="H1160">
        <v>2</v>
      </c>
      <c r="J1160">
        <v>4.0999999999999996</v>
      </c>
      <c r="K1160" t="s">
        <v>744</v>
      </c>
    </row>
    <row r="1161" spans="1:11" x14ac:dyDescent="0.2">
      <c r="A1161" t="s">
        <v>1243</v>
      </c>
      <c r="B1161">
        <v>2024</v>
      </c>
      <c r="C1161" s="1">
        <v>45292</v>
      </c>
      <c r="D1161">
        <v>2.6</v>
      </c>
      <c r="E1161" t="s">
        <v>379</v>
      </c>
      <c r="F1161">
        <v>4</v>
      </c>
      <c r="G1161" t="s">
        <v>501</v>
      </c>
      <c r="H1161">
        <v>2</v>
      </c>
      <c r="J1161">
        <v>4.0999999999999996</v>
      </c>
      <c r="K1161" t="s">
        <v>865</v>
      </c>
    </row>
    <row r="1162" spans="1:11" x14ac:dyDescent="0.2">
      <c r="A1162" t="s">
        <v>1172</v>
      </c>
      <c r="B1162">
        <v>2024</v>
      </c>
      <c r="C1162" s="1">
        <v>45323</v>
      </c>
      <c r="D1162">
        <v>292</v>
      </c>
      <c r="E1162" t="s">
        <v>12</v>
      </c>
      <c r="F1162">
        <v>1</v>
      </c>
      <c r="G1162" t="s">
        <v>13</v>
      </c>
      <c r="H1162">
        <v>1</v>
      </c>
      <c r="J1162">
        <v>4.0999999999999996</v>
      </c>
      <c r="K1162" t="s">
        <v>14</v>
      </c>
    </row>
    <row r="1163" spans="1:11" x14ac:dyDescent="0.2">
      <c r="A1163" t="s">
        <v>1182</v>
      </c>
      <c r="B1163">
        <v>2024</v>
      </c>
      <c r="C1163" s="1">
        <v>45323</v>
      </c>
      <c r="D1163">
        <v>301</v>
      </c>
      <c r="E1163" t="s">
        <v>135</v>
      </c>
      <c r="F1163">
        <v>2</v>
      </c>
      <c r="G1163" t="s">
        <v>13</v>
      </c>
      <c r="H1163">
        <v>1</v>
      </c>
      <c r="J1163">
        <v>4.0999999999999996</v>
      </c>
      <c r="K1163" t="s">
        <v>136</v>
      </c>
    </row>
    <row r="1164" spans="1:11" x14ac:dyDescent="0.2">
      <c r="A1164" t="s">
        <v>1192</v>
      </c>
      <c r="B1164">
        <v>2024</v>
      </c>
      <c r="C1164" s="1">
        <v>45323</v>
      </c>
      <c r="D1164">
        <v>97</v>
      </c>
      <c r="E1164" t="s">
        <v>257</v>
      </c>
      <c r="F1164">
        <v>3</v>
      </c>
      <c r="G1164" t="s">
        <v>13</v>
      </c>
      <c r="H1164">
        <v>1</v>
      </c>
      <c r="J1164">
        <v>4.0999999999999996</v>
      </c>
      <c r="K1164" t="s">
        <v>258</v>
      </c>
    </row>
    <row r="1165" spans="1:11" x14ac:dyDescent="0.2">
      <c r="A1165" t="s">
        <v>1202</v>
      </c>
      <c r="B1165">
        <v>2024</v>
      </c>
      <c r="C1165" s="1">
        <v>45323</v>
      </c>
      <c r="D1165">
        <v>156</v>
      </c>
      <c r="E1165" t="s">
        <v>379</v>
      </c>
      <c r="F1165">
        <v>4</v>
      </c>
      <c r="G1165" t="s">
        <v>13</v>
      </c>
      <c r="H1165">
        <v>1</v>
      </c>
      <c r="J1165">
        <v>4.0999999999999996</v>
      </c>
      <c r="K1165" t="s">
        <v>380</v>
      </c>
    </row>
    <row r="1166" spans="1:11" x14ac:dyDescent="0.2">
      <c r="A1166" t="s">
        <v>1212</v>
      </c>
      <c r="B1166">
        <v>2024</v>
      </c>
      <c r="C1166" s="1">
        <v>45323</v>
      </c>
      <c r="D1166">
        <v>4.0999999999999996</v>
      </c>
      <c r="E1166" t="s">
        <v>12</v>
      </c>
      <c r="F1166">
        <v>1</v>
      </c>
      <c r="G1166" t="s">
        <v>501</v>
      </c>
      <c r="H1166">
        <v>2</v>
      </c>
      <c r="J1166">
        <v>4.0999999999999996</v>
      </c>
      <c r="K1166" t="s">
        <v>502</v>
      </c>
    </row>
    <row r="1167" spans="1:11" x14ac:dyDescent="0.2">
      <c r="A1167" t="s">
        <v>1222</v>
      </c>
      <c r="B1167">
        <v>2024</v>
      </c>
      <c r="C1167" s="1">
        <v>45323</v>
      </c>
      <c r="D1167">
        <v>4.0999999999999996</v>
      </c>
      <c r="E1167" t="s">
        <v>135</v>
      </c>
      <c r="F1167">
        <v>2</v>
      </c>
      <c r="G1167" t="s">
        <v>501</v>
      </c>
      <c r="H1167">
        <v>2</v>
      </c>
      <c r="J1167">
        <v>4.0999999999999996</v>
      </c>
      <c r="K1167" t="s">
        <v>623</v>
      </c>
    </row>
    <row r="1168" spans="1:11" x14ac:dyDescent="0.2">
      <c r="A1168" t="s">
        <v>1232</v>
      </c>
      <c r="B1168">
        <v>2024</v>
      </c>
      <c r="C1168" s="1">
        <v>45323</v>
      </c>
      <c r="D1168">
        <v>1.4</v>
      </c>
      <c r="E1168" t="s">
        <v>257</v>
      </c>
      <c r="F1168">
        <v>3</v>
      </c>
      <c r="G1168" t="s">
        <v>501</v>
      </c>
      <c r="H1168">
        <v>2</v>
      </c>
      <c r="J1168">
        <v>4.0999999999999996</v>
      </c>
      <c r="K1168" t="s">
        <v>744</v>
      </c>
    </row>
    <row r="1169" spans="1:11" x14ac:dyDescent="0.2">
      <c r="A1169" t="s">
        <v>1242</v>
      </c>
      <c r="B1169">
        <v>2024</v>
      </c>
      <c r="C1169" s="1">
        <v>45323</v>
      </c>
      <c r="D1169">
        <v>2.2000000000000002</v>
      </c>
      <c r="E1169" t="s">
        <v>379</v>
      </c>
      <c r="F1169">
        <v>4</v>
      </c>
      <c r="G1169" t="s">
        <v>501</v>
      </c>
      <c r="H1169">
        <v>2</v>
      </c>
      <c r="J1169">
        <v>4.0999999999999996</v>
      </c>
      <c r="K1169" t="s">
        <v>865</v>
      </c>
    </row>
    <row r="1170" spans="1:11" x14ac:dyDescent="0.2">
      <c r="A1170" t="s">
        <v>1171</v>
      </c>
      <c r="B1170">
        <v>2024</v>
      </c>
      <c r="C1170" s="1">
        <v>45352</v>
      </c>
      <c r="D1170">
        <v>244</v>
      </c>
      <c r="E1170" t="s">
        <v>12</v>
      </c>
      <c r="F1170">
        <v>1</v>
      </c>
      <c r="G1170" t="s">
        <v>13</v>
      </c>
      <c r="H1170">
        <v>1</v>
      </c>
      <c r="J1170">
        <v>4.0999999999999996</v>
      </c>
      <c r="K1170" t="s">
        <v>14</v>
      </c>
    </row>
    <row r="1171" spans="1:11" x14ac:dyDescent="0.2">
      <c r="A1171" t="s">
        <v>1181</v>
      </c>
      <c r="B1171">
        <v>2024</v>
      </c>
      <c r="C1171" s="1">
        <v>45352</v>
      </c>
      <c r="D1171">
        <v>335</v>
      </c>
      <c r="E1171" t="s">
        <v>135</v>
      </c>
      <c r="F1171">
        <v>2</v>
      </c>
      <c r="G1171" t="s">
        <v>13</v>
      </c>
      <c r="H1171">
        <v>1</v>
      </c>
      <c r="J1171">
        <v>4.0999999999999996</v>
      </c>
      <c r="K1171" t="s">
        <v>136</v>
      </c>
    </row>
    <row r="1172" spans="1:11" x14ac:dyDescent="0.2">
      <c r="A1172" t="s">
        <v>1191</v>
      </c>
      <c r="B1172">
        <v>2024</v>
      </c>
      <c r="C1172" s="1">
        <v>45352</v>
      </c>
      <c r="D1172">
        <v>76</v>
      </c>
      <c r="E1172" t="s">
        <v>257</v>
      </c>
      <c r="F1172">
        <v>3</v>
      </c>
      <c r="G1172" t="s">
        <v>13</v>
      </c>
      <c r="H1172">
        <v>1</v>
      </c>
      <c r="J1172">
        <v>4.0999999999999996</v>
      </c>
      <c r="K1172" t="s">
        <v>258</v>
      </c>
    </row>
    <row r="1173" spans="1:11" x14ac:dyDescent="0.2">
      <c r="A1173" t="s">
        <v>1201</v>
      </c>
      <c r="B1173">
        <v>2024</v>
      </c>
      <c r="C1173" s="1">
        <v>45352</v>
      </c>
      <c r="D1173">
        <v>138</v>
      </c>
      <c r="E1173" t="s">
        <v>379</v>
      </c>
      <c r="F1173">
        <v>4</v>
      </c>
      <c r="G1173" t="s">
        <v>13</v>
      </c>
      <c r="H1173">
        <v>1</v>
      </c>
      <c r="J1173">
        <v>4.0999999999999996</v>
      </c>
      <c r="K1173" t="s">
        <v>380</v>
      </c>
    </row>
    <row r="1174" spans="1:11" x14ac:dyDescent="0.2">
      <c r="A1174" t="s">
        <v>1211</v>
      </c>
      <c r="B1174">
        <v>2024</v>
      </c>
      <c r="C1174" s="1">
        <v>45352</v>
      </c>
      <c r="D1174">
        <v>3.4</v>
      </c>
      <c r="E1174" t="s">
        <v>12</v>
      </c>
      <c r="F1174">
        <v>1</v>
      </c>
      <c r="G1174" t="s">
        <v>501</v>
      </c>
      <c r="H1174">
        <v>2</v>
      </c>
      <c r="J1174">
        <v>4.0999999999999996</v>
      </c>
      <c r="K1174" t="s">
        <v>502</v>
      </c>
    </row>
    <row r="1175" spans="1:11" x14ac:dyDescent="0.2">
      <c r="A1175" t="s">
        <v>1221</v>
      </c>
      <c r="B1175">
        <v>2024</v>
      </c>
      <c r="C1175" s="1">
        <v>45352</v>
      </c>
      <c r="D1175">
        <v>4.5</v>
      </c>
      <c r="E1175" t="s">
        <v>135</v>
      </c>
      <c r="F1175">
        <v>2</v>
      </c>
      <c r="G1175" t="s">
        <v>501</v>
      </c>
      <c r="H1175">
        <v>2</v>
      </c>
      <c r="J1175">
        <v>4.0999999999999996</v>
      </c>
      <c r="K1175" t="s">
        <v>623</v>
      </c>
    </row>
    <row r="1176" spans="1:11" x14ac:dyDescent="0.2">
      <c r="A1176" t="s">
        <v>1231</v>
      </c>
      <c r="B1176">
        <v>2024</v>
      </c>
      <c r="C1176" s="1">
        <v>45352</v>
      </c>
      <c r="D1176">
        <v>1.1000000000000001</v>
      </c>
      <c r="E1176" t="s">
        <v>257</v>
      </c>
      <c r="F1176">
        <v>3</v>
      </c>
      <c r="G1176" t="s">
        <v>501</v>
      </c>
      <c r="H1176">
        <v>2</v>
      </c>
      <c r="J1176">
        <v>4.0999999999999996</v>
      </c>
      <c r="K1176" t="s">
        <v>744</v>
      </c>
    </row>
    <row r="1177" spans="1:11" x14ac:dyDescent="0.2">
      <c r="A1177" t="s">
        <v>1241</v>
      </c>
      <c r="B1177">
        <v>2024</v>
      </c>
      <c r="C1177" s="1">
        <v>45352</v>
      </c>
      <c r="D1177">
        <v>1.9</v>
      </c>
      <c r="E1177" t="s">
        <v>379</v>
      </c>
      <c r="F1177">
        <v>4</v>
      </c>
      <c r="G1177" t="s">
        <v>501</v>
      </c>
      <c r="H1177">
        <v>2</v>
      </c>
      <c r="J1177">
        <v>4.0999999999999996</v>
      </c>
      <c r="K1177" t="s">
        <v>865</v>
      </c>
    </row>
    <row r="1178" spans="1:11" x14ac:dyDescent="0.2">
      <c r="A1178" t="s">
        <v>1170</v>
      </c>
      <c r="B1178">
        <v>2024</v>
      </c>
      <c r="C1178" s="1">
        <v>45383</v>
      </c>
      <c r="D1178">
        <v>286</v>
      </c>
      <c r="E1178" t="s">
        <v>12</v>
      </c>
      <c r="F1178">
        <v>1</v>
      </c>
      <c r="G1178" t="s">
        <v>13</v>
      </c>
      <c r="H1178">
        <v>1</v>
      </c>
      <c r="J1178">
        <v>4.0999999999999996</v>
      </c>
      <c r="K1178" t="s">
        <v>14</v>
      </c>
    </row>
    <row r="1179" spans="1:11" x14ac:dyDescent="0.2">
      <c r="A1179" t="s">
        <v>1180</v>
      </c>
      <c r="B1179">
        <v>2024</v>
      </c>
      <c r="C1179" s="1">
        <v>45383</v>
      </c>
      <c r="D1179">
        <v>334</v>
      </c>
      <c r="E1179" t="s">
        <v>135</v>
      </c>
      <c r="F1179">
        <v>2</v>
      </c>
      <c r="G1179" t="s">
        <v>13</v>
      </c>
      <c r="H1179">
        <v>1</v>
      </c>
      <c r="J1179">
        <v>4.0999999999999996</v>
      </c>
      <c r="K1179" t="s">
        <v>136</v>
      </c>
    </row>
    <row r="1180" spans="1:11" x14ac:dyDescent="0.2">
      <c r="A1180" t="s">
        <v>1190</v>
      </c>
      <c r="B1180">
        <v>2024</v>
      </c>
      <c r="C1180" s="1">
        <v>45383</v>
      </c>
      <c r="D1180">
        <v>102</v>
      </c>
      <c r="E1180" t="s">
        <v>257</v>
      </c>
      <c r="F1180">
        <v>3</v>
      </c>
      <c r="G1180" t="s">
        <v>13</v>
      </c>
      <c r="H1180">
        <v>1</v>
      </c>
      <c r="J1180">
        <v>4.0999999999999996</v>
      </c>
      <c r="K1180" t="s">
        <v>258</v>
      </c>
    </row>
    <row r="1181" spans="1:11" x14ac:dyDescent="0.2">
      <c r="A1181" t="s">
        <v>1200</v>
      </c>
      <c r="B1181">
        <v>2024</v>
      </c>
      <c r="C1181" s="1">
        <v>45383</v>
      </c>
      <c r="D1181">
        <v>145</v>
      </c>
      <c r="E1181" t="s">
        <v>379</v>
      </c>
      <c r="F1181">
        <v>4</v>
      </c>
      <c r="G1181" t="s">
        <v>13</v>
      </c>
      <c r="H1181">
        <v>1</v>
      </c>
      <c r="J1181">
        <v>4.0999999999999996</v>
      </c>
      <c r="K1181" t="s">
        <v>380</v>
      </c>
    </row>
    <row r="1182" spans="1:11" x14ac:dyDescent="0.2">
      <c r="A1182" t="s">
        <v>1210</v>
      </c>
      <c r="B1182">
        <v>2024</v>
      </c>
      <c r="C1182" s="1">
        <v>45383</v>
      </c>
      <c r="D1182">
        <v>4</v>
      </c>
      <c r="E1182" t="s">
        <v>12</v>
      </c>
      <c r="F1182">
        <v>1</v>
      </c>
      <c r="G1182" t="s">
        <v>501</v>
      </c>
      <c r="H1182">
        <v>2</v>
      </c>
      <c r="J1182">
        <v>4.0999999999999996</v>
      </c>
      <c r="K1182" t="s">
        <v>502</v>
      </c>
    </row>
    <row r="1183" spans="1:11" x14ac:dyDescent="0.2">
      <c r="A1183" t="s">
        <v>1220</v>
      </c>
      <c r="B1183">
        <v>2024</v>
      </c>
      <c r="C1183" s="1">
        <v>45383</v>
      </c>
      <c r="D1183">
        <v>4.5</v>
      </c>
      <c r="E1183" t="s">
        <v>135</v>
      </c>
      <c r="F1183">
        <v>2</v>
      </c>
      <c r="G1183" t="s">
        <v>501</v>
      </c>
      <c r="H1183">
        <v>2</v>
      </c>
      <c r="J1183">
        <v>4.0999999999999996</v>
      </c>
      <c r="K1183" t="s">
        <v>623</v>
      </c>
    </row>
    <row r="1184" spans="1:11" x14ac:dyDescent="0.2">
      <c r="A1184" t="s">
        <v>1230</v>
      </c>
      <c r="B1184">
        <v>2024</v>
      </c>
      <c r="C1184" s="1">
        <v>45383</v>
      </c>
      <c r="D1184">
        <v>1.4</v>
      </c>
      <c r="E1184" t="s">
        <v>257</v>
      </c>
      <c r="F1184">
        <v>3</v>
      </c>
      <c r="G1184" t="s">
        <v>501</v>
      </c>
      <c r="H1184">
        <v>2</v>
      </c>
      <c r="J1184">
        <v>4.0999999999999996</v>
      </c>
      <c r="K1184" t="s">
        <v>744</v>
      </c>
    </row>
    <row r="1185" spans="1:11" x14ac:dyDescent="0.2">
      <c r="A1185" t="s">
        <v>1240</v>
      </c>
      <c r="B1185">
        <v>2024</v>
      </c>
      <c r="C1185" s="1">
        <v>45383</v>
      </c>
      <c r="D1185">
        <v>2</v>
      </c>
      <c r="E1185" t="s">
        <v>379</v>
      </c>
      <c r="F1185">
        <v>4</v>
      </c>
      <c r="G1185" t="s">
        <v>501</v>
      </c>
      <c r="H1185">
        <v>2</v>
      </c>
      <c r="J1185">
        <v>4.0999999999999996</v>
      </c>
      <c r="K1185" t="s">
        <v>865</v>
      </c>
    </row>
    <row r="1186" spans="1:11" x14ac:dyDescent="0.2">
      <c r="A1186" t="s">
        <v>1169</v>
      </c>
      <c r="B1186">
        <v>2024</v>
      </c>
      <c r="C1186" s="1">
        <v>45413</v>
      </c>
      <c r="D1186">
        <v>279</v>
      </c>
      <c r="E1186" t="s">
        <v>12</v>
      </c>
      <c r="F1186">
        <v>1</v>
      </c>
      <c r="G1186" t="s">
        <v>13</v>
      </c>
      <c r="H1186">
        <v>1</v>
      </c>
      <c r="J1186">
        <v>4.0999999999999996</v>
      </c>
      <c r="K1186" t="s">
        <v>14</v>
      </c>
    </row>
    <row r="1187" spans="1:11" x14ac:dyDescent="0.2">
      <c r="A1187" t="s">
        <v>1179</v>
      </c>
      <c r="B1187">
        <v>2024</v>
      </c>
      <c r="C1187" s="1">
        <v>45413</v>
      </c>
      <c r="D1187">
        <v>344</v>
      </c>
      <c r="E1187" t="s">
        <v>135</v>
      </c>
      <c r="F1187">
        <v>2</v>
      </c>
      <c r="G1187" t="s">
        <v>13</v>
      </c>
      <c r="H1187">
        <v>1</v>
      </c>
      <c r="J1187">
        <v>4.0999999999999996</v>
      </c>
      <c r="K1187" t="s">
        <v>136</v>
      </c>
    </row>
    <row r="1188" spans="1:11" x14ac:dyDescent="0.2">
      <c r="A1188" t="s">
        <v>1189</v>
      </c>
      <c r="B1188">
        <v>2024</v>
      </c>
      <c r="C1188" s="1">
        <v>45413</v>
      </c>
      <c r="D1188">
        <v>110</v>
      </c>
      <c r="E1188" t="s">
        <v>257</v>
      </c>
      <c r="F1188">
        <v>3</v>
      </c>
      <c r="G1188" t="s">
        <v>13</v>
      </c>
      <c r="H1188">
        <v>1</v>
      </c>
      <c r="J1188">
        <v>4.0999999999999996</v>
      </c>
      <c r="K1188" t="s">
        <v>258</v>
      </c>
    </row>
    <row r="1189" spans="1:11" x14ac:dyDescent="0.2">
      <c r="A1189" t="s">
        <v>1199</v>
      </c>
      <c r="B1189">
        <v>2024</v>
      </c>
      <c r="C1189" s="1">
        <v>45413</v>
      </c>
      <c r="D1189">
        <v>147</v>
      </c>
      <c r="E1189" t="s">
        <v>379</v>
      </c>
      <c r="F1189">
        <v>4</v>
      </c>
      <c r="G1189" t="s">
        <v>13</v>
      </c>
      <c r="H1189">
        <v>1</v>
      </c>
      <c r="J1189">
        <v>4.0999999999999996</v>
      </c>
      <c r="K1189" t="s">
        <v>380</v>
      </c>
    </row>
    <row r="1190" spans="1:11" x14ac:dyDescent="0.2">
      <c r="A1190" t="s">
        <v>1209</v>
      </c>
      <c r="B1190">
        <v>2024</v>
      </c>
      <c r="C1190" s="1">
        <v>45413</v>
      </c>
      <c r="D1190">
        <v>3.9</v>
      </c>
      <c r="E1190" t="s">
        <v>12</v>
      </c>
      <c r="F1190">
        <v>1</v>
      </c>
      <c r="G1190" t="s">
        <v>501</v>
      </c>
      <c r="H1190">
        <v>2</v>
      </c>
      <c r="J1190">
        <v>4.0999999999999996</v>
      </c>
      <c r="K1190" t="s">
        <v>502</v>
      </c>
    </row>
    <row r="1191" spans="1:11" x14ac:dyDescent="0.2">
      <c r="A1191" t="s">
        <v>1219</v>
      </c>
      <c r="B1191">
        <v>2024</v>
      </c>
      <c r="C1191" s="1">
        <v>45413</v>
      </c>
      <c r="D1191">
        <v>4.5999999999999996</v>
      </c>
      <c r="E1191" t="s">
        <v>135</v>
      </c>
      <c r="F1191">
        <v>2</v>
      </c>
      <c r="G1191" t="s">
        <v>501</v>
      </c>
      <c r="H1191">
        <v>2</v>
      </c>
      <c r="J1191">
        <v>4.0999999999999996</v>
      </c>
      <c r="K1191" t="s">
        <v>623</v>
      </c>
    </row>
    <row r="1192" spans="1:11" x14ac:dyDescent="0.2">
      <c r="A1192" t="s">
        <v>1229</v>
      </c>
      <c r="B1192">
        <v>2024</v>
      </c>
      <c r="C1192" s="1">
        <v>45413</v>
      </c>
      <c r="D1192">
        <v>1.5</v>
      </c>
      <c r="E1192" t="s">
        <v>257</v>
      </c>
      <c r="F1192">
        <v>3</v>
      </c>
      <c r="G1192" t="s">
        <v>501</v>
      </c>
      <c r="H1192">
        <v>2</v>
      </c>
      <c r="J1192">
        <v>4.0999999999999996</v>
      </c>
      <c r="K1192" t="s">
        <v>744</v>
      </c>
    </row>
    <row r="1193" spans="1:11" x14ac:dyDescent="0.2">
      <c r="A1193" t="s">
        <v>1239</v>
      </c>
      <c r="B1193">
        <v>2024</v>
      </c>
      <c r="C1193" s="1">
        <v>45413</v>
      </c>
      <c r="D1193">
        <v>2</v>
      </c>
      <c r="E1193" t="s">
        <v>379</v>
      </c>
      <c r="F1193">
        <v>4</v>
      </c>
      <c r="G1193" t="s">
        <v>501</v>
      </c>
      <c r="H1193">
        <v>2</v>
      </c>
      <c r="J1193">
        <v>4.0999999999999996</v>
      </c>
      <c r="K1193" t="s">
        <v>865</v>
      </c>
    </row>
    <row r="1194" spans="1:11" x14ac:dyDescent="0.2">
      <c r="A1194" t="s">
        <v>1168</v>
      </c>
      <c r="B1194">
        <v>2024</v>
      </c>
      <c r="C1194" s="1">
        <v>45444</v>
      </c>
      <c r="D1194">
        <v>300</v>
      </c>
      <c r="E1194" t="s">
        <v>12</v>
      </c>
      <c r="F1194">
        <v>1</v>
      </c>
      <c r="G1194" t="s">
        <v>13</v>
      </c>
      <c r="H1194">
        <v>1</v>
      </c>
      <c r="J1194">
        <v>4.0999999999999996</v>
      </c>
      <c r="K1194" t="s">
        <v>14</v>
      </c>
    </row>
    <row r="1195" spans="1:11" x14ac:dyDescent="0.2">
      <c r="A1195" t="s">
        <v>1178</v>
      </c>
      <c r="B1195">
        <v>2024</v>
      </c>
      <c r="C1195" s="1">
        <v>45444</v>
      </c>
      <c r="D1195">
        <v>392</v>
      </c>
      <c r="E1195" t="s">
        <v>135</v>
      </c>
      <c r="F1195">
        <v>2</v>
      </c>
      <c r="G1195" t="s">
        <v>13</v>
      </c>
      <c r="H1195">
        <v>1</v>
      </c>
      <c r="J1195">
        <v>4.0999999999999996</v>
      </c>
      <c r="K1195" t="s">
        <v>136</v>
      </c>
    </row>
    <row r="1196" spans="1:11" x14ac:dyDescent="0.2">
      <c r="A1196" t="s">
        <v>1188</v>
      </c>
      <c r="B1196">
        <v>2024</v>
      </c>
      <c r="C1196" s="1">
        <v>45444</v>
      </c>
      <c r="D1196">
        <v>107</v>
      </c>
      <c r="E1196" t="s">
        <v>257</v>
      </c>
      <c r="F1196">
        <v>3</v>
      </c>
      <c r="G1196" t="s">
        <v>13</v>
      </c>
      <c r="H1196">
        <v>1</v>
      </c>
      <c r="J1196">
        <v>4.0999999999999996</v>
      </c>
      <c r="K1196" t="s">
        <v>258</v>
      </c>
    </row>
    <row r="1197" spans="1:11" x14ac:dyDescent="0.2">
      <c r="A1197" t="s">
        <v>1198</v>
      </c>
      <c r="B1197">
        <v>2024</v>
      </c>
      <c r="C1197" s="1">
        <v>45444</v>
      </c>
      <c r="D1197">
        <v>156</v>
      </c>
      <c r="E1197" t="s">
        <v>379</v>
      </c>
      <c r="F1197">
        <v>4</v>
      </c>
      <c r="G1197" t="s">
        <v>13</v>
      </c>
      <c r="H1197">
        <v>1</v>
      </c>
      <c r="J1197">
        <v>4.0999999999999996</v>
      </c>
      <c r="K1197" t="s">
        <v>380</v>
      </c>
    </row>
    <row r="1198" spans="1:11" x14ac:dyDescent="0.2">
      <c r="A1198" t="s">
        <v>1208</v>
      </c>
      <c r="B1198">
        <v>2024</v>
      </c>
      <c r="C1198" s="1">
        <v>45444</v>
      </c>
      <c r="D1198">
        <v>4.2</v>
      </c>
      <c r="E1198" t="s">
        <v>12</v>
      </c>
      <c r="F1198">
        <v>1</v>
      </c>
      <c r="G1198" t="s">
        <v>501</v>
      </c>
      <c r="H1198">
        <v>2</v>
      </c>
      <c r="J1198">
        <v>4.0999999999999996</v>
      </c>
      <c r="K1198" t="s">
        <v>502</v>
      </c>
    </row>
    <row r="1199" spans="1:11" x14ac:dyDescent="0.2">
      <c r="A1199" t="s">
        <v>1218</v>
      </c>
      <c r="B1199">
        <v>2024</v>
      </c>
      <c r="C1199" s="1">
        <v>45444</v>
      </c>
      <c r="D1199">
        <v>5.2</v>
      </c>
      <c r="E1199" t="s">
        <v>135</v>
      </c>
      <c r="F1199">
        <v>2</v>
      </c>
      <c r="G1199" t="s">
        <v>501</v>
      </c>
      <c r="H1199">
        <v>2</v>
      </c>
      <c r="J1199">
        <v>4.0999999999999996</v>
      </c>
      <c r="K1199" t="s">
        <v>623</v>
      </c>
    </row>
    <row r="1200" spans="1:11" x14ac:dyDescent="0.2">
      <c r="A1200" t="s">
        <v>1228</v>
      </c>
      <c r="B1200">
        <v>2024</v>
      </c>
      <c r="C1200" s="1">
        <v>45444</v>
      </c>
      <c r="D1200">
        <v>1.5</v>
      </c>
      <c r="E1200" t="s">
        <v>257</v>
      </c>
      <c r="F1200">
        <v>3</v>
      </c>
      <c r="G1200" t="s">
        <v>501</v>
      </c>
      <c r="H1200">
        <v>2</v>
      </c>
      <c r="J1200">
        <v>4.0999999999999996</v>
      </c>
      <c r="K1200" t="s">
        <v>744</v>
      </c>
    </row>
    <row r="1201" spans="1:11" x14ac:dyDescent="0.2">
      <c r="A1201" t="s">
        <v>1238</v>
      </c>
      <c r="B1201">
        <v>2024</v>
      </c>
      <c r="C1201" s="1">
        <v>45444</v>
      </c>
      <c r="D1201">
        <v>2.2000000000000002</v>
      </c>
      <c r="E1201" t="s">
        <v>379</v>
      </c>
      <c r="F1201">
        <v>4</v>
      </c>
      <c r="G1201" t="s">
        <v>501</v>
      </c>
      <c r="H1201">
        <v>2</v>
      </c>
      <c r="J1201">
        <v>4.0999999999999996</v>
      </c>
      <c r="K1201" t="s">
        <v>865</v>
      </c>
    </row>
    <row r="1202" spans="1:11" x14ac:dyDescent="0.2">
      <c r="A1202" t="s">
        <v>1248</v>
      </c>
      <c r="B1202">
        <v>2024</v>
      </c>
      <c r="C1202" s="1">
        <v>45474</v>
      </c>
      <c r="D1202">
        <v>315</v>
      </c>
      <c r="E1202" t="s">
        <v>12</v>
      </c>
      <c r="F1202">
        <v>1</v>
      </c>
      <c r="G1202" t="s">
        <v>13</v>
      </c>
      <c r="H1202">
        <v>1</v>
      </c>
      <c r="J1202">
        <v>4.0999999999999996</v>
      </c>
      <c r="K1202" t="s">
        <v>14</v>
      </c>
    </row>
    <row r="1203" spans="1:11" x14ac:dyDescent="0.2">
      <c r="A1203" t="s">
        <v>1249</v>
      </c>
      <c r="B1203">
        <v>2024</v>
      </c>
      <c r="C1203" s="1">
        <v>45474</v>
      </c>
      <c r="D1203">
        <v>304</v>
      </c>
      <c r="E1203" t="s">
        <v>135</v>
      </c>
      <c r="F1203">
        <v>2</v>
      </c>
      <c r="G1203" t="s">
        <v>13</v>
      </c>
      <c r="H1203">
        <v>1</v>
      </c>
      <c r="J1203">
        <v>4.0999999999999996</v>
      </c>
      <c r="K1203" t="s">
        <v>136</v>
      </c>
    </row>
    <row r="1204" spans="1:11" x14ac:dyDescent="0.2">
      <c r="A1204" t="s">
        <v>1250</v>
      </c>
      <c r="B1204">
        <v>2024</v>
      </c>
      <c r="C1204" s="1">
        <v>45474</v>
      </c>
      <c r="D1204">
        <v>107</v>
      </c>
      <c r="E1204" t="s">
        <v>257</v>
      </c>
      <c r="F1204">
        <v>3</v>
      </c>
      <c r="G1204" t="s">
        <v>13</v>
      </c>
      <c r="H1204">
        <v>1</v>
      </c>
      <c r="J1204">
        <v>4.0999999999999996</v>
      </c>
      <c r="K1204" t="s">
        <v>258</v>
      </c>
    </row>
    <row r="1205" spans="1:11" x14ac:dyDescent="0.2">
      <c r="A1205" t="s">
        <v>1251</v>
      </c>
      <c r="B1205">
        <v>2024</v>
      </c>
      <c r="C1205" s="1">
        <v>45474</v>
      </c>
      <c r="D1205">
        <v>163</v>
      </c>
      <c r="E1205" t="s">
        <v>379</v>
      </c>
      <c r="F1205">
        <v>4</v>
      </c>
      <c r="G1205" t="s">
        <v>13</v>
      </c>
      <c r="H1205">
        <v>1</v>
      </c>
      <c r="J1205">
        <v>4.0999999999999996</v>
      </c>
      <c r="K1205" t="s">
        <v>380</v>
      </c>
    </row>
    <row r="1206" spans="1:11" x14ac:dyDescent="0.2">
      <c r="A1206" t="s">
        <v>1252</v>
      </c>
      <c r="B1206">
        <v>2024</v>
      </c>
      <c r="C1206" s="1">
        <v>45474</v>
      </c>
      <c r="D1206">
        <v>4.4000000000000004</v>
      </c>
      <c r="E1206" t="s">
        <v>12</v>
      </c>
      <c r="F1206">
        <v>1</v>
      </c>
      <c r="G1206" t="s">
        <v>501</v>
      </c>
      <c r="H1206">
        <v>2</v>
      </c>
      <c r="J1206">
        <v>4.0999999999999996</v>
      </c>
      <c r="K1206" t="s">
        <v>502</v>
      </c>
    </row>
    <row r="1207" spans="1:11" x14ac:dyDescent="0.2">
      <c r="A1207" t="s">
        <v>1253</v>
      </c>
      <c r="B1207">
        <v>2024</v>
      </c>
      <c r="C1207" s="1">
        <v>45474</v>
      </c>
      <c r="D1207">
        <v>4</v>
      </c>
      <c r="E1207" t="s">
        <v>135</v>
      </c>
      <c r="F1207">
        <v>2</v>
      </c>
      <c r="G1207" t="s">
        <v>501</v>
      </c>
      <c r="H1207">
        <v>2</v>
      </c>
      <c r="J1207">
        <v>4.0999999999999996</v>
      </c>
      <c r="K1207" t="s">
        <v>623</v>
      </c>
    </row>
    <row r="1208" spans="1:11" x14ac:dyDescent="0.2">
      <c r="A1208" t="s">
        <v>1254</v>
      </c>
      <c r="B1208">
        <v>2024</v>
      </c>
      <c r="C1208" s="1">
        <v>45474</v>
      </c>
      <c r="D1208">
        <v>1.5</v>
      </c>
      <c r="E1208" t="s">
        <v>257</v>
      </c>
      <c r="F1208">
        <v>3</v>
      </c>
      <c r="G1208" t="s">
        <v>501</v>
      </c>
      <c r="H1208">
        <v>2</v>
      </c>
      <c r="J1208">
        <v>4.0999999999999996</v>
      </c>
      <c r="K1208" t="s">
        <v>744</v>
      </c>
    </row>
    <row r="1209" spans="1:11" x14ac:dyDescent="0.2">
      <c r="A1209" t="s">
        <v>1255</v>
      </c>
      <c r="B1209">
        <v>2024</v>
      </c>
      <c r="C1209" s="1">
        <v>45474</v>
      </c>
      <c r="D1209">
        <v>2.2999999999999998</v>
      </c>
      <c r="E1209" t="s">
        <v>379</v>
      </c>
      <c r="F1209">
        <v>4</v>
      </c>
      <c r="G1209" t="s">
        <v>501</v>
      </c>
      <c r="H1209">
        <v>2</v>
      </c>
      <c r="J1209">
        <v>4.0999999999999996</v>
      </c>
      <c r="K1209" t="s">
        <v>865</v>
      </c>
    </row>
  </sheetData>
  <autoFilter ref="A1:K1121" xr:uid="{00000000-0001-0000-0200-000000000000}">
    <sortState xmlns:xlrd2="http://schemas.microsoft.com/office/spreadsheetml/2017/richdata2" ref="A2:K1209">
      <sortCondition ref="C1:C1121"/>
    </sortState>
  </autoFilter>
  <sortState xmlns:xlrd2="http://schemas.microsoft.com/office/spreadsheetml/2017/richdata2" ref="A2:K1041">
    <sortCondition ref="H2:H1041"/>
    <sortCondition ref="F2:F1041"/>
    <sortCondition ref="C2:C10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54" bestFit="1" customWidth="1"/>
    <col min="2" max="2" width="11.5" bestFit="1" customWidth="1"/>
  </cols>
  <sheetData>
    <row r="1" spans="1:4" x14ac:dyDescent="0.2">
      <c r="A1" t="str">
        <f>CONCATENATE("FIGURE 4-10    Job Openings and Labor Turnover: Transportation, Warehousing, and Utilities Sector (seasonally adjusted): ",TEXT(B2,"mmmm yyyy"),C3,TEXT(B3,"mmmm yyyy"))</f>
        <v>FIGURE 4-10    Job Openings and Labor Turnover: Transportation, Warehousing, and Utilities Sector (seasonally adjusted): January 2014—July 2024</v>
      </c>
    </row>
    <row r="2" spans="1:4" x14ac:dyDescent="0.2">
      <c r="A2" t="s">
        <v>1065</v>
      </c>
      <c r="B2" s="1">
        <f>DATE(YEAR(B3)-10,1,1)</f>
        <v>41640</v>
      </c>
    </row>
    <row r="3" spans="1:4" x14ac:dyDescent="0.2">
      <c r="A3" t="s">
        <v>1066</v>
      </c>
      <c r="B3" s="1">
        <f>MAX(JOLTS_fromPython!C:C)</f>
        <v>45474</v>
      </c>
      <c r="C3" s="11" t="s">
        <v>1071</v>
      </c>
      <c r="D3" s="12" t="s">
        <v>1072</v>
      </c>
    </row>
    <row r="5" spans="1:4" x14ac:dyDescent="0.2">
      <c r="A5" t="s">
        <v>4</v>
      </c>
      <c r="B5" t="s">
        <v>5</v>
      </c>
    </row>
    <row r="6" spans="1:4" x14ac:dyDescent="0.2">
      <c r="A6" t="s">
        <v>12</v>
      </c>
      <c r="B6">
        <v>1</v>
      </c>
    </row>
    <row r="7" spans="1:4" x14ac:dyDescent="0.2">
      <c r="A7" t="s">
        <v>135</v>
      </c>
      <c r="B7">
        <v>2</v>
      </c>
    </row>
    <row r="8" spans="1:4" x14ac:dyDescent="0.2">
      <c r="A8" t="s">
        <v>257</v>
      </c>
      <c r="B8">
        <v>3</v>
      </c>
    </row>
    <row r="9" spans="1:4" x14ac:dyDescent="0.2">
      <c r="A9" t="s">
        <v>379</v>
      </c>
      <c r="B9">
        <v>4</v>
      </c>
    </row>
    <row r="12" spans="1:4" x14ac:dyDescent="0.2">
      <c r="A12" t="s">
        <v>1070</v>
      </c>
      <c r="B12">
        <v>1</v>
      </c>
    </row>
    <row r="13" spans="1:4" x14ac:dyDescent="0.2">
      <c r="A13" t="s">
        <v>1137</v>
      </c>
      <c r="B13" s="1">
        <f ca="1">TODAY()</f>
        <v>45639</v>
      </c>
    </row>
    <row r="14" spans="1:4" x14ac:dyDescent="0.2">
      <c r="A14" t="s">
        <v>1138</v>
      </c>
    </row>
    <row r="16" spans="1:4" x14ac:dyDescent="0.2">
      <c r="A16" t="s">
        <v>1166</v>
      </c>
    </row>
    <row r="17" spans="1:1" x14ac:dyDescent="0.2">
      <c r="A17" t="s">
        <v>1167</v>
      </c>
    </row>
    <row r="19" spans="1:1" x14ac:dyDescent="0.2">
      <c r="A19" t="s">
        <v>1139</v>
      </c>
    </row>
    <row r="20" spans="1:1" x14ac:dyDescent="0.2">
      <c r="A20" t="s">
        <v>1140</v>
      </c>
    </row>
    <row r="21" spans="1:1" x14ac:dyDescent="0.2">
      <c r="A21" t="s">
        <v>1141</v>
      </c>
    </row>
    <row r="22" spans="1:1" x14ac:dyDescent="0.2">
      <c r="A22" t="s">
        <v>1142</v>
      </c>
    </row>
    <row r="23" spans="1:1" x14ac:dyDescent="0.2">
      <c r="A23" t="s">
        <v>1143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9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11" customWidth="1"/>
    <col min="2" max="2" width="11.1640625" customWidth="1"/>
    <col min="5" max="5" width="10" customWidth="1"/>
    <col min="6" max="6" width="9.5" bestFit="1" customWidth="1"/>
  </cols>
  <sheetData>
    <row r="1" spans="1:8" x14ac:dyDescent="0.2">
      <c r="A1" t="s">
        <v>1067</v>
      </c>
      <c r="B1" t="s">
        <v>1068</v>
      </c>
      <c r="E1" t="s">
        <v>1067</v>
      </c>
      <c r="F1" t="s">
        <v>1069</v>
      </c>
    </row>
    <row r="2" spans="1:8" x14ac:dyDescent="0.2">
      <c r="A2" s="1">
        <v>32874</v>
      </c>
      <c r="B2">
        <v>1</v>
      </c>
      <c r="E2" s="1">
        <f>DATE(YEAR(parameters!$B$2),1+(ROW($E2)-ROW($E$2)),1)</f>
        <v>41640</v>
      </c>
      <c r="F2">
        <f>IF(G2=1,0,1)</f>
        <v>0</v>
      </c>
      <c r="G2">
        <f>VLOOKUP(E2, A:B, 2)*parameters!$B$12</f>
        <v>1</v>
      </c>
      <c r="H2" s="5"/>
    </row>
    <row r="3" spans="1:8" x14ac:dyDescent="0.2">
      <c r="A3" s="1">
        <v>32905</v>
      </c>
      <c r="B3">
        <v>1</v>
      </c>
      <c r="E3" s="1">
        <f>DATE(YEAR(parameters!$B$2),1+(ROW($E3)-ROW($E$2)),1)</f>
        <v>41671</v>
      </c>
      <c r="F3">
        <f t="shared" ref="F3:F66" si="0">IF(G3=1,0,1)</f>
        <v>0</v>
      </c>
      <c r="G3">
        <f>VLOOKUP(E3, A:B, 2)*parameters!$B$12</f>
        <v>1</v>
      </c>
    </row>
    <row r="4" spans="1:8" x14ac:dyDescent="0.2">
      <c r="A4" s="1">
        <v>32933</v>
      </c>
      <c r="B4">
        <v>1</v>
      </c>
      <c r="E4" s="1">
        <f>DATE(YEAR(parameters!$B$2),1+(ROW($E4)-ROW($E$2)),1)</f>
        <v>41699</v>
      </c>
      <c r="F4">
        <f t="shared" si="0"/>
        <v>0</v>
      </c>
      <c r="G4">
        <f>VLOOKUP(E4, A:B, 2)*parameters!$B$12</f>
        <v>1</v>
      </c>
    </row>
    <row r="5" spans="1:8" x14ac:dyDescent="0.2">
      <c r="A5" s="1">
        <v>32964</v>
      </c>
      <c r="B5">
        <v>1</v>
      </c>
      <c r="E5" s="1">
        <f>DATE(YEAR(parameters!$B$2),1+(ROW($E5)-ROW($E$2)),1)</f>
        <v>41730</v>
      </c>
      <c r="F5">
        <f t="shared" si="0"/>
        <v>0</v>
      </c>
      <c r="G5">
        <f>VLOOKUP(E5, A:B, 2)*parameters!$B$12</f>
        <v>1</v>
      </c>
    </row>
    <row r="6" spans="1:8" x14ac:dyDescent="0.2">
      <c r="A6" s="1">
        <v>32994</v>
      </c>
      <c r="B6">
        <v>1</v>
      </c>
      <c r="E6" s="1">
        <f>DATE(YEAR(parameters!$B$2),1+(ROW($E6)-ROW($E$2)),1)</f>
        <v>41760</v>
      </c>
      <c r="F6">
        <f t="shared" si="0"/>
        <v>0</v>
      </c>
      <c r="G6">
        <f>VLOOKUP(E6, A:B, 2)*parameters!$B$12</f>
        <v>1</v>
      </c>
    </row>
    <row r="7" spans="1:8" x14ac:dyDescent="0.2">
      <c r="A7" s="1">
        <v>33025</v>
      </c>
      <c r="B7">
        <v>1</v>
      </c>
      <c r="E7" s="1">
        <f>DATE(YEAR(parameters!$B$2),1+(ROW($E7)-ROW($E$2)),1)</f>
        <v>41791</v>
      </c>
      <c r="F7">
        <f t="shared" si="0"/>
        <v>0</v>
      </c>
      <c r="G7">
        <f>VLOOKUP(E7, A:B, 2)*parameters!$B$12</f>
        <v>1</v>
      </c>
    </row>
    <row r="8" spans="1:8" x14ac:dyDescent="0.2">
      <c r="A8" s="1">
        <v>33055</v>
      </c>
      <c r="B8">
        <v>0</v>
      </c>
      <c r="E8" s="1">
        <f>DATE(YEAR(parameters!$B$2),1+(ROW($E8)-ROW($E$2)),1)</f>
        <v>41821</v>
      </c>
      <c r="F8">
        <f t="shared" si="0"/>
        <v>0</v>
      </c>
      <c r="G8">
        <f>VLOOKUP(E8, A:B, 2)*parameters!$B$12</f>
        <v>1</v>
      </c>
    </row>
    <row r="9" spans="1:8" x14ac:dyDescent="0.2">
      <c r="A9" s="1">
        <v>33086</v>
      </c>
      <c r="B9">
        <v>0</v>
      </c>
      <c r="E9" s="1">
        <f>DATE(YEAR(parameters!$B$2),1+(ROW($E9)-ROW($E$2)),1)</f>
        <v>41852</v>
      </c>
      <c r="F9">
        <f t="shared" si="0"/>
        <v>0</v>
      </c>
      <c r="G9">
        <f>VLOOKUP(E9, A:B, 2)*parameters!$B$12</f>
        <v>1</v>
      </c>
    </row>
    <row r="10" spans="1:8" x14ac:dyDescent="0.2">
      <c r="A10" s="1">
        <v>33117</v>
      </c>
      <c r="B10">
        <v>0</v>
      </c>
      <c r="E10" s="1">
        <f>DATE(YEAR(parameters!$B$2),1+(ROW($E10)-ROW($E$2)),1)</f>
        <v>41883</v>
      </c>
      <c r="F10">
        <f t="shared" si="0"/>
        <v>0</v>
      </c>
      <c r="G10">
        <f>VLOOKUP(E10, A:B, 2)*parameters!$B$12</f>
        <v>1</v>
      </c>
    </row>
    <row r="11" spans="1:8" x14ac:dyDescent="0.2">
      <c r="A11" s="1">
        <v>33147</v>
      </c>
      <c r="B11">
        <v>0</v>
      </c>
      <c r="E11" s="1">
        <f>DATE(YEAR(parameters!$B$2),1+(ROW($E11)-ROW($E$2)),1)</f>
        <v>41913</v>
      </c>
      <c r="F11">
        <f t="shared" si="0"/>
        <v>0</v>
      </c>
      <c r="G11">
        <f>VLOOKUP(E11, A:B, 2)*parameters!$B$12</f>
        <v>1</v>
      </c>
    </row>
    <row r="12" spans="1:8" x14ac:dyDescent="0.2">
      <c r="A12" s="1">
        <v>33178</v>
      </c>
      <c r="B12">
        <v>0</v>
      </c>
      <c r="E12" s="1">
        <f>DATE(YEAR(parameters!$B$2),1+(ROW($E12)-ROW($E$2)),1)</f>
        <v>41944</v>
      </c>
      <c r="F12">
        <f t="shared" si="0"/>
        <v>0</v>
      </c>
      <c r="G12">
        <f>VLOOKUP(E12, A:B, 2)*parameters!$B$12</f>
        <v>1</v>
      </c>
    </row>
    <row r="13" spans="1:8" x14ac:dyDescent="0.2">
      <c r="A13" s="1">
        <v>33208</v>
      </c>
      <c r="B13">
        <v>0</v>
      </c>
      <c r="E13" s="1">
        <f>DATE(YEAR(parameters!$B$2),1+(ROW($E13)-ROW($E$2)),1)</f>
        <v>41974</v>
      </c>
      <c r="F13">
        <f t="shared" si="0"/>
        <v>0</v>
      </c>
      <c r="G13">
        <f>VLOOKUP(E13, A:B, 2)*parameters!$B$12</f>
        <v>1</v>
      </c>
    </row>
    <row r="14" spans="1:8" x14ac:dyDescent="0.2">
      <c r="A14" s="1">
        <v>33239</v>
      </c>
      <c r="B14">
        <v>0</v>
      </c>
      <c r="E14" s="1">
        <f>DATE(YEAR(parameters!$B$2),1+(ROW($E14)-ROW($E$2)),1)</f>
        <v>42005</v>
      </c>
      <c r="F14">
        <f t="shared" si="0"/>
        <v>0</v>
      </c>
      <c r="G14">
        <f>VLOOKUP(E14, A:B, 2)*parameters!$B$12</f>
        <v>1</v>
      </c>
    </row>
    <row r="15" spans="1:8" x14ac:dyDescent="0.2">
      <c r="A15" s="1">
        <v>33270</v>
      </c>
      <c r="B15" s="7">
        <v>0</v>
      </c>
      <c r="E15" s="1">
        <f>DATE(YEAR(parameters!$B$2),1+(ROW($E15)-ROW($E$2)),1)</f>
        <v>42036</v>
      </c>
      <c r="F15">
        <f t="shared" si="0"/>
        <v>0</v>
      </c>
      <c r="G15">
        <f>VLOOKUP(E15, A:B, 2)*parameters!$B$12</f>
        <v>1</v>
      </c>
    </row>
    <row r="16" spans="1:8" x14ac:dyDescent="0.2">
      <c r="A16" s="1">
        <v>33298</v>
      </c>
      <c r="B16" s="7">
        <v>0</v>
      </c>
      <c r="E16" s="1">
        <f>DATE(YEAR(parameters!$B$2),1+(ROW($E16)-ROW($E$2)),1)</f>
        <v>42064</v>
      </c>
      <c r="F16">
        <f t="shared" si="0"/>
        <v>0</v>
      </c>
      <c r="G16">
        <f>VLOOKUP(E16, A:B, 2)*parameters!$B$12</f>
        <v>1</v>
      </c>
    </row>
    <row r="17" spans="1:7" x14ac:dyDescent="0.2">
      <c r="A17" s="1">
        <v>33329</v>
      </c>
      <c r="B17" s="7">
        <v>1</v>
      </c>
      <c r="E17" s="1">
        <f>DATE(YEAR(parameters!$B$2),1+(ROW($E17)-ROW($E$2)),1)</f>
        <v>42095</v>
      </c>
      <c r="F17">
        <f t="shared" si="0"/>
        <v>0</v>
      </c>
      <c r="G17">
        <f>VLOOKUP(E17, A:B, 2)*parameters!$B$12</f>
        <v>1</v>
      </c>
    </row>
    <row r="18" spans="1:7" x14ac:dyDescent="0.2">
      <c r="A18" s="1">
        <v>33359</v>
      </c>
      <c r="B18" s="7">
        <v>1</v>
      </c>
      <c r="E18" s="1">
        <f>DATE(YEAR(parameters!$B$2),1+(ROW($E18)-ROW($E$2)),1)</f>
        <v>42125</v>
      </c>
      <c r="F18">
        <f t="shared" si="0"/>
        <v>0</v>
      </c>
      <c r="G18">
        <f>VLOOKUP(E18, A:B, 2)*parameters!$B$12</f>
        <v>1</v>
      </c>
    </row>
    <row r="19" spans="1:7" x14ac:dyDescent="0.2">
      <c r="A19" s="1">
        <v>33390</v>
      </c>
      <c r="B19" s="7">
        <v>1</v>
      </c>
      <c r="E19" s="1">
        <f>DATE(YEAR(parameters!$B$2),1+(ROW($E19)-ROW($E$2)),1)</f>
        <v>42156</v>
      </c>
      <c r="F19">
        <f t="shared" si="0"/>
        <v>0</v>
      </c>
      <c r="G19">
        <f>VLOOKUP(E19, A:B, 2)*parameters!$B$12</f>
        <v>1</v>
      </c>
    </row>
    <row r="20" spans="1:7" x14ac:dyDescent="0.2">
      <c r="A20" s="1">
        <v>33420</v>
      </c>
      <c r="B20" s="7">
        <v>1</v>
      </c>
      <c r="E20" s="1">
        <f>DATE(YEAR(parameters!$B$2),1+(ROW($E20)-ROW($E$2)),1)</f>
        <v>42186</v>
      </c>
      <c r="F20">
        <f t="shared" si="0"/>
        <v>0</v>
      </c>
      <c r="G20">
        <f>VLOOKUP(E20, A:B, 2)*parameters!$B$12</f>
        <v>1</v>
      </c>
    </row>
    <row r="21" spans="1:7" x14ac:dyDescent="0.2">
      <c r="A21" s="1">
        <v>33451</v>
      </c>
      <c r="B21" s="7">
        <v>1</v>
      </c>
      <c r="E21" s="1">
        <f>DATE(YEAR(parameters!$B$2),1+(ROW($E21)-ROW($E$2)),1)</f>
        <v>42217</v>
      </c>
      <c r="F21">
        <f t="shared" si="0"/>
        <v>0</v>
      </c>
      <c r="G21">
        <f>VLOOKUP(E21, A:B, 2)*parameters!$B$12</f>
        <v>1</v>
      </c>
    </row>
    <row r="22" spans="1:7" x14ac:dyDescent="0.2">
      <c r="A22" s="1">
        <v>33482</v>
      </c>
      <c r="B22" s="7">
        <v>1</v>
      </c>
      <c r="E22" s="1">
        <f>DATE(YEAR(parameters!$B$2),1+(ROW($E22)-ROW($E$2)),1)</f>
        <v>42248</v>
      </c>
      <c r="F22">
        <f t="shared" si="0"/>
        <v>0</v>
      </c>
      <c r="G22">
        <f>VLOOKUP(E22, A:B, 2)*parameters!$B$12</f>
        <v>1</v>
      </c>
    </row>
    <row r="23" spans="1:7" x14ac:dyDescent="0.2">
      <c r="A23" s="1">
        <v>33512</v>
      </c>
      <c r="B23" s="7">
        <v>1</v>
      </c>
      <c r="E23" s="1">
        <f>DATE(YEAR(parameters!$B$2),1+(ROW($E23)-ROW($E$2)),1)</f>
        <v>42278</v>
      </c>
      <c r="F23">
        <f t="shared" si="0"/>
        <v>0</v>
      </c>
      <c r="G23">
        <f>VLOOKUP(E23, A:B, 2)*parameters!$B$12</f>
        <v>1</v>
      </c>
    </row>
    <row r="24" spans="1:7" x14ac:dyDescent="0.2">
      <c r="A24" s="1">
        <v>33543</v>
      </c>
      <c r="B24" s="7">
        <v>1</v>
      </c>
      <c r="E24" s="1">
        <f>DATE(YEAR(parameters!$B$2),1+(ROW($E24)-ROW($E$2)),1)</f>
        <v>42309</v>
      </c>
      <c r="F24">
        <f t="shared" si="0"/>
        <v>0</v>
      </c>
      <c r="G24">
        <f>VLOOKUP(E24, A:B, 2)*parameters!$B$12</f>
        <v>1</v>
      </c>
    </row>
    <row r="25" spans="1:7" x14ac:dyDescent="0.2">
      <c r="A25" s="1">
        <v>33573</v>
      </c>
      <c r="B25" s="7">
        <v>1</v>
      </c>
      <c r="E25" s="1">
        <f>DATE(YEAR(parameters!$B$2),1+(ROW($E25)-ROW($E$2)),1)</f>
        <v>42339</v>
      </c>
      <c r="F25">
        <f t="shared" si="0"/>
        <v>0</v>
      </c>
      <c r="G25">
        <f>VLOOKUP(E25, A:B, 2)*parameters!$B$12</f>
        <v>1</v>
      </c>
    </row>
    <row r="26" spans="1:7" x14ac:dyDescent="0.2">
      <c r="A26" s="1">
        <v>33604</v>
      </c>
      <c r="B26" s="7">
        <v>1</v>
      </c>
      <c r="E26" s="1">
        <f>DATE(YEAR(parameters!$B$2),1+(ROW($E26)-ROW($E$2)),1)</f>
        <v>42370</v>
      </c>
      <c r="F26">
        <f t="shared" si="0"/>
        <v>0</v>
      </c>
      <c r="G26">
        <f>VLOOKUP(E26, A:B, 2)*parameters!$B$12</f>
        <v>1</v>
      </c>
    </row>
    <row r="27" spans="1:7" x14ac:dyDescent="0.2">
      <c r="A27" s="1">
        <v>33635</v>
      </c>
      <c r="B27" s="7">
        <v>1</v>
      </c>
      <c r="E27" s="1">
        <f>DATE(YEAR(parameters!$B$2),1+(ROW($E27)-ROW($E$2)),1)</f>
        <v>42401</v>
      </c>
      <c r="F27">
        <f t="shared" si="0"/>
        <v>0</v>
      </c>
      <c r="G27">
        <f>VLOOKUP(E27, A:B, 2)*parameters!$B$12</f>
        <v>1</v>
      </c>
    </row>
    <row r="28" spans="1:7" x14ac:dyDescent="0.2">
      <c r="A28" s="1">
        <v>33664</v>
      </c>
      <c r="B28" s="7">
        <v>1</v>
      </c>
      <c r="E28" s="1">
        <f>DATE(YEAR(parameters!$B$2),1+(ROW($E28)-ROW($E$2)),1)</f>
        <v>42430</v>
      </c>
      <c r="F28">
        <f t="shared" si="0"/>
        <v>0</v>
      </c>
      <c r="G28">
        <f>VLOOKUP(E28, A:B, 2)*parameters!$B$12</f>
        <v>1</v>
      </c>
    </row>
    <row r="29" spans="1:7" x14ac:dyDescent="0.2">
      <c r="A29" s="1">
        <v>33695</v>
      </c>
      <c r="B29" s="7">
        <v>1</v>
      </c>
      <c r="E29" s="1">
        <f>DATE(YEAR(parameters!$B$2),1+(ROW($E29)-ROW($E$2)),1)</f>
        <v>42461</v>
      </c>
      <c r="F29">
        <f t="shared" si="0"/>
        <v>0</v>
      </c>
      <c r="G29">
        <f>VLOOKUP(E29, A:B, 2)*parameters!$B$12</f>
        <v>1</v>
      </c>
    </row>
    <row r="30" spans="1:7" x14ac:dyDescent="0.2">
      <c r="A30" s="1">
        <v>33725</v>
      </c>
      <c r="B30" s="7">
        <v>1</v>
      </c>
      <c r="E30" s="1">
        <f>DATE(YEAR(parameters!$B$2),1+(ROW($E30)-ROW($E$2)),1)</f>
        <v>42491</v>
      </c>
      <c r="F30">
        <f t="shared" si="0"/>
        <v>0</v>
      </c>
      <c r="G30">
        <f>VLOOKUP(E30, A:B, 2)*parameters!$B$12</f>
        <v>1</v>
      </c>
    </row>
    <row r="31" spans="1:7" x14ac:dyDescent="0.2">
      <c r="A31" s="1">
        <v>33756</v>
      </c>
      <c r="B31" s="7">
        <v>1</v>
      </c>
      <c r="E31" s="1">
        <f>DATE(YEAR(parameters!$B$2),1+(ROW($E31)-ROW($E$2)),1)</f>
        <v>42522</v>
      </c>
      <c r="F31">
        <f t="shared" si="0"/>
        <v>0</v>
      </c>
      <c r="G31">
        <f>VLOOKUP(E31, A:B, 2)*parameters!$B$12</f>
        <v>1</v>
      </c>
    </row>
    <row r="32" spans="1:7" x14ac:dyDescent="0.2">
      <c r="A32" s="1">
        <v>33786</v>
      </c>
      <c r="B32" s="7">
        <v>1</v>
      </c>
      <c r="E32" s="1">
        <f>DATE(YEAR(parameters!$B$2),1+(ROW($E32)-ROW($E$2)),1)</f>
        <v>42552</v>
      </c>
      <c r="F32">
        <f t="shared" si="0"/>
        <v>0</v>
      </c>
      <c r="G32">
        <f>VLOOKUP(E32, A:B, 2)*parameters!$B$12</f>
        <v>1</v>
      </c>
    </row>
    <row r="33" spans="1:7" x14ac:dyDescent="0.2">
      <c r="A33" s="1">
        <v>33817</v>
      </c>
      <c r="B33" s="7">
        <v>1</v>
      </c>
      <c r="E33" s="1">
        <f>DATE(YEAR(parameters!$B$2),1+(ROW($E33)-ROW($E$2)),1)</f>
        <v>42583</v>
      </c>
      <c r="F33">
        <f t="shared" si="0"/>
        <v>0</v>
      </c>
      <c r="G33">
        <f>VLOOKUP(E33, A:B, 2)*parameters!$B$12</f>
        <v>1</v>
      </c>
    </row>
    <row r="34" spans="1:7" x14ac:dyDescent="0.2">
      <c r="A34" s="1">
        <v>33848</v>
      </c>
      <c r="B34" s="7">
        <v>1</v>
      </c>
      <c r="E34" s="1">
        <f>DATE(YEAR(parameters!$B$2),1+(ROW($E34)-ROW($E$2)),1)</f>
        <v>42614</v>
      </c>
      <c r="F34">
        <f t="shared" si="0"/>
        <v>0</v>
      </c>
      <c r="G34">
        <f>VLOOKUP(E34, A:B, 2)*parameters!$B$12</f>
        <v>1</v>
      </c>
    </row>
    <row r="35" spans="1:7" x14ac:dyDescent="0.2">
      <c r="A35" s="1">
        <v>33878</v>
      </c>
      <c r="B35" s="7">
        <v>1</v>
      </c>
      <c r="E35" s="1">
        <f>DATE(YEAR(parameters!$B$2),1+(ROW($E35)-ROW($E$2)),1)</f>
        <v>42644</v>
      </c>
      <c r="F35">
        <f t="shared" si="0"/>
        <v>0</v>
      </c>
      <c r="G35">
        <f>VLOOKUP(E35, A:B, 2)*parameters!$B$12</f>
        <v>1</v>
      </c>
    </row>
    <row r="36" spans="1:7" x14ac:dyDescent="0.2">
      <c r="A36" s="1">
        <v>33909</v>
      </c>
      <c r="B36" s="7">
        <v>1</v>
      </c>
      <c r="E36" s="1">
        <f>DATE(YEAR(parameters!$B$2),1+(ROW($E36)-ROW($E$2)),1)</f>
        <v>42675</v>
      </c>
      <c r="F36">
        <f t="shared" si="0"/>
        <v>0</v>
      </c>
      <c r="G36">
        <f>VLOOKUP(E36, A:B, 2)*parameters!$B$12</f>
        <v>1</v>
      </c>
    </row>
    <row r="37" spans="1:7" x14ac:dyDescent="0.2">
      <c r="A37" s="1">
        <v>33939</v>
      </c>
      <c r="B37" s="7">
        <v>1</v>
      </c>
      <c r="E37" s="1">
        <f>DATE(YEAR(parameters!$B$2),1+(ROW($E37)-ROW($E$2)),1)</f>
        <v>42705</v>
      </c>
      <c r="F37">
        <f t="shared" si="0"/>
        <v>0</v>
      </c>
      <c r="G37">
        <f>VLOOKUP(E37, A:B, 2)*parameters!$B$12</f>
        <v>1</v>
      </c>
    </row>
    <row r="38" spans="1:7" x14ac:dyDescent="0.2">
      <c r="A38" s="1">
        <v>33970</v>
      </c>
      <c r="B38" s="7">
        <v>1</v>
      </c>
      <c r="E38" s="1">
        <f>DATE(YEAR(parameters!$B$2),1+(ROW($E38)-ROW($E$2)),1)</f>
        <v>42736</v>
      </c>
      <c r="F38">
        <f t="shared" si="0"/>
        <v>0</v>
      </c>
      <c r="G38">
        <f>VLOOKUP(E38, A:B, 2)*parameters!$B$12</f>
        <v>1</v>
      </c>
    </row>
    <row r="39" spans="1:7" x14ac:dyDescent="0.2">
      <c r="A39" s="1">
        <v>34001</v>
      </c>
      <c r="B39" s="7">
        <v>1</v>
      </c>
      <c r="E39" s="1">
        <f>DATE(YEAR(parameters!$B$2),1+(ROW($E39)-ROW($E$2)),1)</f>
        <v>42767</v>
      </c>
      <c r="F39">
        <f t="shared" si="0"/>
        <v>0</v>
      </c>
      <c r="G39">
        <f>VLOOKUP(E39, A:B, 2)*parameters!$B$12</f>
        <v>1</v>
      </c>
    </row>
    <row r="40" spans="1:7" x14ac:dyDescent="0.2">
      <c r="A40" s="1">
        <v>34029</v>
      </c>
      <c r="B40" s="7">
        <v>1</v>
      </c>
      <c r="E40" s="1">
        <f>DATE(YEAR(parameters!$B$2),1+(ROW($E40)-ROW($E$2)),1)</f>
        <v>42795</v>
      </c>
      <c r="F40">
        <f t="shared" si="0"/>
        <v>0</v>
      </c>
      <c r="G40">
        <f>VLOOKUP(E40, A:B, 2)*parameters!$B$12</f>
        <v>1</v>
      </c>
    </row>
    <row r="41" spans="1:7" x14ac:dyDescent="0.2">
      <c r="A41" s="1">
        <v>34060</v>
      </c>
      <c r="B41" s="7">
        <v>1</v>
      </c>
      <c r="E41" s="1">
        <f>DATE(YEAR(parameters!$B$2),1+(ROW($E41)-ROW($E$2)),1)</f>
        <v>42826</v>
      </c>
      <c r="F41">
        <f t="shared" si="0"/>
        <v>0</v>
      </c>
      <c r="G41">
        <f>VLOOKUP(E41, A:B, 2)*parameters!$B$12</f>
        <v>1</v>
      </c>
    </row>
    <row r="42" spans="1:7" x14ac:dyDescent="0.2">
      <c r="A42" s="1">
        <v>34090</v>
      </c>
      <c r="B42" s="7">
        <v>1</v>
      </c>
      <c r="E42" s="1">
        <f>DATE(YEAR(parameters!$B$2),1+(ROW($E42)-ROW($E$2)),1)</f>
        <v>42856</v>
      </c>
      <c r="F42">
        <f t="shared" si="0"/>
        <v>0</v>
      </c>
      <c r="G42">
        <f>VLOOKUP(E42, A:B, 2)*parameters!$B$12</f>
        <v>1</v>
      </c>
    </row>
    <row r="43" spans="1:7" x14ac:dyDescent="0.2">
      <c r="A43" s="1">
        <v>34121</v>
      </c>
      <c r="B43" s="7">
        <v>1</v>
      </c>
      <c r="E43" s="1">
        <f>DATE(YEAR(parameters!$B$2),1+(ROW($E43)-ROW($E$2)),1)</f>
        <v>42887</v>
      </c>
      <c r="F43">
        <f t="shared" si="0"/>
        <v>0</v>
      </c>
      <c r="G43">
        <f>VLOOKUP(E43, A:B, 2)*parameters!$B$12</f>
        <v>1</v>
      </c>
    </row>
    <row r="44" spans="1:7" x14ac:dyDescent="0.2">
      <c r="A44" s="1">
        <v>34151</v>
      </c>
      <c r="B44" s="7">
        <v>1</v>
      </c>
      <c r="E44" s="1">
        <f>DATE(YEAR(parameters!$B$2),1+(ROW($E44)-ROW($E$2)),1)</f>
        <v>42917</v>
      </c>
      <c r="F44">
        <f t="shared" si="0"/>
        <v>0</v>
      </c>
      <c r="G44">
        <f>VLOOKUP(E44, A:B, 2)*parameters!$B$12</f>
        <v>1</v>
      </c>
    </row>
    <row r="45" spans="1:7" x14ac:dyDescent="0.2">
      <c r="A45" s="1">
        <v>34182</v>
      </c>
      <c r="B45" s="7">
        <v>1</v>
      </c>
      <c r="E45" s="1">
        <f>DATE(YEAR(parameters!$B$2),1+(ROW($E45)-ROW($E$2)),1)</f>
        <v>42948</v>
      </c>
      <c r="F45">
        <f t="shared" si="0"/>
        <v>0</v>
      </c>
      <c r="G45">
        <f>VLOOKUP(E45, A:B, 2)*parameters!$B$12</f>
        <v>1</v>
      </c>
    </row>
    <row r="46" spans="1:7" x14ac:dyDescent="0.2">
      <c r="A46" s="1">
        <v>34213</v>
      </c>
      <c r="B46" s="7">
        <v>1</v>
      </c>
      <c r="E46" s="1">
        <f>DATE(YEAR(parameters!$B$2),1+(ROW($E46)-ROW($E$2)),1)</f>
        <v>42979</v>
      </c>
      <c r="F46">
        <f t="shared" si="0"/>
        <v>0</v>
      </c>
      <c r="G46">
        <f>VLOOKUP(E46, A:B, 2)*parameters!$B$12</f>
        <v>1</v>
      </c>
    </row>
    <row r="47" spans="1:7" x14ac:dyDescent="0.2">
      <c r="A47" s="1">
        <v>34243</v>
      </c>
      <c r="B47" s="7">
        <v>1</v>
      </c>
      <c r="E47" s="1">
        <f>DATE(YEAR(parameters!$B$2),1+(ROW($E47)-ROW($E$2)),1)</f>
        <v>43009</v>
      </c>
      <c r="F47">
        <f t="shared" si="0"/>
        <v>0</v>
      </c>
      <c r="G47">
        <f>VLOOKUP(E47, A:B, 2)*parameters!$B$12</f>
        <v>1</v>
      </c>
    </row>
    <row r="48" spans="1:7" x14ac:dyDescent="0.2">
      <c r="A48" s="1">
        <v>34274</v>
      </c>
      <c r="B48" s="7">
        <v>1</v>
      </c>
      <c r="E48" s="1">
        <f>DATE(YEAR(parameters!$B$2),1+(ROW($E48)-ROW($E$2)),1)</f>
        <v>43040</v>
      </c>
      <c r="F48">
        <f t="shared" si="0"/>
        <v>0</v>
      </c>
      <c r="G48">
        <f>VLOOKUP(E48, A:B, 2)*parameters!$B$12</f>
        <v>1</v>
      </c>
    </row>
    <row r="49" spans="1:7" x14ac:dyDescent="0.2">
      <c r="A49" s="1">
        <v>34304</v>
      </c>
      <c r="B49" s="7">
        <v>1</v>
      </c>
      <c r="E49" s="1">
        <f>DATE(YEAR(parameters!$B$2),1+(ROW($E49)-ROW($E$2)),1)</f>
        <v>43070</v>
      </c>
      <c r="F49">
        <f t="shared" si="0"/>
        <v>0</v>
      </c>
      <c r="G49">
        <f>VLOOKUP(E49, A:B, 2)*parameters!$B$12</f>
        <v>1</v>
      </c>
    </row>
    <row r="50" spans="1:7" x14ac:dyDescent="0.2">
      <c r="A50" s="1">
        <v>34335</v>
      </c>
      <c r="B50" s="7">
        <v>1</v>
      </c>
      <c r="E50" s="1">
        <f>DATE(YEAR(parameters!$B$2),1+(ROW($E50)-ROW($E$2)),1)</f>
        <v>43101</v>
      </c>
      <c r="F50">
        <f t="shared" si="0"/>
        <v>0</v>
      </c>
      <c r="G50">
        <f>VLOOKUP(E50, A:B, 2)*parameters!$B$12</f>
        <v>1</v>
      </c>
    </row>
    <row r="51" spans="1:7" x14ac:dyDescent="0.2">
      <c r="A51" s="1">
        <v>34366</v>
      </c>
      <c r="B51" s="7">
        <v>1</v>
      </c>
      <c r="E51" s="1">
        <f>DATE(YEAR(parameters!$B$2),1+(ROW($E51)-ROW($E$2)),1)</f>
        <v>43132</v>
      </c>
      <c r="F51">
        <f t="shared" si="0"/>
        <v>0</v>
      </c>
      <c r="G51">
        <f>VLOOKUP(E51, A:B, 2)*parameters!$B$12</f>
        <v>1</v>
      </c>
    </row>
    <row r="52" spans="1:7" x14ac:dyDescent="0.2">
      <c r="A52" s="1">
        <v>34394</v>
      </c>
      <c r="B52" s="7">
        <v>1</v>
      </c>
      <c r="E52" s="1">
        <f>DATE(YEAR(parameters!$B$2),1+(ROW($E52)-ROW($E$2)),1)</f>
        <v>43160</v>
      </c>
      <c r="F52">
        <f t="shared" si="0"/>
        <v>0</v>
      </c>
      <c r="G52">
        <f>VLOOKUP(E52, A:B, 2)*parameters!$B$12</f>
        <v>1</v>
      </c>
    </row>
    <row r="53" spans="1:7" x14ac:dyDescent="0.2">
      <c r="A53" s="1">
        <v>34425</v>
      </c>
      <c r="B53" s="7">
        <v>1</v>
      </c>
      <c r="E53" s="1">
        <f>DATE(YEAR(parameters!$B$2),1+(ROW($E53)-ROW($E$2)),1)</f>
        <v>43191</v>
      </c>
      <c r="F53">
        <f t="shared" si="0"/>
        <v>0</v>
      </c>
      <c r="G53">
        <f>VLOOKUP(E53, A:B, 2)*parameters!$B$12</f>
        <v>1</v>
      </c>
    </row>
    <row r="54" spans="1:7" x14ac:dyDescent="0.2">
      <c r="A54" s="1">
        <v>34455</v>
      </c>
      <c r="B54" s="7">
        <v>1</v>
      </c>
      <c r="E54" s="1">
        <f>DATE(YEAR(parameters!$B$2),1+(ROW($E54)-ROW($E$2)),1)</f>
        <v>43221</v>
      </c>
      <c r="F54">
        <f t="shared" si="0"/>
        <v>0</v>
      </c>
      <c r="G54">
        <f>VLOOKUP(E54, A:B, 2)*parameters!$B$12</f>
        <v>1</v>
      </c>
    </row>
    <row r="55" spans="1:7" x14ac:dyDescent="0.2">
      <c r="A55" s="1">
        <v>34486</v>
      </c>
      <c r="B55" s="7">
        <v>1</v>
      </c>
      <c r="E55" s="1">
        <f>DATE(YEAR(parameters!$B$2),1+(ROW($E55)-ROW($E$2)),1)</f>
        <v>43252</v>
      </c>
      <c r="F55">
        <f t="shared" si="0"/>
        <v>0</v>
      </c>
      <c r="G55">
        <f>VLOOKUP(E55, A:B, 2)*parameters!$B$12</f>
        <v>1</v>
      </c>
    </row>
    <row r="56" spans="1:7" x14ac:dyDescent="0.2">
      <c r="A56" s="1">
        <v>34516</v>
      </c>
      <c r="B56" s="7">
        <v>1</v>
      </c>
      <c r="E56" s="1">
        <f>DATE(YEAR(parameters!$B$2),1+(ROW($E56)-ROW($E$2)),1)</f>
        <v>43282</v>
      </c>
      <c r="F56">
        <f t="shared" si="0"/>
        <v>0</v>
      </c>
      <c r="G56">
        <f>VLOOKUP(E56, A:B, 2)*parameters!$B$12</f>
        <v>1</v>
      </c>
    </row>
    <row r="57" spans="1:7" x14ac:dyDescent="0.2">
      <c r="A57" s="1">
        <v>34547</v>
      </c>
      <c r="B57" s="7">
        <v>1</v>
      </c>
      <c r="E57" s="1">
        <f>DATE(YEAR(parameters!$B$2),1+(ROW($E57)-ROW($E$2)),1)</f>
        <v>43313</v>
      </c>
      <c r="F57">
        <f t="shared" si="0"/>
        <v>0</v>
      </c>
      <c r="G57">
        <f>VLOOKUP(E57, A:B, 2)*parameters!$B$12</f>
        <v>1</v>
      </c>
    </row>
    <row r="58" spans="1:7" x14ac:dyDescent="0.2">
      <c r="A58" s="1">
        <v>34578</v>
      </c>
      <c r="B58" s="7">
        <v>1</v>
      </c>
      <c r="E58" s="1">
        <f>DATE(YEAR(parameters!$B$2),1+(ROW($E58)-ROW($E$2)),1)</f>
        <v>43344</v>
      </c>
      <c r="F58">
        <f t="shared" si="0"/>
        <v>0</v>
      </c>
      <c r="G58">
        <f>VLOOKUP(E58, A:B, 2)*parameters!$B$12</f>
        <v>1</v>
      </c>
    </row>
    <row r="59" spans="1:7" x14ac:dyDescent="0.2">
      <c r="A59" s="1">
        <v>34608</v>
      </c>
      <c r="B59" s="7">
        <v>1</v>
      </c>
      <c r="E59" s="1">
        <f>DATE(YEAR(parameters!$B$2),1+(ROW($E59)-ROW($E$2)),1)</f>
        <v>43374</v>
      </c>
      <c r="F59">
        <f t="shared" si="0"/>
        <v>0</v>
      </c>
      <c r="G59">
        <f>VLOOKUP(E59, A:B, 2)*parameters!$B$12</f>
        <v>1</v>
      </c>
    </row>
    <row r="60" spans="1:7" x14ac:dyDescent="0.2">
      <c r="A60" s="1">
        <v>34639</v>
      </c>
      <c r="B60" s="7">
        <v>1</v>
      </c>
      <c r="E60" s="1">
        <f>DATE(YEAR(parameters!$B$2),1+(ROW($E60)-ROW($E$2)),1)</f>
        <v>43405</v>
      </c>
      <c r="F60">
        <f t="shared" si="0"/>
        <v>0</v>
      </c>
      <c r="G60">
        <f>VLOOKUP(E60, A:B, 2)*parameters!$B$12</f>
        <v>1</v>
      </c>
    </row>
    <row r="61" spans="1:7" x14ac:dyDescent="0.2">
      <c r="A61" s="1">
        <v>34669</v>
      </c>
      <c r="B61" s="7">
        <v>1</v>
      </c>
      <c r="E61" s="1">
        <f>DATE(YEAR(parameters!$B$2),1+(ROW($E61)-ROW($E$2)),1)</f>
        <v>43435</v>
      </c>
      <c r="F61">
        <f t="shared" si="0"/>
        <v>0</v>
      </c>
      <c r="G61">
        <f>VLOOKUP(E61, A:B, 2)*parameters!$B$12</f>
        <v>1</v>
      </c>
    </row>
    <row r="62" spans="1:7" x14ac:dyDescent="0.2">
      <c r="A62" s="1">
        <v>34700</v>
      </c>
      <c r="B62" s="7">
        <v>1</v>
      </c>
      <c r="E62" s="1">
        <f>DATE(YEAR(parameters!$B$2),1+(ROW($E62)-ROW($E$2)),1)</f>
        <v>43466</v>
      </c>
      <c r="F62">
        <f t="shared" si="0"/>
        <v>0</v>
      </c>
      <c r="G62">
        <f>VLOOKUP(E62, A:B, 2)*parameters!$B$12</f>
        <v>1</v>
      </c>
    </row>
    <row r="63" spans="1:7" x14ac:dyDescent="0.2">
      <c r="A63" s="1">
        <v>34731</v>
      </c>
      <c r="B63" s="7">
        <v>1</v>
      </c>
      <c r="E63" s="1">
        <f>DATE(YEAR(parameters!$B$2),1+(ROW($E63)-ROW($E$2)),1)</f>
        <v>43497</v>
      </c>
      <c r="F63">
        <f t="shared" si="0"/>
        <v>0</v>
      </c>
      <c r="G63">
        <f>VLOOKUP(E63, A:B, 2)*parameters!$B$12</f>
        <v>1</v>
      </c>
    </row>
    <row r="64" spans="1:7" x14ac:dyDescent="0.2">
      <c r="A64" s="1">
        <v>34759</v>
      </c>
      <c r="B64" s="7">
        <v>1</v>
      </c>
      <c r="E64" s="1">
        <f>DATE(YEAR(parameters!$B$2),1+(ROW($E64)-ROW($E$2)),1)</f>
        <v>43525</v>
      </c>
      <c r="F64">
        <f t="shared" si="0"/>
        <v>0</v>
      </c>
      <c r="G64">
        <f>VLOOKUP(E64, A:B, 2)*parameters!$B$12</f>
        <v>1</v>
      </c>
    </row>
    <row r="65" spans="1:7" x14ac:dyDescent="0.2">
      <c r="A65" s="1">
        <v>34790</v>
      </c>
      <c r="B65" s="7">
        <v>1</v>
      </c>
      <c r="E65" s="1">
        <f>DATE(YEAR(parameters!$B$2),1+(ROW($E65)-ROW($E$2)),1)</f>
        <v>43556</v>
      </c>
      <c r="F65">
        <f t="shared" si="0"/>
        <v>0</v>
      </c>
      <c r="G65">
        <f>VLOOKUP(E65, A:B, 2)*parameters!$B$12</f>
        <v>1</v>
      </c>
    </row>
    <row r="66" spans="1:7" x14ac:dyDescent="0.2">
      <c r="A66" s="1">
        <v>34820</v>
      </c>
      <c r="B66" s="7">
        <v>1</v>
      </c>
      <c r="E66" s="1">
        <f>DATE(YEAR(parameters!$B$2),1+(ROW($E66)-ROW($E$2)),1)</f>
        <v>43586</v>
      </c>
      <c r="F66">
        <f t="shared" si="0"/>
        <v>0</v>
      </c>
      <c r="G66">
        <f>VLOOKUP(E66, A:B, 2)*parameters!$B$12</f>
        <v>1</v>
      </c>
    </row>
    <row r="67" spans="1:7" x14ac:dyDescent="0.2">
      <c r="A67" s="1">
        <v>34851</v>
      </c>
      <c r="B67" s="7">
        <v>1</v>
      </c>
      <c r="E67" s="1">
        <f>DATE(YEAR(parameters!$B$2),1+(ROW($E67)-ROW($E$2)),1)</f>
        <v>43617</v>
      </c>
      <c r="F67">
        <f t="shared" ref="F67:F130" si="1">IF(G67=1,0,1)</f>
        <v>0</v>
      </c>
      <c r="G67">
        <f>VLOOKUP(E67, A:B, 2)*parameters!$B$12</f>
        <v>1</v>
      </c>
    </row>
    <row r="68" spans="1:7" x14ac:dyDescent="0.2">
      <c r="A68" s="1">
        <v>34881</v>
      </c>
      <c r="B68" s="7">
        <v>1</v>
      </c>
      <c r="E68" s="1">
        <f>DATE(YEAR(parameters!$B$2),1+(ROW($E68)-ROW($E$2)),1)</f>
        <v>43647</v>
      </c>
      <c r="F68">
        <f t="shared" si="1"/>
        <v>0</v>
      </c>
      <c r="G68">
        <f>VLOOKUP(E68, A:B, 2)*parameters!$B$12</f>
        <v>1</v>
      </c>
    </row>
    <row r="69" spans="1:7" x14ac:dyDescent="0.2">
      <c r="A69" s="1">
        <v>34912</v>
      </c>
      <c r="B69" s="7">
        <v>1</v>
      </c>
      <c r="E69" s="1">
        <f>DATE(YEAR(parameters!$B$2),1+(ROW($E69)-ROW($E$2)),1)</f>
        <v>43678</v>
      </c>
      <c r="F69">
        <f t="shared" si="1"/>
        <v>0</v>
      </c>
      <c r="G69">
        <f>VLOOKUP(E69, A:B, 2)*parameters!$B$12</f>
        <v>1</v>
      </c>
    </row>
    <row r="70" spans="1:7" x14ac:dyDescent="0.2">
      <c r="A70" s="1">
        <v>34943</v>
      </c>
      <c r="B70" s="7">
        <v>1</v>
      </c>
      <c r="E70" s="1">
        <f>DATE(YEAR(parameters!$B$2),1+(ROW($E70)-ROW($E$2)),1)</f>
        <v>43709</v>
      </c>
      <c r="F70">
        <f t="shared" si="1"/>
        <v>0</v>
      </c>
      <c r="G70">
        <f>VLOOKUP(E70, A:B, 2)*parameters!$B$12</f>
        <v>1</v>
      </c>
    </row>
    <row r="71" spans="1:7" x14ac:dyDescent="0.2">
      <c r="A71" s="1">
        <v>34973</v>
      </c>
      <c r="B71" s="7">
        <v>1</v>
      </c>
      <c r="E71" s="1">
        <f>DATE(YEAR(parameters!$B$2),1+(ROW($E71)-ROW($E$2)),1)</f>
        <v>43739</v>
      </c>
      <c r="F71">
        <f t="shared" si="1"/>
        <v>0</v>
      </c>
      <c r="G71">
        <f>VLOOKUP(E71, A:B, 2)*parameters!$B$12</f>
        <v>1</v>
      </c>
    </row>
    <row r="72" spans="1:7" x14ac:dyDescent="0.2">
      <c r="A72" s="1">
        <v>35004</v>
      </c>
      <c r="B72" s="7">
        <v>1</v>
      </c>
      <c r="E72" s="1">
        <f>DATE(YEAR(parameters!$B$2),1+(ROW($E72)-ROW($E$2)),1)</f>
        <v>43770</v>
      </c>
      <c r="F72">
        <f t="shared" si="1"/>
        <v>0</v>
      </c>
      <c r="G72">
        <f>VLOOKUP(E72, A:B, 2)*parameters!$B$12</f>
        <v>1</v>
      </c>
    </row>
    <row r="73" spans="1:7" x14ac:dyDescent="0.2">
      <c r="A73" s="1">
        <v>35034</v>
      </c>
      <c r="B73" s="7">
        <v>1</v>
      </c>
      <c r="E73" s="1">
        <f>DATE(YEAR(parameters!$B$2),1+(ROW($E73)-ROW($E$2)),1)</f>
        <v>43800</v>
      </c>
      <c r="F73">
        <f t="shared" si="1"/>
        <v>0</v>
      </c>
      <c r="G73">
        <f>VLOOKUP(E73, A:B, 2)*parameters!$B$12</f>
        <v>1</v>
      </c>
    </row>
    <row r="74" spans="1:7" x14ac:dyDescent="0.2">
      <c r="A74" s="1">
        <v>35065</v>
      </c>
      <c r="B74" s="7">
        <v>1</v>
      </c>
      <c r="E74" s="1">
        <f>DATE(YEAR(parameters!$B$2),1+(ROW($E74)-ROW($E$2)),1)</f>
        <v>43831</v>
      </c>
      <c r="F74">
        <f t="shared" si="1"/>
        <v>0</v>
      </c>
      <c r="G74">
        <f>VLOOKUP(E74, A:B, 2)*parameters!$B$12</f>
        <v>1</v>
      </c>
    </row>
    <row r="75" spans="1:7" x14ac:dyDescent="0.2">
      <c r="A75" s="1">
        <v>35096</v>
      </c>
      <c r="B75" s="7">
        <v>1</v>
      </c>
      <c r="E75" s="1">
        <f>DATE(YEAR(parameters!$B$2),1+(ROW($E75)-ROW($E$2)),1)</f>
        <v>43862</v>
      </c>
      <c r="F75">
        <f t="shared" si="1"/>
        <v>1</v>
      </c>
      <c r="G75">
        <f>VLOOKUP(E75, A:B, 2)*parameters!$B$12</f>
        <v>0</v>
      </c>
    </row>
    <row r="76" spans="1:7" x14ac:dyDescent="0.2">
      <c r="A76" s="1">
        <v>35125</v>
      </c>
      <c r="B76" s="7">
        <v>1</v>
      </c>
      <c r="E76" s="1">
        <f>DATE(YEAR(parameters!$B$2),1+(ROW($E76)-ROW($E$2)),1)</f>
        <v>43891</v>
      </c>
      <c r="F76">
        <f t="shared" si="1"/>
        <v>1</v>
      </c>
      <c r="G76">
        <f>VLOOKUP(E76, A:B, 2)*parameters!$B$12</f>
        <v>0</v>
      </c>
    </row>
    <row r="77" spans="1:7" x14ac:dyDescent="0.2">
      <c r="A77" s="1">
        <v>35156</v>
      </c>
      <c r="B77" s="7">
        <v>1</v>
      </c>
      <c r="E77" s="1">
        <f>DATE(YEAR(parameters!$B$2),1+(ROW($E77)-ROW($E$2)),1)</f>
        <v>43922</v>
      </c>
      <c r="F77">
        <f t="shared" si="1"/>
        <v>1</v>
      </c>
      <c r="G77">
        <f>VLOOKUP(E77, A:B, 2)*parameters!$B$12</f>
        <v>0</v>
      </c>
    </row>
    <row r="78" spans="1:7" x14ac:dyDescent="0.2">
      <c r="A78" s="1">
        <v>35186</v>
      </c>
      <c r="B78" s="7">
        <v>1</v>
      </c>
      <c r="E78" s="1">
        <f>DATE(YEAR(parameters!$B$2),1+(ROW($E78)-ROW($E$2)),1)</f>
        <v>43952</v>
      </c>
      <c r="F78">
        <f t="shared" si="1"/>
        <v>0</v>
      </c>
      <c r="G78">
        <f>VLOOKUP(E78, A:B, 2)*parameters!$B$12</f>
        <v>1</v>
      </c>
    </row>
    <row r="79" spans="1:7" x14ac:dyDescent="0.2">
      <c r="A79" s="1">
        <v>35217</v>
      </c>
      <c r="B79" s="7">
        <v>1</v>
      </c>
      <c r="E79" s="1">
        <f>DATE(YEAR(parameters!$B$2),1+(ROW($E79)-ROW($E$2)),1)</f>
        <v>43983</v>
      </c>
      <c r="F79">
        <f t="shared" si="1"/>
        <v>0</v>
      </c>
      <c r="G79">
        <f>VLOOKUP(E79, A:B, 2)*parameters!$B$12</f>
        <v>1</v>
      </c>
    </row>
    <row r="80" spans="1:7" x14ac:dyDescent="0.2">
      <c r="A80" s="1">
        <v>35247</v>
      </c>
      <c r="B80" s="7">
        <v>1</v>
      </c>
      <c r="E80" s="1">
        <f>DATE(YEAR(parameters!$B$2),1+(ROW($E80)-ROW($E$2)),1)</f>
        <v>44013</v>
      </c>
      <c r="F80">
        <f t="shared" si="1"/>
        <v>0</v>
      </c>
      <c r="G80">
        <f>VLOOKUP(E80, A:B, 2)*parameters!$B$12</f>
        <v>1</v>
      </c>
    </row>
    <row r="81" spans="1:7" x14ac:dyDescent="0.2">
      <c r="A81" s="1">
        <v>35278</v>
      </c>
      <c r="B81" s="7">
        <v>1</v>
      </c>
      <c r="E81" s="1">
        <f>DATE(YEAR(parameters!$B$2),1+(ROW($E81)-ROW($E$2)),1)</f>
        <v>44044</v>
      </c>
      <c r="F81">
        <f t="shared" si="1"/>
        <v>0</v>
      </c>
      <c r="G81">
        <f>VLOOKUP(E81, A:B, 2)*parameters!$B$12</f>
        <v>1</v>
      </c>
    </row>
    <row r="82" spans="1:7" x14ac:dyDescent="0.2">
      <c r="A82" s="1">
        <v>35309</v>
      </c>
      <c r="B82" s="7">
        <v>1</v>
      </c>
      <c r="E82" s="1">
        <f>DATE(YEAR(parameters!$B$2),1+(ROW($E82)-ROW($E$2)),1)</f>
        <v>44075</v>
      </c>
      <c r="F82">
        <f t="shared" si="1"/>
        <v>0</v>
      </c>
      <c r="G82">
        <f>VLOOKUP(E82, A:B, 2)*parameters!$B$12</f>
        <v>1</v>
      </c>
    </row>
    <row r="83" spans="1:7" x14ac:dyDescent="0.2">
      <c r="A83" s="1">
        <v>35339</v>
      </c>
      <c r="B83" s="7">
        <v>1</v>
      </c>
      <c r="E83" s="1">
        <f>DATE(YEAR(parameters!$B$2),1+(ROW($E83)-ROW($E$2)),1)</f>
        <v>44105</v>
      </c>
      <c r="F83">
        <f t="shared" si="1"/>
        <v>0</v>
      </c>
      <c r="G83">
        <f>VLOOKUP(E83, A:B, 2)*parameters!$B$12</f>
        <v>1</v>
      </c>
    </row>
    <row r="84" spans="1:7" x14ac:dyDescent="0.2">
      <c r="A84" s="1">
        <v>35370</v>
      </c>
      <c r="B84" s="7">
        <v>1</v>
      </c>
      <c r="E84" s="1">
        <f>DATE(YEAR(parameters!$B$2),1+(ROW($E84)-ROW($E$2)),1)</f>
        <v>44136</v>
      </c>
      <c r="F84">
        <f t="shared" si="1"/>
        <v>0</v>
      </c>
      <c r="G84">
        <f>VLOOKUP(E84, A:B, 2)*parameters!$B$12</f>
        <v>1</v>
      </c>
    </row>
    <row r="85" spans="1:7" x14ac:dyDescent="0.2">
      <c r="A85" s="1">
        <v>35400</v>
      </c>
      <c r="B85" s="7">
        <v>1</v>
      </c>
      <c r="E85" s="1">
        <f>DATE(YEAR(parameters!$B$2),1+(ROW($E85)-ROW($E$2)),1)</f>
        <v>44166</v>
      </c>
      <c r="F85">
        <f t="shared" si="1"/>
        <v>0</v>
      </c>
      <c r="G85">
        <f>VLOOKUP(E85, A:B, 2)*parameters!$B$12</f>
        <v>1</v>
      </c>
    </row>
    <row r="86" spans="1:7" x14ac:dyDescent="0.2">
      <c r="A86" s="1">
        <v>35431</v>
      </c>
      <c r="B86" s="7">
        <v>1</v>
      </c>
      <c r="E86" s="1">
        <f>DATE(YEAR(parameters!$B$2),1+(ROW($E86)-ROW($E$2)),1)</f>
        <v>44197</v>
      </c>
      <c r="F86">
        <f t="shared" si="1"/>
        <v>0</v>
      </c>
      <c r="G86">
        <f>VLOOKUP(E86, A:B, 2)*parameters!$B$12</f>
        <v>1</v>
      </c>
    </row>
    <row r="87" spans="1:7" x14ac:dyDescent="0.2">
      <c r="A87" s="1">
        <v>35462</v>
      </c>
      <c r="B87" s="7">
        <v>1</v>
      </c>
      <c r="E87" s="1">
        <f>DATE(YEAR(parameters!$B$2),1+(ROW($E87)-ROW($E$2)),1)</f>
        <v>44228</v>
      </c>
      <c r="F87">
        <f t="shared" si="1"/>
        <v>0</v>
      </c>
      <c r="G87">
        <f>VLOOKUP(E87, A:B, 2)*parameters!$B$12</f>
        <v>1</v>
      </c>
    </row>
    <row r="88" spans="1:7" x14ac:dyDescent="0.2">
      <c r="A88" s="1">
        <v>35490</v>
      </c>
      <c r="B88" s="7">
        <v>1</v>
      </c>
      <c r="E88" s="1">
        <f>DATE(YEAR(parameters!$B$2),1+(ROW($E88)-ROW($E$2)),1)</f>
        <v>44256</v>
      </c>
      <c r="F88">
        <f t="shared" si="1"/>
        <v>0</v>
      </c>
      <c r="G88">
        <f>VLOOKUP(E88, A:B, 2)*parameters!$B$12</f>
        <v>1</v>
      </c>
    </row>
    <row r="89" spans="1:7" x14ac:dyDescent="0.2">
      <c r="A89" s="1">
        <v>35521</v>
      </c>
      <c r="B89" s="7">
        <v>1</v>
      </c>
      <c r="E89" s="1">
        <f>DATE(YEAR(parameters!$B$2),1+(ROW($E89)-ROW($E$2)),1)</f>
        <v>44287</v>
      </c>
      <c r="F89">
        <f t="shared" si="1"/>
        <v>0</v>
      </c>
      <c r="G89">
        <f>VLOOKUP(E89, A:B, 2)*parameters!$B$12</f>
        <v>1</v>
      </c>
    </row>
    <row r="90" spans="1:7" x14ac:dyDescent="0.2">
      <c r="A90" s="1">
        <v>35551</v>
      </c>
      <c r="B90" s="7">
        <v>1</v>
      </c>
      <c r="E90" s="1">
        <f>DATE(YEAR(parameters!$B$2),1+(ROW($E90)-ROW($E$2)),1)</f>
        <v>44317</v>
      </c>
      <c r="F90">
        <f t="shared" si="1"/>
        <v>0</v>
      </c>
      <c r="G90">
        <f>VLOOKUP(E90, A:B, 2)*parameters!$B$12</f>
        <v>1</v>
      </c>
    </row>
    <row r="91" spans="1:7" x14ac:dyDescent="0.2">
      <c r="A91" s="1">
        <v>35582</v>
      </c>
      <c r="B91" s="7">
        <v>1</v>
      </c>
      <c r="E91" s="1">
        <f>DATE(YEAR(parameters!$B$2),1+(ROW($E91)-ROW($E$2)),1)</f>
        <v>44348</v>
      </c>
      <c r="F91">
        <f t="shared" si="1"/>
        <v>0</v>
      </c>
      <c r="G91">
        <f>VLOOKUP(E91, A:B, 2)*parameters!$B$12</f>
        <v>1</v>
      </c>
    </row>
    <row r="92" spans="1:7" x14ac:dyDescent="0.2">
      <c r="A92" s="1">
        <v>35612</v>
      </c>
      <c r="B92" s="7">
        <v>1</v>
      </c>
      <c r="E92" s="1">
        <f>DATE(YEAR(parameters!$B$2),1+(ROW($E92)-ROW($E$2)),1)</f>
        <v>44378</v>
      </c>
      <c r="F92">
        <f t="shared" si="1"/>
        <v>0</v>
      </c>
      <c r="G92">
        <f>VLOOKUP(E92, A:B, 2)*parameters!$B$12</f>
        <v>1</v>
      </c>
    </row>
    <row r="93" spans="1:7" x14ac:dyDescent="0.2">
      <c r="A93" s="1">
        <v>35643</v>
      </c>
      <c r="B93" s="7">
        <v>1</v>
      </c>
      <c r="E93" s="1">
        <f>DATE(YEAR(parameters!$B$2),1+(ROW($E93)-ROW($E$2)),1)</f>
        <v>44409</v>
      </c>
      <c r="F93">
        <f t="shared" si="1"/>
        <v>0</v>
      </c>
      <c r="G93">
        <f>VLOOKUP(E93, A:B, 2)*parameters!$B$12</f>
        <v>1</v>
      </c>
    </row>
    <row r="94" spans="1:7" x14ac:dyDescent="0.2">
      <c r="A94" s="1">
        <v>35674</v>
      </c>
      <c r="B94" s="7">
        <v>1</v>
      </c>
      <c r="E94" s="1">
        <f>DATE(YEAR(parameters!$B$2),1+(ROW($E94)-ROW($E$2)),1)</f>
        <v>44440</v>
      </c>
      <c r="F94">
        <f t="shared" si="1"/>
        <v>0</v>
      </c>
      <c r="G94">
        <f>VLOOKUP(E94, A:B, 2)*parameters!$B$12</f>
        <v>1</v>
      </c>
    </row>
    <row r="95" spans="1:7" x14ac:dyDescent="0.2">
      <c r="A95" s="1">
        <v>35704</v>
      </c>
      <c r="B95" s="7">
        <v>1</v>
      </c>
      <c r="E95" s="1">
        <f>DATE(YEAR(parameters!$B$2),1+(ROW($E95)-ROW($E$2)),1)</f>
        <v>44470</v>
      </c>
      <c r="F95">
        <f t="shared" si="1"/>
        <v>0</v>
      </c>
      <c r="G95">
        <f>VLOOKUP(E95, A:B, 2)*parameters!$B$12</f>
        <v>1</v>
      </c>
    </row>
    <row r="96" spans="1:7" x14ac:dyDescent="0.2">
      <c r="A96" s="1">
        <v>35735</v>
      </c>
      <c r="B96" s="7">
        <v>1</v>
      </c>
      <c r="E96" s="1">
        <f>DATE(YEAR(parameters!$B$2),1+(ROW($E96)-ROW($E$2)),1)</f>
        <v>44501</v>
      </c>
      <c r="F96">
        <f t="shared" si="1"/>
        <v>0</v>
      </c>
      <c r="G96">
        <f>VLOOKUP(E96, A:B, 2)*parameters!$B$12</f>
        <v>1</v>
      </c>
    </row>
    <row r="97" spans="1:7" x14ac:dyDescent="0.2">
      <c r="A97" s="1">
        <v>35765</v>
      </c>
      <c r="B97" s="7">
        <v>1</v>
      </c>
      <c r="E97" s="1">
        <f>DATE(YEAR(parameters!$B$2),1+(ROW($E97)-ROW($E$2)),1)</f>
        <v>44531</v>
      </c>
      <c r="F97">
        <f t="shared" si="1"/>
        <v>0</v>
      </c>
      <c r="G97">
        <f>VLOOKUP(E97, A:B, 2)*parameters!$B$12</f>
        <v>1</v>
      </c>
    </row>
    <row r="98" spans="1:7" x14ac:dyDescent="0.2">
      <c r="A98" s="1">
        <v>35796</v>
      </c>
      <c r="B98" s="7">
        <v>1</v>
      </c>
      <c r="E98" s="1">
        <f>DATE(YEAR(parameters!$B$2),1+(ROW($E98)-ROW($E$2)),1)</f>
        <v>44562</v>
      </c>
      <c r="F98">
        <f t="shared" si="1"/>
        <v>0</v>
      </c>
      <c r="G98">
        <f>VLOOKUP(E98, A:B, 2)*parameters!$B$12</f>
        <v>1</v>
      </c>
    </row>
    <row r="99" spans="1:7" x14ac:dyDescent="0.2">
      <c r="A99" s="1">
        <v>35827</v>
      </c>
      <c r="B99" s="7">
        <v>1</v>
      </c>
      <c r="E99" s="1">
        <f>DATE(YEAR(parameters!$B$2),1+(ROW($E99)-ROW($E$2)),1)</f>
        <v>44593</v>
      </c>
      <c r="F99">
        <f t="shared" si="1"/>
        <v>0</v>
      </c>
      <c r="G99">
        <f>VLOOKUP(E99, A:B, 2)*parameters!$B$12</f>
        <v>1</v>
      </c>
    </row>
    <row r="100" spans="1:7" x14ac:dyDescent="0.2">
      <c r="A100" s="1">
        <v>35855</v>
      </c>
      <c r="B100" s="7">
        <v>1</v>
      </c>
      <c r="E100" s="1">
        <f>DATE(YEAR(parameters!$B$2),1+(ROW($E100)-ROW($E$2)),1)</f>
        <v>44621</v>
      </c>
      <c r="F100">
        <f t="shared" si="1"/>
        <v>0</v>
      </c>
      <c r="G100">
        <f>VLOOKUP(E100, A:B, 2)*parameters!$B$12</f>
        <v>1</v>
      </c>
    </row>
    <row r="101" spans="1:7" x14ac:dyDescent="0.2">
      <c r="A101" s="1">
        <v>35886</v>
      </c>
      <c r="B101" s="7">
        <v>1</v>
      </c>
      <c r="E101" s="1">
        <f>DATE(YEAR(parameters!$B$2),1+(ROW($E101)-ROW($E$2)),1)</f>
        <v>44652</v>
      </c>
      <c r="F101">
        <f t="shared" si="1"/>
        <v>0</v>
      </c>
      <c r="G101">
        <f>VLOOKUP(E101, A:B, 2)*parameters!$B$12</f>
        <v>1</v>
      </c>
    </row>
    <row r="102" spans="1:7" x14ac:dyDescent="0.2">
      <c r="A102" s="1">
        <v>35916</v>
      </c>
      <c r="B102" s="7">
        <v>1</v>
      </c>
      <c r="E102" s="1">
        <f>DATE(YEAR(parameters!$B$2),1+(ROW($E102)-ROW($E$2)),1)</f>
        <v>44682</v>
      </c>
      <c r="F102">
        <f t="shared" si="1"/>
        <v>0</v>
      </c>
      <c r="G102">
        <f>VLOOKUP(E102, A:B, 2)*parameters!$B$12</f>
        <v>1</v>
      </c>
    </row>
    <row r="103" spans="1:7" x14ac:dyDescent="0.2">
      <c r="A103" s="1">
        <v>35947</v>
      </c>
      <c r="B103" s="7">
        <v>1</v>
      </c>
      <c r="E103" s="1">
        <f>DATE(YEAR(parameters!$B$2),1+(ROW($E103)-ROW($E$2)),1)</f>
        <v>44713</v>
      </c>
      <c r="F103">
        <f t="shared" si="1"/>
        <v>0</v>
      </c>
      <c r="G103">
        <f>VLOOKUP(E103, A:B, 2)*parameters!$B$12</f>
        <v>1</v>
      </c>
    </row>
    <row r="104" spans="1:7" x14ac:dyDescent="0.2">
      <c r="A104" s="1">
        <v>35977</v>
      </c>
      <c r="B104" s="7">
        <v>1</v>
      </c>
      <c r="E104" s="1">
        <f>DATE(YEAR(parameters!$B$2),1+(ROW($E104)-ROW($E$2)),1)</f>
        <v>44743</v>
      </c>
      <c r="F104">
        <f t="shared" si="1"/>
        <v>0</v>
      </c>
      <c r="G104">
        <f>VLOOKUP(E104, A:B, 2)*parameters!$B$12</f>
        <v>1</v>
      </c>
    </row>
    <row r="105" spans="1:7" x14ac:dyDescent="0.2">
      <c r="A105" s="1">
        <v>36008</v>
      </c>
      <c r="B105" s="7">
        <v>1</v>
      </c>
      <c r="E105" s="1">
        <f>DATE(YEAR(parameters!$B$2),1+(ROW($E105)-ROW($E$2)),1)</f>
        <v>44774</v>
      </c>
      <c r="F105">
        <f t="shared" si="1"/>
        <v>0</v>
      </c>
      <c r="G105">
        <f>VLOOKUP(E105, A:B, 2)*parameters!$B$12</f>
        <v>1</v>
      </c>
    </row>
    <row r="106" spans="1:7" x14ac:dyDescent="0.2">
      <c r="A106" s="1">
        <v>36039</v>
      </c>
      <c r="B106" s="7">
        <v>1</v>
      </c>
      <c r="E106" s="1">
        <f>DATE(YEAR(parameters!$B$2),1+(ROW($E106)-ROW($E$2)),1)</f>
        <v>44805</v>
      </c>
      <c r="F106">
        <f t="shared" si="1"/>
        <v>0</v>
      </c>
      <c r="G106">
        <f>VLOOKUP(E106, A:B, 2)*parameters!$B$12</f>
        <v>1</v>
      </c>
    </row>
    <row r="107" spans="1:7" x14ac:dyDescent="0.2">
      <c r="A107" s="1">
        <v>36069</v>
      </c>
      <c r="B107" s="7">
        <v>1</v>
      </c>
      <c r="E107" s="1">
        <f>DATE(YEAR(parameters!$B$2),1+(ROW($E107)-ROW($E$2)),1)</f>
        <v>44835</v>
      </c>
      <c r="F107">
        <f t="shared" si="1"/>
        <v>0</v>
      </c>
      <c r="G107">
        <f>VLOOKUP(E107, A:B, 2)*parameters!$B$12</f>
        <v>1</v>
      </c>
    </row>
    <row r="108" spans="1:7" x14ac:dyDescent="0.2">
      <c r="A108" s="1">
        <v>36100</v>
      </c>
      <c r="B108" s="7">
        <v>1</v>
      </c>
      <c r="E108" s="1">
        <f>DATE(YEAR(parameters!$B$2),1+(ROW($E108)-ROW($E$2)),1)</f>
        <v>44866</v>
      </c>
      <c r="F108">
        <f t="shared" si="1"/>
        <v>0</v>
      </c>
      <c r="G108">
        <f>VLOOKUP(E108, A:B, 2)*parameters!$B$12</f>
        <v>1</v>
      </c>
    </row>
    <row r="109" spans="1:7" x14ac:dyDescent="0.2">
      <c r="A109" s="1">
        <v>36130</v>
      </c>
      <c r="B109" s="7">
        <v>1</v>
      </c>
      <c r="E109" s="1">
        <f>DATE(YEAR(parameters!$B$2),1+(ROW($E109)-ROW($E$2)),1)</f>
        <v>44896</v>
      </c>
      <c r="F109">
        <f t="shared" si="1"/>
        <v>0</v>
      </c>
      <c r="G109">
        <f>VLOOKUP(E109, A:B, 2)*parameters!$B$12</f>
        <v>1</v>
      </c>
    </row>
    <row r="110" spans="1:7" x14ac:dyDescent="0.2">
      <c r="A110" s="1">
        <v>36161</v>
      </c>
      <c r="B110" s="7">
        <v>1</v>
      </c>
      <c r="E110" s="1">
        <f>DATE(YEAR(parameters!$B$2),1+(ROW($E110)-ROW($E$2)),1)</f>
        <v>44927</v>
      </c>
      <c r="F110">
        <f t="shared" si="1"/>
        <v>0</v>
      </c>
      <c r="G110">
        <f>VLOOKUP(E110, A:B, 2)*parameters!$B$12</f>
        <v>1</v>
      </c>
    </row>
    <row r="111" spans="1:7" x14ac:dyDescent="0.2">
      <c r="A111" s="1">
        <v>36192</v>
      </c>
      <c r="B111" s="7">
        <v>1</v>
      </c>
      <c r="E111" s="1">
        <f>DATE(YEAR(parameters!$B$2),1+(ROW($E111)-ROW($E$2)),1)</f>
        <v>44958</v>
      </c>
      <c r="F111">
        <f t="shared" si="1"/>
        <v>0</v>
      </c>
      <c r="G111">
        <f>VLOOKUP(E111, A:B, 2)*parameters!$B$12</f>
        <v>1</v>
      </c>
    </row>
    <row r="112" spans="1:7" x14ac:dyDescent="0.2">
      <c r="A112" s="1">
        <v>36220</v>
      </c>
      <c r="B112" s="7">
        <v>1</v>
      </c>
      <c r="E112" s="1">
        <f>DATE(YEAR(parameters!$B$2),1+(ROW($E112)-ROW($E$2)),1)</f>
        <v>44986</v>
      </c>
      <c r="F112">
        <f t="shared" si="1"/>
        <v>0</v>
      </c>
      <c r="G112">
        <f>VLOOKUP(E112, A:B, 2)*parameters!$B$12</f>
        <v>1</v>
      </c>
    </row>
    <row r="113" spans="1:7" x14ac:dyDescent="0.2">
      <c r="A113" s="1">
        <v>36251</v>
      </c>
      <c r="B113" s="7">
        <v>1</v>
      </c>
      <c r="E113" s="1">
        <f>DATE(YEAR(parameters!$B$2),1+(ROW($E113)-ROW($E$2)),1)</f>
        <v>45017</v>
      </c>
      <c r="F113">
        <f t="shared" si="1"/>
        <v>0</v>
      </c>
      <c r="G113">
        <f>VLOOKUP(E113, A:B, 2)*parameters!$B$12</f>
        <v>1</v>
      </c>
    </row>
    <row r="114" spans="1:7" x14ac:dyDescent="0.2">
      <c r="A114" s="1">
        <v>36281</v>
      </c>
      <c r="B114" s="7">
        <v>1</v>
      </c>
      <c r="E114" s="1">
        <f>DATE(YEAR(parameters!$B$2),1+(ROW($E114)-ROW($E$2)),1)</f>
        <v>45047</v>
      </c>
      <c r="F114">
        <f t="shared" si="1"/>
        <v>0</v>
      </c>
      <c r="G114">
        <f>VLOOKUP(E114, A:B, 2)*parameters!$B$12</f>
        <v>1</v>
      </c>
    </row>
    <row r="115" spans="1:7" x14ac:dyDescent="0.2">
      <c r="A115" s="1">
        <v>36312</v>
      </c>
      <c r="B115" s="7">
        <v>1</v>
      </c>
      <c r="E115" s="1">
        <f>DATE(YEAR(parameters!$B$2),1+(ROW($E115)-ROW($E$2)),1)</f>
        <v>45078</v>
      </c>
      <c r="F115">
        <f t="shared" si="1"/>
        <v>0</v>
      </c>
      <c r="G115">
        <f>VLOOKUP(E115, A:B, 2)*parameters!$B$12</f>
        <v>1</v>
      </c>
    </row>
    <row r="116" spans="1:7" x14ac:dyDescent="0.2">
      <c r="A116" s="1">
        <v>36342</v>
      </c>
      <c r="B116" s="7">
        <v>1</v>
      </c>
      <c r="E116" s="1">
        <f>DATE(YEAR(parameters!$B$2),1+(ROW($E116)-ROW($E$2)),1)</f>
        <v>45108</v>
      </c>
      <c r="F116">
        <f t="shared" si="1"/>
        <v>0</v>
      </c>
      <c r="G116">
        <f>VLOOKUP(E116, A:B, 2)*parameters!$B$12</f>
        <v>1</v>
      </c>
    </row>
    <row r="117" spans="1:7" x14ac:dyDescent="0.2">
      <c r="A117" s="1">
        <v>36373</v>
      </c>
      <c r="B117" s="7">
        <v>1</v>
      </c>
      <c r="E117" s="1">
        <f>DATE(YEAR(parameters!$B$2),1+(ROW($E117)-ROW($E$2)),1)</f>
        <v>45139</v>
      </c>
      <c r="F117">
        <f t="shared" si="1"/>
        <v>0</v>
      </c>
      <c r="G117">
        <f>VLOOKUP(E117, A:B, 2)*parameters!$B$12</f>
        <v>1</v>
      </c>
    </row>
    <row r="118" spans="1:7" x14ac:dyDescent="0.2">
      <c r="A118" s="1">
        <v>36404</v>
      </c>
      <c r="B118" s="7">
        <v>1</v>
      </c>
      <c r="E118" s="1">
        <f>DATE(YEAR(parameters!$B$2),1+(ROW($E118)-ROW($E$2)),1)</f>
        <v>45170</v>
      </c>
      <c r="F118">
        <f t="shared" si="1"/>
        <v>0</v>
      </c>
      <c r="G118">
        <f>VLOOKUP(E118, A:B, 2)*parameters!$B$12</f>
        <v>1</v>
      </c>
    </row>
    <row r="119" spans="1:7" x14ac:dyDescent="0.2">
      <c r="A119" s="1">
        <v>36434</v>
      </c>
      <c r="B119" s="7">
        <v>1</v>
      </c>
      <c r="E119" s="1">
        <f>DATE(YEAR(parameters!$B$2),1+(ROW($E119)-ROW($E$2)),1)</f>
        <v>45200</v>
      </c>
      <c r="F119">
        <f t="shared" si="1"/>
        <v>0</v>
      </c>
      <c r="G119">
        <f>VLOOKUP(E119, A:B, 2)*parameters!$B$12</f>
        <v>1</v>
      </c>
    </row>
    <row r="120" spans="1:7" x14ac:dyDescent="0.2">
      <c r="A120" s="1">
        <v>36465</v>
      </c>
      <c r="B120" s="7">
        <v>1</v>
      </c>
      <c r="E120" s="1">
        <f>DATE(YEAR(parameters!$B$2),1+(ROW($E120)-ROW($E$2)),1)</f>
        <v>45231</v>
      </c>
      <c r="F120">
        <f t="shared" si="1"/>
        <v>0</v>
      </c>
      <c r="G120">
        <f>VLOOKUP(E120, A:B, 2)*parameters!$B$12</f>
        <v>1</v>
      </c>
    </row>
    <row r="121" spans="1:7" x14ac:dyDescent="0.2">
      <c r="A121" s="1">
        <v>36495</v>
      </c>
      <c r="B121" s="7">
        <v>1</v>
      </c>
      <c r="E121" s="1">
        <f>DATE(YEAR(parameters!$B$2),1+(ROW($E121)-ROW($E$2)),1)</f>
        <v>45261</v>
      </c>
      <c r="F121">
        <f t="shared" si="1"/>
        <v>0</v>
      </c>
      <c r="G121">
        <f>VLOOKUP(E121, A:B, 2)*parameters!$B$12</f>
        <v>1</v>
      </c>
    </row>
    <row r="122" spans="1:7" x14ac:dyDescent="0.2">
      <c r="A122" s="1">
        <v>36526</v>
      </c>
      <c r="B122" s="7">
        <v>1</v>
      </c>
      <c r="E122" s="1">
        <f>DATE(YEAR(parameters!$B$2),1+(ROW($E122)-ROW($E$2)),1)</f>
        <v>45292</v>
      </c>
      <c r="F122">
        <f t="shared" si="1"/>
        <v>0</v>
      </c>
      <c r="G122">
        <f>VLOOKUP(E122, A:B, 2)*parameters!$B$12</f>
        <v>1</v>
      </c>
    </row>
    <row r="123" spans="1:7" x14ac:dyDescent="0.2">
      <c r="A123" s="1">
        <v>36557</v>
      </c>
      <c r="B123" s="7">
        <v>1</v>
      </c>
      <c r="E123" s="1">
        <f>DATE(YEAR(parameters!$B$2),1+(ROW($E123)-ROW($E$2)),1)</f>
        <v>45323</v>
      </c>
      <c r="F123">
        <f t="shared" si="1"/>
        <v>0</v>
      </c>
      <c r="G123">
        <f>VLOOKUP(E123, A:B, 2)*parameters!$B$12</f>
        <v>1</v>
      </c>
    </row>
    <row r="124" spans="1:7" x14ac:dyDescent="0.2">
      <c r="A124" s="1">
        <v>36586</v>
      </c>
      <c r="B124" s="7">
        <v>1</v>
      </c>
      <c r="E124" s="1">
        <f>DATE(YEAR(parameters!$B$2),1+(ROW($E124)-ROW($E$2)),1)</f>
        <v>45352</v>
      </c>
      <c r="F124">
        <f t="shared" si="1"/>
        <v>0</v>
      </c>
      <c r="G124">
        <f>VLOOKUP(E124, A:B, 2)*parameters!$B$12</f>
        <v>1</v>
      </c>
    </row>
    <row r="125" spans="1:7" x14ac:dyDescent="0.2">
      <c r="A125" s="1">
        <v>36617</v>
      </c>
      <c r="B125" s="7">
        <v>1</v>
      </c>
      <c r="E125" s="1">
        <f>DATE(YEAR(parameters!$B$2),1+(ROW($E125)-ROW($E$2)),1)</f>
        <v>45383</v>
      </c>
      <c r="F125">
        <f t="shared" si="1"/>
        <v>0</v>
      </c>
      <c r="G125">
        <f>VLOOKUP(E125, A:B, 2)*parameters!$B$12</f>
        <v>1</v>
      </c>
    </row>
    <row r="126" spans="1:7" x14ac:dyDescent="0.2">
      <c r="A126" s="1">
        <v>36647</v>
      </c>
      <c r="B126" s="7">
        <v>1</v>
      </c>
      <c r="E126" s="1">
        <f>DATE(YEAR(parameters!$B$2),1+(ROW($E126)-ROW($E$2)),1)</f>
        <v>45413</v>
      </c>
      <c r="F126">
        <f t="shared" si="1"/>
        <v>0</v>
      </c>
      <c r="G126">
        <f>VLOOKUP(E126, A:B, 2)*parameters!$B$12</f>
        <v>1</v>
      </c>
    </row>
    <row r="127" spans="1:7" x14ac:dyDescent="0.2">
      <c r="A127" s="1">
        <v>36678</v>
      </c>
      <c r="B127" s="7">
        <v>1</v>
      </c>
      <c r="E127" s="1">
        <f>DATE(YEAR(parameters!$B$2),1+(ROW($E127)-ROW($E$2)),1)</f>
        <v>45444</v>
      </c>
      <c r="F127">
        <f t="shared" si="1"/>
        <v>0</v>
      </c>
      <c r="G127">
        <f>VLOOKUP(E127, A:B, 2)*parameters!$B$12</f>
        <v>1</v>
      </c>
    </row>
    <row r="128" spans="1:7" x14ac:dyDescent="0.2">
      <c r="A128" s="1">
        <v>36708</v>
      </c>
      <c r="B128" s="7">
        <v>1</v>
      </c>
      <c r="E128" s="1">
        <f>DATE(YEAR(parameters!$B$2),1+(ROW($E128)-ROW($E$2)),1)</f>
        <v>45474</v>
      </c>
      <c r="F128">
        <f t="shared" si="1"/>
        <v>0</v>
      </c>
      <c r="G128">
        <f>VLOOKUP(E128, A:B, 2)*parameters!$B$12</f>
        <v>1</v>
      </c>
    </row>
    <row r="129" spans="1:7" x14ac:dyDescent="0.2">
      <c r="A129" s="1">
        <v>36739</v>
      </c>
      <c r="B129" s="7">
        <v>1</v>
      </c>
      <c r="E129" s="1">
        <f>DATE(YEAR(parameters!$B$2),1+(ROW($E129)-ROW($E$2)),1)</f>
        <v>45505</v>
      </c>
      <c r="F129">
        <f t="shared" si="1"/>
        <v>0</v>
      </c>
      <c r="G129">
        <f>VLOOKUP(E129, A:B, 2)*parameters!$B$12</f>
        <v>1</v>
      </c>
    </row>
    <row r="130" spans="1:7" x14ac:dyDescent="0.2">
      <c r="A130" s="1">
        <v>36770</v>
      </c>
      <c r="B130" s="7">
        <v>1</v>
      </c>
      <c r="E130" s="1">
        <f>DATE(YEAR(parameters!$B$2),1+(ROW($E130)-ROW($E$2)),1)</f>
        <v>45536</v>
      </c>
      <c r="F130">
        <f t="shared" si="1"/>
        <v>0</v>
      </c>
      <c r="G130">
        <f>VLOOKUP(E130, A:B, 2)*parameters!$B$12</f>
        <v>1</v>
      </c>
    </row>
    <row r="131" spans="1:7" x14ac:dyDescent="0.2">
      <c r="A131" s="1">
        <v>36800</v>
      </c>
      <c r="B131" s="7">
        <v>1</v>
      </c>
      <c r="E131" s="1">
        <f>DATE(YEAR(parameters!$B$2),1+(ROW($E131)-ROW($E$2)),1)</f>
        <v>45566</v>
      </c>
      <c r="F131">
        <f t="shared" ref="F131" si="2">IF(G131=1,0,1)</f>
        <v>0</v>
      </c>
      <c r="G131">
        <f>VLOOKUP(E131, A:B, 2)*parameters!$B$12</f>
        <v>1</v>
      </c>
    </row>
    <row r="132" spans="1:7" x14ac:dyDescent="0.2">
      <c r="A132" s="1">
        <v>36831</v>
      </c>
      <c r="B132" s="7">
        <v>1</v>
      </c>
      <c r="E132" s="1"/>
      <c r="G132" s="6"/>
    </row>
    <row r="133" spans="1:7" x14ac:dyDescent="0.2">
      <c r="A133" s="1">
        <v>36861</v>
      </c>
      <c r="B133" s="7">
        <v>1</v>
      </c>
      <c r="E133" s="1"/>
      <c r="G133" s="6"/>
    </row>
    <row r="134" spans="1:7" x14ac:dyDescent="0.2">
      <c r="A134" s="1">
        <v>36892</v>
      </c>
      <c r="B134" s="7">
        <v>1</v>
      </c>
      <c r="E134" s="1"/>
    </row>
    <row r="135" spans="1:7" x14ac:dyDescent="0.2">
      <c r="A135" s="1">
        <v>36923</v>
      </c>
      <c r="B135" s="7">
        <v>1</v>
      </c>
      <c r="E135" s="1"/>
    </row>
    <row r="136" spans="1:7" x14ac:dyDescent="0.2">
      <c r="A136" s="1">
        <v>36951</v>
      </c>
      <c r="B136" s="7">
        <v>0</v>
      </c>
    </row>
    <row r="137" spans="1:7" x14ac:dyDescent="0.2">
      <c r="A137" s="1">
        <v>36982</v>
      </c>
      <c r="B137" s="7">
        <v>0</v>
      </c>
    </row>
    <row r="138" spans="1:7" x14ac:dyDescent="0.2">
      <c r="A138" s="1">
        <v>37012</v>
      </c>
      <c r="B138" s="7">
        <v>0</v>
      </c>
    </row>
    <row r="139" spans="1:7" x14ac:dyDescent="0.2">
      <c r="A139" s="1">
        <v>37043</v>
      </c>
      <c r="B139" s="7">
        <v>0</v>
      </c>
    </row>
    <row r="140" spans="1:7" x14ac:dyDescent="0.2">
      <c r="A140" s="1">
        <v>37073</v>
      </c>
      <c r="B140" s="7">
        <v>0</v>
      </c>
    </row>
    <row r="141" spans="1:7" x14ac:dyDescent="0.2">
      <c r="A141" s="1">
        <v>37104</v>
      </c>
      <c r="B141" s="7">
        <v>0</v>
      </c>
    </row>
    <row r="142" spans="1:7" x14ac:dyDescent="0.2">
      <c r="A142" s="1">
        <v>37135</v>
      </c>
      <c r="B142" s="7">
        <v>0</v>
      </c>
    </row>
    <row r="143" spans="1:7" x14ac:dyDescent="0.2">
      <c r="A143" s="1">
        <v>37165</v>
      </c>
      <c r="B143" s="7">
        <v>0</v>
      </c>
    </row>
    <row r="144" spans="1:7" x14ac:dyDescent="0.2">
      <c r="A144" s="1">
        <v>37196</v>
      </c>
      <c r="B144" s="7">
        <v>0</v>
      </c>
    </row>
    <row r="145" spans="1:2" x14ac:dyDescent="0.2">
      <c r="A145" s="1">
        <v>37226</v>
      </c>
      <c r="B145" s="7">
        <v>1</v>
      </c>
    </row>
    <row r="146" spans="1:2" x14ac:dyDescent="0.2">
      <c r="A146" s="1">
        <v>37257</v>
      </c>
      <c r="B146" s="7">
        <v>1</v>
      </c>
    </row>
    <row r="147" spans="1:2" x14ac:dyDescent="0.2">
      <c r="A147" s="1">
        <v>37288</v>
      </c>
      <c r="B147" s="7">
        <v>1</v>
      </c>
    </row>
    <row r="148" spans="1:2" x14ac:dyDescent="0.2">
      <c r="A148" s="1">
        <v>37316</v>
      </c>
      <c r="B148" s="7">
        <v>1</v>
      </c>
    </row>
    <row r="149" spans="1:2" x14ac:dyDescent="0.2">
      <c r="A149" s="1">
        <v>37347</v>
      </c>
      <c r="B149" s="7">
        <v>1</v>
      </c>
    </row>
    <row r="150" spans="1:2" x14ac:dyDescent="0.2">
      <c r="A150" s="1">
        <v>37377</v>
      </c>
      <c r="B150" s="7">
        <v>1</v>
      </c>
    </row>
    <row r="151" spans="1:2" x14ac:dyDescent="0.2">
      <c r="A151" s="1">
        <v>37408</v>
      </c>
      <c r="B151" s="7">
        <v>1</v>
      </c>
    </row>
    <row r="152" spans="1:2" x14ac:dyDescent="0.2">
      <c r="A152" s="1">
        <v>37438</v>
      </c>
      <c r="B152" s="7">
        <v>1</v>
      </c>
    </row>
    <row r="153" spans="1:2" x14ac:dyDescent="0.2">
      <c r="A153" s="1">
        <v>37469</v>
      </c>
      <c r="B153" s="7">
        <v>1</v>
      </c>
    </row>
    <row r="154" spans="1:2" x14ac:dyDescent="0.2">
      <c r="A154" s="1">
        <v>37500</v>
      </c>
      <c r="B154" s="7">
        <v>1</v>
      </c>
    </row>
    <row r="155" spans="1:2" x14ac:dyDescent="0.2">
      <c r="A155" s="1">
        <v>37530</v>
      </c>
      <c r="B155" s="7">
        <v>1</v>
      </c>
    </row>
    <row r="156" spans="1:2" x14ac:dyDescent="0.2">
      <c r="A156" s="1">
        <v>37561</v>
      </c>
      <c r="B156" s="7">
        <v>1</v>
      </c>
    </row>
    <row r="157" spans="1:2" x14ac:dyDescent="0.2">
      <c r="A157" s="1">
        <v>37591</v>
      </c>
      <c r="B157" s="7">
        <v>1</v>
      </c>
    </row>
    <row r="158" spans="1:2" x14ac:dyDescent="0.2">
      <c r="A158" s="1">
        <v>37622</v>
      </c>
      <c r="B158" s="7">
        <v>1</v>
      </c>
    </row>
    <row r="159" spans="1:2" x14ac:dyDescent="0.2">
      <c r="A159" s="1">
        <v>37653</v>
      </c>
      <c r="B159" s="7">
        <v>1</v>
      </c>
    </row>
    <row r="160" spans="1:2" x14ac:dyDescent="0.2">
      <c r="A160" s="1">
        <v>37681</v>
      </c>
      <c r="B160" s="7">
        <v>1</v>
      </c>
    </row>
    <row r="161" spans="1:2" x14ac:dyDescent="0.2">
      <c r="A161" s="1">
        <v>37712</v>
      </c>
      <c r="B161" s="7">
        <v>1</v>
      </c>
    </row>
    <row r="162" spans="1:2" x14ac:dyDescent="0.2">
      <c r="A162" s="1">
        <v>37742</v>
      </c>
      <c r="B162" s="7">
        <v>1</v>
      </c>
    </row>
    <row r="163" spans="1:2" x14ac:dyDescent="0.2">
      <c r="A163" s="1">
        <v>37773</v>
      </c>
      <c r="B163" s="7">
        <v>1</v>
      </c>
    </row>
    <row r="164" spans="1:2" x14ac:dyDescent="0.2">
      <c r="A164" s="1">
        <v>37803</v>
      </c>
      <c r="B164" s="7">
        <v>1</v>
      </c>
    </row>
    <row r="165" spans="1:2" x14ac:dyDescent="0.2">
      <c r="A165" s="1">
        <v>37834</v>
      </c>
      <c r="B165" s="7">
        <v>1</v>
      </c>
    </row>
    <row r="166" spans="1:2" x14ac:dyDescent="0.2">
      <c r="A166" s="1">
        <v>37865</v>
      </c>
      <c r="B166" s="7">
        <v>1</v>
      </c>
    </row>
    <row r="167" spans="1:2" x14ac:dyDescent="0.2">
      <c r="A167" s="1">
        <v>37895</v>
      </c>
      <c r="B167" s="7">
        <v>1</v>
      </c>
    </row>
    <row r="168" spans="1:2" x14ac:dyDescent="0.2">
      <c r="A168" s="1">
        <v>37926</v>
      </c>
      <c r="B168" s="7">
        <v>1</v>
      </c>
    </row>
    <row r="169" spans="1:2" x14ac:dyDescent="0.2">
      <c r="A169" s="1">
        <v>37956</v>
      </c>
      <c r="B169" s="7">
        <v>1</v>
      </c>
    </row>
    <row r="170" spans="1:2" x14ac:dyDescent="0.2">
      <c r="A170" s="1">
        <v>37987</v>
      </c>
      <c r="B170" s="7">
        <v>1</v>
      </c>
    </row>
    <row r="171" spans="1:2" x14ac:dyDescent="0.2">
      <c r="A171" s="1">
        <v>38018</v>
      </c>
      <c r="B171" s="7">
        <v>1</v>
      </c>
    </row>
    <row r="172" spans="1:2" x14ac:dyDescent="0.2">
      <c r="A172" s="1">
        <v>38047</v>
      </c>
      <c r="B172" s="7">
        <v>1</v>
      </c>
    </row>
    <row r="173" spans="1:2" x14ac:dyDescent="0.2">
      <c r="A173" s="1">
        <v>38078</v>
      </c>
      <c r="B173" s="7">
        <v>1</v>
      </c>
    </row>
    <row r="174" spans="1:2" x14ac:dyDescent="0.2">
      <c r="A174" s="1">
        <v>38108</v>
      </c>
      <c r="B174" s="7">
        <v>1</v>
      </c>
    </row>
    <row r="175" spans="1:2" x14ac:dyDescent="0.2">
      <c r="A175" s="1">
        <v>38139</v>
      </c>
      <c r="B175" s="7">
        <v>1</v>
      </c>
    </row>
    <row r="176" spans="1:2" x14ac:dyDescent="0.2">
      <c r="A176" s="1">
        <v>38169</v>
      </c>
      <c r="B176" s="7">
        <v>1</v>
      </c>
    </row>
    <row r="177" spans="1:2" x14ac:dyDescent="0.2">
      <c r="A177" s="1">
        <v>38200</v>
      </c>
      <c r="B177" s="7">
        <v>1</v>
      </c>
    </row>
    <row r="178" spans="1:2" x14ac:dyDescent="0.2">
      <c r="A178" s="1">
        <v>38231</v>
      </c>
      <c r="B178" s="7">
        <v>1</v>
      </c>
    </row>
    <row r="179" spans="1:2" x14ac:dyDescent="0.2">
      <c r="A179" s="1">
        <v>38261</v>
      </c>
      <c r="B179" s="7">
        <v>1</v>
      </c>
    </row>
    <row r="180" spans="1:2" x14ac:dyDescent="0.2">
      <c r="A180" s="1">
        <v>38292</v>
      </c>
      <c r="B180" s="7">
        <v>1</v>
      </c>
    </row>
    <row r="181" spans="1:2" x14ac:dyDescent="0.2">
      <c r="A181" s="1">
        <v>38322</v>
      </c>
      <c r="B181" s="7">
        <v>1</v>
      </c>
    </row>
    <row r="182" spans="1:2" x14ac:dyDescent="0.2">
      <c r="A182" s="1">
        <v>38353</v>
      </c>
      <c r="B182" s="7">
        <v>1</v>
      </c>
    </row>
    <row r="183" spans="1:2" x14ac:dyDescent="0.2">
      <c r="A183" s="1">
        <v>38384</v>
      </c>
      <c r="B183" s="7">
        <v>1</v>
      </c>
    </row>
    <row r="184" spans="1:2" x14ac:dyDescent="0.2">
      <c r="A184" s="1">
        <v>38412</v>
      </c>
      <c r="B184" s="7">
        <v>1</v>
      </c>
    </row>
    <row r="185" spans="1:2" x14ac:dyDescent="0.2">
      <c r="A185" s="1">
        <v>38443</v>
      </c>
      <c r="B185" s="7">
        <v>1</v>
      </c>
    </row>
    <row r="186" spans="1:2" x14ac:dyDescent="0.2">
      <c r="A186" s="1">
        <v>38473</v>
      </c>
      <c r="B186" s="7">
        <v>1</v>
      </c>
    </row>
    <row r="187" spans="1:2" x14ac:dyDescent="0.2">
      <c r="A187" s="1">
        <v>38504</v>
      </c>
      <c r="B187" s="7">
        <v>1</v>
      </c>
    </row>
    <row r="188" spans="1:2" x14ac:dyDescent="0.2">
      <c r="A188" s="1">
        <v>38534</v>
      </c>
      <c r="B188" s="7">
        <v>1</v>
      </c>
    </row>
    <row r="189" spans="1:2" x14ac:dyDescent="0.2">
      <c r="A189" s="1">
        <v>38565</v>
      </c>
      <c r="B189" s="7">
        <v>1</v>
      </c>
    </row>
    <row r="190" spans="1:2" x14ac:dyDescent="0.2">
      <c r="A190" s="1">
        <v>38596</v>
      </c>
      <c r="B190" s="7">
        <v>1</v>
      </c>
    </row>
    <row r="191" spans="1:2" x14ac:dyDescent="0.2">
      <c r="A191" s="1">
        <v>38626</v>
      </c>
      <c r="B191" s="7">
        <v>1</v>
      </c>
    </row>
    <row r="192" spans="1:2" x14ac:dyDescent="0.2">
      <c r="A192" s="1">
        <v>38657</v>
      </c>
      <c r="B192" s="7">
        <v>1</v>
      </c>
    </row>
    <row r="193" spans="1:2" x14ac:dyDescent="0.2">
      <c r="A193" s="1">
        <v>38687</v>
      </c>
      <c r="B193" s="7">
        <v>1</v>
      </c>
    </row>
    <row r="194" spans="1:2" x14ac:dyDescent="0.2">
      <c r="A194" s="1">
        <v>38718</v>
      </c>
      <c r="B194" s="7">
        <v>1</v>
      </c>
    </row>
    <row r="195" spans="1:2" x14ac:dyDescent="0.2">
      <c r="A195" s="1">
        <v>38749</v>
      </c>
      <c r="B195" s="7">
        <v>1</v>
      </c>
    </row>
    <row r="196" spans="1:2" x14ac:dyDescent="0.2">
      <c r="A196" s="1">
        <v>38777</v>
      </c>
      <c r="B196" s="7">
        <v>1</v>
      </c>
    </row>
    <row r="197" spans="1:2" x14ac:dyDescent="0.2">
      <c r="A197" s="1">
        <v>38808</v>
      </c>
      <c r="B197" s="7">
        <v>1</v>
      </c>
    </row>
    <row r="198" spans="1:2" x14ac:dyDescent="0.2">
      <c r="A198" s="1">
        <v>38838</v>
      </c>
      <c r="B198" s="7">
        <v>1</v>
      </c>
    </row>
    <row r="199" spans="1:2" x14ac:dyDescent="0.2">
      <c r="A199" s="1">
        <v>38869</v>
      </c>
      <c r="B199" s="7">
        <v>1</v>
      </c>
    </row>
    <row r="200" spans="1:2" x14ac:dyDescent="0.2">
      <c r="A200" s="1">
        <v>38899</v>
      </c>
      <c r="B200" s="7">
        <v>1</v>
      </c>
    </row>
    <row r="201" spans="1:2" x14ac:dyDescent="0.2">
      <c r="A201" s="1">
        <v>38930</v>
      </c>
      <c r="B201" s="7">
        <v>1</v>
      </c>
    </row>
    <row r="202" spans="1:2" x14ac:dyDescent="0.2">
      <c r="A202" s="1">
        <v>38961</v>
      </c>
      <c r="B202" s="7">
        <v>1</v>
      </c>
    </row>
    <row r="203" spans="1:2" x14ac:dyDescent="0.2">
      <c r="A203" s="1">
        <v>38991</v>
      </c>
      <c r="B203" s="7">
        <v>1</v>
      </c>
    </row>
    <row r="204" spans="1:2" x14ac:dyDescent="0.2">
      <c r="A204" s="1">
        <v>39022</v>
      </c>
      <c r="B204" s="7">
        <v>1</v>
      </c>
    </row>
    <row r="205" spans="1:2" x14ac:dyDescent="0.2">
      <c r="A205" s="1">
        <v>39052</v>
      </c>
      <c r="B205" s="7">
        <v>1</v>
      </c>
    </row>
    <row r="206" spans="1:2" x14ac:dyDescent="0.2">
      <c r="A206" s="1">
        <v>39083</v>
      </c>
      <c r="B206" s="7">
        <v>1</v>
      </c>
    </row>
    <row r="207" spans="1:2" x14ac:dyDescent="0.2">
      <c r="A207" s="1">
        <v>39114</v>
      </c>
      <c r="B207" s="7">
        <v>1</v>
      </c>
    </row>
    <row r="208" spans="1:2" x14ac:dyDescent="0.2">
      <c r="A208" s="1">
        <v>39142</v>
      </c>
      <c r="B208" s="7">
        <v>1</v>
      </c>
    </row>
    <row r="209" spans="1:2" x14ac:dyDescent="0.2">
      <c r="A209" s="1">
        <v>39173</v>
      </c>
      <c r="B209" s="7">
        <v>1</v>
      </c>
    </row>
    <row r="210" spans="1:2" x14ac:dyDescent="0.2">
      <c r="A210" s="1">
        <v>39203</v>
      </c>
      <c r="B210" s="7">
        <v>1</v>
      </c>
    </row>
    <row r="211" spans="1:2" x14ac:dyDescent="0.2">
      <c r="A211" s="1">
        <v>39234</v>
      </c>
      <c r="B211" s="7">
        <v>1</v>
      </c>
    </row>
    <row r="212" spans="1:2" x14ac:dyDescent="0.2">
      <c r="A212" s="1">
        <v>39264</v>
      </c>
      <c r="B212" s="7">
        <v>1</v>
      </c>
    </row>
    <row r="213" spans="1:2" x14ac:dyDescent="0.2">
      <c r="A213" s="1">
        <v>39295</v>
      </c>
      <c r="B213" s="7">
        <v>1</v>
      </c>
    </row>
    <row r="214" spans="1:2" x14ac:dyDescent="0.2">
      <c r="A214" s="1">
        <v>39326</v>
      </c>
      <c r="B214" s="7">
        <v>1</v>
      </c>
    </row>
    <row r="215" spans="1:2" x14ac:dyDescent="0.2">
      <c r="A215" s="1">
        <v>39356</v>
      </c>
      <c r="B215" s="7">
        <v>1</v>
      </c>
    </row>
    <row r="216" spans="1:2" x14ac:dyDescent="0.2">
      <c r="A216" s="1">
        <v>39387</v>
      </c>
      <c r="B216" s="7">
        <v>1</v>
      </c>
    </row>
    <row r="217" spans="1:2" x14ac:dyDescent="0.2">
      <c r="A217" s="1">
        <v>39417</v>
      </c>
      <c r="B217" s="7">
        <v>0</v>
      </c>
    </row>
    <row r="218" spans="1:2" x14ac:dyDescent="0.2">
      <c r="A218" s="1">
        <v>39448</v>
      </c>
      <c r="B218" s="7">
        <v>0</v>
      </c>
    </row>
    <row r="219" spans="1:2" x14ac:dyDescent="0.2">
      <c r="A219" s="1">
        <v>39479</v>
      </c>
      <c r="B219" s="7">
        <v>0</v>
      </c>
    </row>
    <row r="220" spans="1:2" x14ac:dyDescent="0.2">
      <c r="A220" s="1">
        <v>39508</v>
      </c>
      <c r="B220" s="7">
        <v>0</v>
      </c>
    </row>
    <row r="221" spans="1:2" x14ac:dyDescent="0.2">
      <c r="A221" s="1">
        <v>39539</v>
      </c>
      <c r="B221" s="7">
        <v>0</v>
      </c>
    </row>
    <row r="222" spans="1:2" x14ac:dyDescent="0.2">
      <c r="A222" s="1">
        <v>39569</v>
      </c>
      <c r="B222" s="7">
        <v>0</v>
      </c>
    </row>
    <row r="223" spans="1:2" x14ac:dyDescent="0.2">
      <c r="A223" s="1">
        <v>39600</v>
      </c>
      <c r="B223" s="7">
        <v>0</v>
      </c>
    </row>
    <row r="224" spans="1:2" x14ac:dyDescent="0.2">
      <c r="A224" s="1">
        <v>39630</v>
      </c>
      <c r="B224" s="7">
        <v>0</v>
      </c>
    </row>
    <row r="225" spans="1:2" x14ac:dyDescent="0.2">
      <c r="A225" s="1">
        <v>39661</v>
      </c>
      <c r="B225" s="7">
        <v>0</v>
      </c>
    </row>
    <row r="226" spans="1:2" x14ac:dyDescent="0.2">
      <c r="A226" s="1">
        <v>39692</v>
      </c>
      <c r="B226" s="7">
        <v>0</v>
      </c>
    </row>
    <row r="227" spans="1:2" x14ac:dyDescent="0.2">
      <c r="A227" s="1">
        <v>39722</v>
      </c>
      <c r="B227" s="7">
        <v>0</v>
      </c>
    </row>
    <row r="228" spans="1:2" x14ac:dyDescent="0.2">
      <c r="A228" s="1">
        <v>39753</v>
      </c>
      <c r="B228" s="7">
        <v>0</v>
      </c>
    </row>
    <row r="229" spans="1:2" x14ac:dyDescent="0.2">
      <c r="A229" s="1">
        <v>39783</v>
      </c>
      <c r="B229" s="7">
        <v>0</v>
      </c>
    </row>
    <row r="230" spans="1:2" x14ac:dyDescent="0.2">
      <c r="A230" s="1">
        <v>39814</v>
      </c>
      <c r="B230" s="7">
        <v>0</v>
      </c>
    </row>
    <row r="231" spans="1:2" x14ac:dyDescent="0.2">
      <c r="A231" s="1">
        <v>39845</v>
      </c>
      <c r="B231" s="7">
        <v>0</v>
      </c>
    </row>
    <row r="232" spans="1:2" x14ac:dyDescent="0.2">
      <c r="A232" s="1">
        <v>39873</v>
      </c>
      <c r="B232" s="7">
        <v>0</v>
      </c>
    </row>
    <row r="233" spans="1:2" x14ac:dyDescent="0.2">
      <c r="A233" s="1">
        <v>39904</v>
      </c>
      <c r="B233" s="7">
        <v>0</v>
      </c>
    </row>
    <row r="234" spans="1:2" x14ac:dyDescent="0.2">
      <c r="A234" s="1">
        <v>39934</v>
      </c>
      <c r="B234" s="7">
        <v>0</v>
      </c>
    </row>
    <row r="235" spans="1:2" x14ac:dyDescent="0.2">
      <c r="A235" s="1">
        <v>39965</v>
      </c>
      <c r="B235" s="7">
        <v>0</v>
      </c>
    </row>
    <row r="236" spans="1:2" x14ac:dyDescent="0.2">
      <c r="A236" s="1">
        <v>39995</v>
      </c>
      <c r="B236" s="7">
        <v>1</v>
      </c>
    </row>
    <row r="237" spans="1:2" x14ac:dyDescent="0.2">
      <c r="A237" s="1">
        <v>40026</v>
      </c>
      <c r="B237" s="7">
        <v>1</v>
      </c>
    </row>
    <row r="238" spans="1:2" x14ac:dyDescent="0.2">
      <c r="A238" s="1">
        <v>40057</v>
      </c>
      <c r="B238" s="7">
        <v>1</v>
      </c>
    </row>
    <row r="239" spans="1:2" x14ac:dyDescent="0.2">
      <c r="A239" s="1">
        <v>40087</v>
      </c>
      <c r="B239" s="7">
        <v>1</v>
      </c>
    </row>
    <row r="240" spans="1:2" x14ac:dyDescent="0.2">
      <c r="A240" s="1">
        <v>40118</v>
      </c>
      <c r="B240" s="7">
        <v>1</v>
      </c>
    </row>
    <row r="241" spans="1:2" x14ac:dyDescent="0.2">
      <c r="A241" s="1">
        <v>40148</v>
      </c>
      <c r="B241" s="7">
        <v>1</v>
      </c>
    </row>
    <row r="242" spans="1:2" x14ac:dyDescent="0.2">
      <c r="A242" s="1">
        <v>40179</v>
      </c>
      <c r="B242" s="7">
        <v>1</v>
      </c>
    </row>
    <row r="243" spans="1:2" x14ac:dyDescent="0.2">
      <c r="A243" s="1">
        <v>40210</v>
      </c>
      <c r="B243" s="7">
        <v>1</v>
      </c>
    </row>
    <row r="244" spans="1:2" x14ac:dyDescent="0.2">
      <c r="A244" s="1">
        <v>40238</v>
      </c>
      <c r="B244" s="7">
        <v>1</v>
      </c>
    </row>
    <row r="245" spans="1:2" x14ac:dyDescent="0.2">
      <c r="A245" s="1">
        <v>40269</v>
      </c>
      <c r="B245" s="7">
        <v>1</v>
      </c>
    </row>
    <row r="246" spans="1:2" x14ac:dyDescent="0.2">
      <c r="A246" s="8">
        <v>40299</v>
      </c>
      <c r="B246" s="9">
        <v>1</v>
      </c>
    </row>
    <row r="247" spans="1:2" x14ac:dyDescent="0.2">
      <c r="A247" s="8">
        <v>40330</v>
      </c>
      <c r="B247" s="9">
        <v>1</v>
      </c>
    </row>
    <row r="248" spans="1:2" x14ac:dyDescent="0.2">
      <c r="A248" s="8">
        <v>40360</v>
      </c>
      <c r="B248" s="9">
        <v>1</v>
      </c>
    </row>
    <row r="249" spans="1:2" x14ac:dyDescent="0.2">
      <c r="A249" s="8">
        <v>40391</v>
      </c>
      <c r="B249" s="9">
        <v>1</v>
      </c>
    </row>
    <row r="250" spans="1:2" x14ac:dyDescent="0.2">
      <c r="A250" s="8">
        <v>40422</v>
      </c>
      <c r="B250" s="9">
        <v>1</v>
      </c>
    </row>
    <row r="251" spans="1:2" x14ac:dyDescent="0.2">
      <c r="A251" s="8">
        <v>40452</v>
      </c>
      <c r="B251" s="9">
        <v>1</v>
      </c>
    </row>
    <row r="252" spans="1:2" x14ac:dyDescent="0.2">
      <c r="A252" s="8">
        <v>40483</v>
      </c>
      <c r="B252" s="9">
        <v>1</v>
      </c>
    </row>
    <row r="253" spans="1:2" x14ac:dyDescent="0.2">
      <c r="A253" s="8">
        <v>40513</v>
      </c>
      <c r="B253" s="9">
        <v>1</v>
      </c>
    </row>
    <row r="254" spans="1:2" x14ac:dyDescent="0.2">
      <c r="A254" s="8">
        <v>40544</v>
      </c>
      <c r="B254" s="9">
        <v>1</v>
      </c>
    </row>
    <row r="255" spans="1:2" x14ac:dyDescent="0.2">
      <c r="A255" s="8">
        <v>40575</v>
      </c>
      <c r="B255" s="9">
        <v>1</v>
      </c>
    </row>
    <row r="256" spans="1:2" x14ac:dyDescent="0.2">
      <c r="A256" s="8">
        <v>40603</v>
      </c>
      <c r="B256" s="9">
        <v>1</v>
      </c>
    </row>
    <row r="257" spans="1:2" x14ac:dyDescent="0.2">
      <c r="A257" s="8">
        <v>40634</v>
      </c>
      <c r="B257" s="9">
        <v>1</v>
      </c>
    </row>
    <row r="258" spans="1:2" x14ac:dyDescent="0.2">
      <c r="A258" s="8">
        <v>40664</v>
      </c>
      <c r="B258" s="9">
        <v>1</v>
      </c>
    </row>
    <row r="259" spans="1:2" x14ac:dyDescent="0.2">
      <c r="A259" s="8">
        <v>40695</v>
      </c>
      <c r="B259" s="9">
        <v>1</v>
      </c>
    </row>
    <row r="260" spans="1:2" x14ac:dyDescent="0.2">
      <c r="A260" s="8">
        <v>40725</v>
      </c>
      <c r="B260" s="9">
        <v>1</v>
      </c>
    </row>
    <row r="261" spans="1:2" x14ac:dyDescent="0.2">
      <c r="A261" s="8">
        <v>40756</v>
      </c>
      <c r="B261" s="9">
        <v>1</v>
      </c>
    </row>
    <row r="262" spans="1:2" x14ac:dyDescent="0.2">
      <c r="A262" s="8">
        <v>40787</v>
      </c>
      <c r="B262" s="9">
        <v>1</v>
      </c>
    </row>
    <row r="263" spans="1:2" x14ac:dyDescent="0.2">
      <c r="A263" s="8">
        <v>40817</v>
      </c>
      <c r="B263" s="9">
        <v>1</v>
      </c>
    </row>
    <row r="264" spans="1:2" x14ac:dyDescent="0.2">
      <c r="A264" s="8">
        <v>40848</v>
      </c>
      <c r="B264" s="9">
        <v>1</v>
      </c>
    </row>
    <row r="265" spans="1:2" x14ac:dyDescent="0.2">
      <c r="A265" s="8">
        <v>40878</v>
      </c>
      <c r="B265" s="9">
        <v>1</v>
      </c>
    </row>
    <row r="266" spans="1:2" x14ac:dyDescent="0.2">
      <c r="A266" s="8">
        <v>40909</v>
      </c>
      <c r="B266" s="9">
        <v>1</v>
      </c>
    </row>
    <row r="267" spans="1:2" x14ac:dyDescent="0.2">
      <c r="A267" s="8">
        <v>40940</v>
      </c>
      <c r="B267" s="9">
        <v>1</v>
      </c>
    </row>
    <row r="268" spans="1:2" x14ac:dyDescent="0.2">
      <c r="A268" s="8">
        <v>40969</v>
      </c>
      <c r="B268" s="9">
        <v>1</v>
      </c>
    </row>
    <row r="269" spans="1:2" x14ac:dyDescent="0.2">
      <c r="A269" s="8">
        <v>41000</v>
      </c>
      <c r="B269" s="9">
        <v>1</v>
      </c>
    </row>
    <row r="270" spans="1:2" x14ac:dyDescent="0.2">
      <c r="A270" s="8">
        <v>41030</v>
      </c>
      <c r="B270" s="9">
        <v>1</v>
      </c>
    </row>
    <row r="271" spans="1:2" x14ac:dyDescent="0.2">
      <c r="A271" s="8">
        <v>41061</v>
      </c>
      <c r="B271" s="9">
        <v>1</v>
      </c>
    </row>
    <row r="272" spans="1:2" x14ac:dyDescent="0.2">
      <c r="A272" s="8">
        <v>41091</v>
      </c>
      <c r="B272" s="9">
        <v>1</v>
      </c>
    </row>
    <row r="273" spans="1:2" x14ac:dyDescent="0.2">
      <c r="A273" s="8">
        <v>41122</v>
      </c>
      <c r="B273" s="9">
        <v>1</v>
      </c>
    </row>
    <row r="274" spans="1:2" x14ac:dyDescent="0.2">
      <c r="A274" s="8">
        <v>41153</v>
      </c>
      <c r="B274" s="9">
        <v>1</v>
      </c>
    </row>
    <row r="275" spans="1:2" x14ac:dyDescent="0.2">
      <c r="A275" s="8">
        <v>41183</v>
      </c>
      <c r="B275" s="9">
        <v>1</v>
      </c>
    </row>
    <row r="276" spans="1:2" x14ac:dyDescent="0.2">
      <c r="A276" s="8">
        <v>41214</v>
      </c>
      <c r="B276" s="9">
        <v>1</v>
      </c>
    </row>
    <row r="277" spans="1:2" x14ac:dyDescent="0.2">
      <c r="A277" s="8">
        <v>41244</v>
      </c>
      <c r="B277" s="9">
        <v>1</v>
      </c>
    </row>
    <row r="278" spans="1:2" x14ac:dyDescent="0.2">
      <c r="A278" s="8">
        <v>41275</v>
      </c>
      <c r="B278" s="9">
        <v>1</v>
      </c>
    </row>
    <row r="279" spans="1:2" x14ac:dyDescent="0.2">
      <c r="A279" s="8">
        <v>41306</v>
      </c>
      <c r="B279" s="9">
        <v>1</v>
      </c>
    </row>
    <row r="280" spans="1:2" x14ac:dyDescent="0.2">
      <c r="A280" s="8">
        <v>41334</v>
      </c>
      <c r="B280" s="9">
        <v>1</v>
      </c>
    </row>
    <row r="281" spans="1:2" x14ac:dyDescent="0.2">
      <c r="A281" s="8">
        <v>41365</v>
      </c>
      <c r="B281" s="9">
        <v>1</v>
      </c>
    </row>
    <row r="282" spans="1:2" x14ac:dyDescent="0.2">
      <c r="A282" s="8">
        <v>41395</v>
      </c>
      <c r="B282" s="9">
        <v>1</v>
      </c>
    </row>
    <row r="283" spans="1:2" x14ac:dyDescent="0.2">
      <c r="A283" s="8">
        <v>41426</v>
      </c>
      <c r="B283" s="9">
        <v>1</v>
      </c>
    </row>
    <row r="284" spans="1:2" x14ac:dyDescent="0.2">
      <c r="A284" s="8">
        <v>41456</v>
      </c>
      <c r="B284" s="9">
        <v>1</v>
      </c>
    </row>
    <row r="285" spans="1:2" x14ac:dyDescent="0.2">
      <c r="A285" s="8">
        <v>41487</v>
      </c>
      <c r="B285" s="9">
        <v>1</v>
      </c>
    </row>
    <row r="286" spans="1:2" x14ac:dyDescent="0.2">
      <c r="A286" s="8">
        <v>41518</v>
      </c>
      <c r="B286" s="9">
        <v>1</v>
      </c>
    </row>
    <row r="287" spans="1:2" x14ac:dyDescent="0.2">
      <c r="A287" s="8">
        <v>41548</v>
      </c>
      <c r="B287" s="9">
        <v>1</v>
      </c>
    </row>
    <row r="288" spans="1:2" x14ac:dyDescent="0.2">
      <c r="A288" s="8">
        <v>41579</v>
      </c>
      <c r="B288" s="9">
        <v>1</v>
      </c>
    </row>
    <row r="289" spans="1:2" x14ac:dyDescent="0.2">
      <c r="A289" s="8">
        <v>41609</v>
      </c>
      <c r="B289" s="9">
        <v>1</v>
      </c>
    </row>
    <row r="290" spans="1:2" x14ac:dyDescent="0.2">
      <c r="A290" s="8">
        <v>41640</v>
      </c>
      <c r="B290" s="9">
        <v>1</v>
      </c>
    </row>
    <row r="291" spans="1:2" x14ac:dyDescent="0.2">
      <c r="A291" s="8">
        <v>41671</v>
      </c>
      <c r="B291" s="9">
        <v>1</v>
      </c>
    </row>
    <row r="292" spans="1:2" x14ac:dyDescent="0.2">
      <c r="A292" s="8">
        <v>41699</v>
      </c>
      <c r="B292" s="9">
        <v>1</v>
      </c>
    </row>
    <row r="293" spans="1:2" x14ac:dyDescent="0.2">
      <c r="A293" s="8">
        <v>41730</v>
      </c>
      <c r="B293" s="9">
        <v>1</v>
      </c>
    </row>
    <row r="294" spans="1:2" x14ac:dyDescent="0.2">
      <c r="A294" s="8">
        <v>41760</v>
      </c>
      <c r="B294" s="9">
        <v>1</v>
      </c>
    </row>
    <row r="295" spans="1:2" x14ac:dyDescent="0.2">
      <c r="A295" s="8">
        <v>41791</v>
      </c>
      <c r="B295" s="9">
        <v>1</v>
      </c>
    </row>
    <row r="296" spans="1:2" x14ac:dyDescent="0.2">
      <c r="A296" s="8">
        <v>41821</v>
      </c>
      <c r="B296" s="9">
        <v>1</v>
      </c>
    </row>
    <row r="297" spans="1:2" x14ac:dyDescent="0.2">
      <c r="A297" s="8">
        <v>41852</v>
      </c>
      <c r="B297" s="9">
        <v>1</v>
      </c>
    </row>
    <row r="298" spans="1:2" x14ac:dyDescent="0.2">
      <c r="A298" s="8">
        <v>41883</v>
      </c>
      <c r="B298" s="9">
        <v>1</v>
      </c>
    </row>
    <row r="299" spans="1:2" x14ac:dyDescent="0.2">
      <c r="A299" s="8">
        <v>41913</v>
      </c>
      <c r="B299" s="9">
        <v>1</v>
      </c>
    </row>
    <row r="300" spans="1:2" x14ac:dyDescent="0.2">
      <c r="A300" s="8">
        <v>41944</v>
      </c>
      <c r="B300" s="9">
        <v>1</v>
      </c>
    </row>
    <row r="301" spans="1:2" x14ac:dyDescent="0.2">
      <c r="A301" s="8">
        <v>41974</v>
      </c>
      <c r="B301" s="9">
        <v>1</v>
      </c>
    </row>
    <row r="302" spans="1:2" x14ac:dyDescent="0.2">
      <c r="A302" s="8">
        <v>42005</v>
      </c>
      <c r="B302" s="9">
        <v>1</v>
      </c>
    </row>
    <row r="303" spans="1:2" x14ac:dyDescent="0.2">
      <c r="A303" s="8">
        <v>42036</v>
      </c>
      <c r="B303" s="9">
        <v>1</v>
      </c>
    </row>
    <row r="304" spans="1:2" x14ac:dyDescent="0.2">
      <c r="A304" s="8">
        <v>42064</v>
      </c>
      <c r="B304" s="9">
        <v>1</v>
      </c>
    </row>
    <row r="305" spans="1:2" x14ac:dyDescent="0.2">
      <c r="A305" s="8">
        <v>42095</v>
      </c>
      <c r="B305" s="9">
        <v>1</v>
      </c>
    </row>
    <row r="306" spans="1:2" x14ac:dyDescent="0.2">
      <c r="A306" s="8">
        <v>42125</v>
      </c>
      <c r="B306" s="9">
        <v>1</v>
      </c>
    </row>
    <row r="307" spans="1:2" x14ac:dyDescent="0.2">
      <c r="A307" s="8">
        <v>42156</v>
      </c>
      <c r="B307" s="9">
        <v>1</v>
      </c>
    </row>
    <row r="308" spans="1:2" x14ac:dyDescent="0.2">
      <c r="A308" s="8">
        <v>42186</v>
      </c>
      <c r="B308" s="9">
        <v>1</v>
      </c>
    </row>
    <row r="309" spans="1:2" x14ac:dyDescent="0.2">
      <c r="A309" s="8">
        <v>42217</v>
      </c>
      <c r="B309" s="9">
        <v>1</v>
      </c>
    </row>
    <row r="310" spans="1:2" x14ac:dyDescent="0.2">
      <c r="A310" s="8">
        <v>42248</v>
      </c>
      <c r="B310" s="9">
        <v>1</v>
      </c>
    </row>
    <row r="311" spans="1:2" x14ac:dyDescent="0.2">
      <c r="A311" s="8">
        <v>42278</v>
      </c>
      <c r="B311" s="9">
        <v>1</v>
      </c>
    </row>
    <row r="312" spans="1:2" x14ac:dyDescent="0.2">
      <c r="A312" s="8">
        <v>42309</v>
      </c>
      <c r="B312" s="9">
        <v>1</v>
      </c>
    </row>
    <row r="313" spans="1:2" x14ac:dyDescent="0.2">
      <c r="A313" s="8">
        <v>42339</v>
      </c>
      <c r="B313" s="9">
        <v>1</v>
      </c>
    </row>
    <row r="314" spans="1:2" x14ac:dyDescent="0.2">
      <c r="A314" s="8">
        <v>42370</v>
      </c>
      <c r="B314" s="9">
        <v>1</v>
      </c>
    </row>
    <row r="315" spans="1:2" x14ac:dyDescent="0.2">
      <c r="A315" s="8">
        <v>42401</v>
      </c>
      <c r="B315" s="9">
        <v>1</v>
      </c>
    </row>
    <row r="316" spans="1:2" x14ac:dyDescent="0.2">
      <c r="A316" s="8">
        <v>42430</v>
      </c>
      <c r="B316" s="9">
        <v>1</v>
      </c>
    </row>
    <row r="317" spans="1:2" x14ac:dyDescent="0.2">
      <c r="A317" s="8">
        <v>42461</v>
      </c>
      <c r="B317" s="9">
        <v>1</v>
      </c>
    </row>
    <row r="318" spans="1:2" x14ac:dyDescent="0.2">
      <c r="A318" s="8">
        <v>42491</v>
      </c>
      <c r="B318" s="9">
        <v>1</v>
      </c>
    </row>
    <row r="319" spans="1:2" x14ac:dyDescent="0.2">
      <c r="A319" s="8">
        <v>42522</v>
      </c>
      <c r="B319" s="9">
        <v>1</v>
      </c>
    </row>
    <row r="320" spans="1:2" x14ac:dyDescent="0.2">
      <c r="A320" s="8">
        <v>42552</v>
      </c>
      <c r="B320" s="9">
        <v>1</v>
      </c>
    </row>
    <row r="321" spans="1:2" x14ac:dyDescent="0.2">
      <c r="A321" s="8">
        <v>42583</v>
      </c>
      <c r="B321" s="9">
        <v>1</v>
      </c>
    </row>
    <row r="322" spans="1:2" x14ac:dyDescent="0.2">
      <c r="A322" s="8">
        <v>42614</v>
      </c>
      <c r="B322" s="9">
        <v>1</v>
      </c>
    </row>
    <row r="323" spans="1:2" x14ac:dyDescent="0.2">
      <c r="A323" s="8">
        <v>42644</v>
      </c>
      <c r="B323" s="9">
        <v>1</v>
      </c>
    </row>
    <row r="324" spans="1:2" x14ac:dyDescent="0.2">
      <c r="A324" s="8">
        <v>42675</v>
      </c>
      <c r="B324" s="9">
        <v>1</v>
      </c>
    </row>
    <row r="325" spans="1:2" x14ac:dyDescent="0.2">
      <c r="A325" s="8">
        <v>42705</v>
      </c>
      <c r="B325" s="9">
        <v>1</v>
      </c>
    </row>
    <row r="326" spans="1:2" x14ac:dyDescent="0.2">
      <c r="A326" s="8">
        <v>42736</v>
      </c>
      <c r="B326" s="9">
        <v>1</v>
      </c>
    </row>
    <row r="327" spans="1:2" x14ac:dyDescent="0.2">
      <c r="A327" s="8">
        <v>42767</v>
      </c>
      <c r="B327" s="9">
        <v>1</v>
      </c>
    </row>
    <row r="328" spans="1:2" x14ac:dyDescent="0.2">
      <c r="A328" s="8">
        <v>42795</v>
      </c>
      <c r="B328" s="9">
        <v>1</v>
      </c>
    </row>
    <row r="329" spans="1:2" x14ac:dyDescent="0.2">
      <c r="A329" s="8">
        <v>42826</v>
      </c>
      <c r="B329" s="9">
        <v>1</v>
      </c>
    </row>
    <row r="330" spans="1:2" x14ac:dyDescent="0.2">
      <c r="A330" s="8">
        <v>42856</v>
      </c>
      <c r="B330" s="9">
        <v>1</v>
      </c>
    </row>
    <row r="331" spans="1:2" x14ac:dyDescent="0.2">
      <c r="A331" s="8">
        <v>42887</v>
      </c>
      <c r="B331" s="9">
        <v>1</v>
      </c>
    </row>
    <row r="332" spans="1:2" x14ac:dyDescent="0.2">
      <c r="A332" s="8">
        <v>42917</v>
      </c>
      <c r="B332" s="9">
        <v>1</v>
      </c>
    </row>
    <row r="333" spans="1:2" x14ac:dyDescent="0.2">
      <c r="A333" s="8">
        <v>42948</v>
      </c>
      <c r="B333" s="9">
        <v>1</v>
      </c>
    </row>
    <row r="334" spans="1:2" x14ac:dyDescent="0.2">
      <c r="A334" s="8">
        <v>42979</v>
      </c>
      <c r="B334" s="9">
        <v>1</v>
      </c>
    </row>
    <row r="335" spans="1:2" x14ac:dyDescent="0.2">
      <c r="A335" s="8">
        <v>43009</v>
      </c>
      <c r="B335" s="9">
        <v>1</v>
      </c>
    </row>
    <row r="336" spans="1:2" x14ac:dyDescent="0.2">
      <c r="A336" s="8">
        <v>43040</v>
      </c>
      <c r="B336" s="9">
        <v>1</v>
      </c>
    </row>
    <row r="337" spans="1:2" x14ac:dyDescent="0.2">
      <c r="A337" s="8">
        <v>43070</v>
      </c>
      <c r="B337" s="9">
        <v>1</v>
      </c>
    </row>
    <row r="338" spans="1:2" x14ac:dyDescent="0.2">
      <c r="A338" s="8">
        <v>43101</v>
      </c>
      <c r="B338" s="9">
        <v>1</v>
      </c>
    </row>
    <row r="339" spans="1:2" x14ac:dyDescent="0.2">
      <c r="A339" s="8">
        <v>43132</v>
      </c>
      <c r="B339" s="9">
        <v>1</v>
      </c>
    </row>
    <row r="340" spans="1:2" x14ac:dyDescent="0.2">
      <c r="A340" s="8">
        <v>43160</v>
      </c>
      <c r="B340" s="9">
        <v>1</v>
      </c>
    </row>
    <row r="341" spans="1:2" x14ac:dyDescent="0.2">
      <c r="A341" s="8">
        <v>43191</v>
      </c>
      <c r="B341" s="9">
        <v>1</v>
      </c>
    </row>
    <row r="342" spans="1:2" x14ac:dyDescent="0.2">
      <c r="A342" s="8">
        <v>43221</v>
      </c>
      <c r="B342" s="9">
        <v>1</v>
      </c>
    </row>
    <row r="343" spans="1:2" x14ac:dyDescent="0.2">
      <c r="A343" s="8">
        <v>43252</v>
      </c>
      <c r="B343" s="9">
        <v>1</v>
      </c>
    </row>
    <row r="344" spans="1:2" x14ac:dyDescent="0.2">
      <c r="A344" s="8">
        <v>43282</v>
      </c>
      <c r="B344" s="9">
        <v>1</v>
      </c>
    </row>
    <row r="345" spans="1:2" x14ac:dyDescent="0.2">
      <c r="A345" s="8">
        <v>43313</v>
      </c>
      <c r="B345" s="9">
        <v>1</v>
      </c>
    </row>
    <row r="346" spans="1:2" x14ac:dyDescent="0.2">
      <c r="A346" s="8">
        <v>43344</v>
      </c>
      <c r="B346" s="9">
        <v>1</v>
      </c>
    </row>
    <row r="347" spans="1:2" x14ac:dyDescent="0.2">
      <c r="A347" s="8">
        <v>43374</v>
      </c>
      <c r="B347" s="9">
        <v>1</v>
      </c>
    </row>
    <row r="348" spans="1:2" x14ac:dyDescent="0.2">
      <c r="A348" s="8">
        <v>43405</v>
      </c>
      <c r="B348" s="9">
        <v>1</v>
      </c>
    </row>
    <row r="349" spans="1:2" x14ac:dyDescent="0.2">
      <c r="A349" s="8">
        <v>43435</v>
      </c>
      <c r="B349" s="9">
        <v>1</v>
      </c>
    </row>
    <row r="350" spans="1:2" x14ac:dyDescent="0.2">
      <c r="A350" s="8">
        <v>43466</v>
      </c>
      <c r="B350" s="9">
        <v>1</v>
      </c>
    </row>
    <row r="351" spans="1:2" x14ac:dyDescent="0.2">
      <c r="A351" s="8">
        <v>43497</v>
      </c>
      <c r="B351" s="9">
        <v>1</v>
      </c>
    </row>
    <row r="352" spans="1:2" x14ac:dyDescent="0.2">
      <c r="A352" s="8">
        <v>43525</v>
      </c>
      <c r="B352" s="9">
        <v>1</v>
      </c>
    </row>
    <row r="353" spans="1:2" x14ac:dyDescent="0.2">
      <c r="A353" s="8">
        <v>43556</v>
      </c>
      <c r="B353" s="9">
        <v>1</v>
      </c>
    </row>
    <row r="354" spans="1:2" x14ac:dyDescent="0.2">
      <c r="A354" s="8">
        <v>43586</v>
      </c>
      <c r="B354" s="9">
        <v>1</v>
      </c>
    </row>
    <row r="355" spans="1:2" x14ac:dyDescent="0.2">
      <c r="A355" s="8">
        <v>43617</v>
      </c>
      <c r="B355" s="9">
        <v>1</v>
      </c>
    </row>
    <row r="356" spans="1:2" x14ac:dyDescent="0.2">
      <c r="A356" s="8">
        <v>43647</v>
      </c>
      <c r="B356" s="9">
        <v>1</v>
      </c>
    </row>
    <row r="357" spans="1:2" x14ac:dyDescent="0.2">
      <c r="A357" s="8">
        <v>43678</v>
      </c>
      <c r="B357" s="9">
        <v>1</v>
      </c>
    </row>
    <row r="358" spans="1:2" x14ac:dyDescent="0.2">
      <c r="A358" s="8">
        <v>43709</v>
      </c>
      <c r="B358" s="9">
        <v>1</v>
      </c>
    </row>
    <row r="359" spans="1:2" x14ac:dyDescent="0.2">
      <c r="A359" s="8">
        <v>43739</v>
      </c>
      <c r="B359" s="9">
        <v>1</v>
      </c>
    </row>
    <row r="360" spans="1:2" x14ac:dyDescent="0.2">
      <c r="A360" s="8">
        <v>43770</v>
      </c>
      <c r="B360" s="9">
        <v>1</v>
      </c>
    </row>
    <row r="361" spans="1:2" x14ac:dyDescent="0.2">
      <c r="A361" s="8">
        <v>43800</v>
      </c>
      <c r="B361" s="9">
        <v>1</v>
      </c>
    </row>
    <row r="362" spans="1:2" x14ac:dyDescent="0.2">
      <c r="A362" s="8">
        <v>43831</v>
      </c>
      <c r="B362" s="9">
        <v>1</v>
      </c>
    </row>
    <row r="363" spans="1:2" x14ac:dyDescent="0.2">
      <c r="A363" s="8">
        <v>43862</v>
      </c>
      <c r="B363" s="9">
        <v>0</v>
      </c>
    </row>
    <row r="364" spans="1:2" x14ac:dyDescent="0.2">
      <c r="A364" s="8">
        <v>43891</v>
      </c>
      <c r="B364" s="9">
        <v>0</v>
      </c>
    </row>
    <row r="365" spans="1:2" x14ac:dyDescent="0.2">
      <c r="A365" s="8">
        <v>43922</v>
      </c>
      <c r="B365" s="9">
        <v>0</v>
      </c>
    </row>
    <row r="366" spans="1:2" x14ac:dyDescent="0.2">
      <c r="A366" s="8">
        <v>43952</v>
      </c>
      <c r="B366" s="9">
        <v>1</v>
      </c>
    </row>
    <row r="367" spans="1:2" x14ac:dyDescent="0.2">
      <c r="A367" s="8">
        <v>43983</v>
      </c>
      <c r="B367" s="9">
        <v>1</v>
      </c>
    </row>
    <row r="368" spans="1:2" x14ac:dyDescent="0.2">
      <c r="A368" s="8">
        <v>44013</v>
      </c>
      <c r="B368" s="9">
        <v>1</v>
      </c>
    </row>
    <row r="369" spans="1:2" x14ac:dyDescent="0.2">
      <c r="A369" s="8">
        <v>44044</v>
      </c>
      <c r="B369" s="9">
        <v>1</v>
      </c>
    </row>
    <row r="370" spans="1:2" x14ac:dyDescent="0.2">
      <c r="A370" s="8">
        <v>44075</v>
      </c>
      <c r="B370" s="9">
        <v>1</v>
      </c>
    </row>
    <row r="371" spans="1:2" x14ac:dyDescent="0.2">
      <c r="A371" s="8">
        <v>44105</v>
      </c>
      <c r="B371" s="9">
        <v>1</v>
      </c>
    </row>
    <row r="372" spans="1:2" x14ac:dyDescent="0.2">
      <c r="A372" s="8">
        <v>44136</v>
      </c>
      <c r="B372" s="9">
        <v>1</v>
      </c>
    </row>
    <row r="373" spans="1:2" x14ac:dyDescent="0.2">
      <c r="A373" s="8">
        <v>44166</v>
      </c>
      <c r="B373" s="9">
        <v>1</v>
      </c>
    </row>
    <row r="374" spans="1:2" x14ac:dyDescent="0.2">
      <c r="A374" s="8">
        <v>44197</v>
      </c>
      <c r="B374" s="9">
        <v>1</v>
      </c>
    </row>
    <row r="375" spans="1:2" x14ac:dyDescent="0.2">
      <c r="A375" s="8">
        <v>44228</v>
      </c>
      <c r="B375" s="9">
        <v>1</v>
      </c>
    </row>
    <row r="376" spans="1:2" x14ac:dyDescent="0.2">
      <c r="A376" s="8">
        <v>44256</v>
      </c>
      <c r="B376" s="9">
        <v>1</v>
      </c>
    </row>
    <row r="377" spans="1:2" x14ac:dyDescent="0.2">
      <c r="A377" s="8">
        <v>44287</v>
      </c>
      <c r="B377" s="9">
        <v>1</v>
      </c>
    </row>
    <row r="378" spans="1:2" x14ac:dyDescent="0.2">
      <c r="A378" s="8">
        <v>44317</v>
      </c>
      <c r="B378" s="9">
        <v>1</v>
      </c>
    </row>
    <row r="379" spans="1:2" x14ac:dyDescent="0.2">
      <c r="A379" s="8">
        <v>44348</v>
      </c>
      <c r="B379" s="9">
        <v>1</v>
      </c>
    </row>
    <row r="380" spans="1:2" x14ac:dyDescent="0.2">
      <c r="A380" s="8">
        <v>44378</v>
      </c>
      <c r="B380" s="9">
        <v>1</v>
      </c>
    </row>
    <row r="381" spans="1:2" x14ac:dyDescent="0.2">
      <c r="A381" s="8">
        <v>44409</v>
      </c>
      <c r="B381" s="9">
        <v>1</v>
      </c>
    </row>
    <row r="382" spans="1:2" x14ac:dyDescent="0.2">
      <c r="A382" s="8">
        <v>44440</v>
      </c>
      <c r="B382" s="9">
        <v>1</v>
      </c>
    </row>
    <row r="383" spans="1:2" x14ac:dyDescent="0.2">
      <c r="A383" s="8">
        <v>44470</v>
      </c>
      <c r="B383" s="9">
        <v>1</v>
      </c>
    </row>
    <row r="384" spans="1:2" x14ac:dyDescent="0.2">
      <c r="A384" s="8">
        <v>44501</v>
      </c>
      <c r="B384" s="9">
        <v>1</v>
      </c>
    </row>
    <row r="385" spans="1:2" x14ac:dyDescent="0.2">
      <c r="A385" s="8">
        <v>44531</v>
      </c>
      <c r="B385" s="9">
        <v>1</v>
      </c>
    </row>
    <row r="386" spans="1:2" x14ac:dyDescent="0.2">
      <c r="A386" s="8">
        <v>44562</v>
      </c>
      <c r="B386" s="9">
        <v>1</v>
      </c>
    </row>
    <row r="387" spans="1:2" x14ac:dyDescent="0.2">
      <c r="A387" s="8">
        <v>44593</v>
      </c>
      <c r="B387" s="9">
        <v>1</v>
      </c>
    </row>
    <row r="388" spans="1:2" x14ac:dyDescent="0.2">
      <c r="A388" s="8">
        <v>44621</v>
      </c>
      <c r="B388" s="9">
        <v>1</v>
      </c>
    </row>
    <row r="389" spans="1:2" x14ac:dyDescent="0.2">
      <c r="A389" s="8">
        <v>44652</v>
      </c>
      <c r="B389" s="9">
        <v>1</v>
      </c>
    </row>
    <row r="390" spans="1:2" x14ac:dyDescent="0.2">
      <c r="A390" s="8">
        <v>44682</v>
      </c>
      <c r="B390" s="9">
        <v>1</v>
      </c>
    </row>
    <row r="391" spans="1:2" x14ac:dyDescent="0.2">
      <c r="A391" s="8">
        <v>44713</v>
      </c>
      <c r="B391" s="9">
        <v>1</v>
      </c>
    </row>
    <row r="392" spans="1:2" x14ac:dyDescent="0.2">
      <c r="A392" s="8">
        <v>44743</v>
      </c>
      <c r="B392" s="9">
        <v>1</v>
      </c>
    </row>
    <row r="393" spans="1:2" x14ac:dyDescent="0.2">
      <c r="A393" s="8">
        <v>44774</v>
      </c>
      <c r="B393" s="9">
        <v>1</v>
      </c>
    </row>
    <row r="394" spans="1:2" x14ac:dyDescent="0.2">
      <c r="A394" s="8">
        <v>44805</v>
      </c>
      <c r="B394" s="9">
        <v>1</v>
      </c>
    </row>
    <row r="395" spans="1:2" x14ac:dyDescent="0.2">
      <c r="A395" s="8">
        <v>44835</v>
      </c>
      <c r="B395" s="9">
        <v>1</v>
      </c>
    </row>
    <row r="396" spans="1:2" x14ac:dyDescent="0.2">
      <c r="A396" s="8">
        <v>44866</v>
      </c>
      <c r="B396" s="9">
        <v>1</v>
      </c>
    </row>
    <row r="397" spans="1:2" x14ac:dyDescent="0.2">
      <c r="A397" s="8">
        <v>44896</v>
      </c>
      <c r="B397" s="9">
        <v>1</v>
      </c>
    </row>
    <row r="398" spans="1:2" x14ac:dyDescent="0.2">
      <c r="A398" s="8">
        <v>44927</v>
      </c>
      <c r="B398" s="9">
        <v>1</v>
      </c>
    </row>
    <row r="399" spans="1:2" x14ac:dyDescent="0.2">
      <c r="A399" s="8">
        <v>44958</v>
      </c>
      <c r="B399" s="9">
        <v>1</v>
      </c>
    </row>
    <row r="400" spans="1:2" x14ac:dyDescent="0.2">
      <c r="A400" s="8">
        <v>44986</v>
      </c>
      <c r="B400" s="9">
        <v>1</v>
      </c>
    </row>
    <row r="401" spans="1:2" x14ac:dyDescent="0.2">
      <c r="A401" s="8">
        <v>45017</v>
      </c>
      <c r="B401" s="9">
        <v>1</v>
      </c>
    </row>
    <row r="402" spans="1:2" x14ac:dyDescent="0.2">
      <c r="A402" s="8">
        <v>45047</v>
      </c>
      <c r="B402" s="9">
        <v>1</v>
      </c>
    </row>
    <row r="403" spans="1:2" x14ac:dyDescent="0.2">
      <c r="A403" s="8">
        <v>45078</v>
      </c>
      <c r="B403" s="9">
        <v>1</v>
      </c>
    </row>
    <row r="404" spans="1:2" x14ac:dyDescent="0.2">
      <c r="A404" s="8">
        <v>45108</v>
      </c>
      <c r="B404" s="9">
        <v>1</v>
      </c>
    </row>
    <row r="405" spans="1:2" x14ac:dyDescent="0.2">
      <c r="A405" s="8">
        <v>45139</v>
      </c>
      <c r="B405" s="9">
        <v>1</v>
      </c>
    </row>
    <row r="406" spans="1:2" x14ac:dyDescent="0.2">
      <c r="A406" s="8">
        <v>45170</v>
      </c>
      <c r="B406" s="9">
        <v>1</v>
      </c>
    </row>
    <row r="407" spans="1:2" x14ac:dyDescent="0.2">
      <c r="A407" s="8">
        <v>45200</v>
      </c>
      <c r="B407" s="9">
        <v>1</v>
      </c>
    </row>
    <row r="408" spans="1:2" x14ac:dyDescent="0.2">
      <c r="A408" s="8">
        <v>45231</v>
      </c>
      <c r="B408" s="9">
        <v>1</v>
      </c>
    </row>
    <row r="409" spans="1:2" x14ac:dyDescent="0.2">
      <c r="A409" s="8">
        <v>45261</v>
      </c>
      <c r="B409" s="9">
        <v>1</v>
      </c>
    </row>
    <row r="410" spans="1:2" x14ac:dyDescent="0.2">
      <c r="A410" s="8">
        <v>45292</v>
      </c>
      <c r="B410" s="9">
        <v>1</v>
      </c>
    </row>
    <row r="411" spans="1:2" x14ac:dyDescent="0.2">
      <c r="A411" s="8">
        <v>45323</v>
      </c>
      <c r="B411" s="9">
        <v>1</v>
      </c>
    </row>
    <row r="412" spans="1:2" x14ac:dyDescent="0.2">
      <c r="A412" s="8">
        <v>45352</v>
      </c>
      <c r="B412" s="9">
        <v>1</v>
      </c>
    </row>
    <row r="413" spans="1:2" x14ac:dyDescent="0.2">
      <c r="A413" s="8">
        <v>45383</v>
      </c>
      <c r="B413" s="9">
        <v>1</v>
      </c>
    </row>
    <row r="414" spans="1:2" x14ac:dyDescent="0.2">
      <c r="A414" s="8">
        <v>45413</v>
      </c>
      <c r="B414" s="9">
        <v>1</v>
      </c>
    </row>
    <row r="415" spans="1:2" x14ac:dyDescent="0.2">
      <c r="A415" s="8">
        <v>45444</v>
      </c>
      <c r="B415" s="9">
        <v>1</v>
      </c>
    </row>
    <row r="416" spans="1:2" x14ac:dyDescent="0.2">
      <c r="A416" s="8">
        <v>45474</v>
      </c>
      <c r="B416" s="9">
        <v>1</v>
      </c>
    </row>
    <row r="417" spans="1:2" x14ac:dyDescent="0.2">
      <c r="A417" s="8">
        <v>45505</v>
      </c>
      <c r="B417" s="9">
        <v>1</v>
      </c>
    </row>
    <row r="418" spans="1:2" x14ac:dyDescent="0.2">
      <c r="A418" s="8">
        <v>45536</v>
      </c>
      <c r="B418" s="9">
        <v>1</v>
      </c>
    </row>
    <row r="419" spans="1:2" x14ac:dyDescent="0.2">
      <c r="A419" s="8">
        <v>45566</v>
      </c>
      <c r="B419" s="9">
        <v>1</v>
      </c>
    </row>
    <row r="420" spans="1:2" x14ac:dyDescent="0.2">
      <c r="A420" s="8">
        <v>45597</v>
      </c>
      <c r="B420" s="9">
        <v>1</v>
      </c>
    </row>
    <row r="421" spans="1:2" x14ac:dyDescent="0.2">
      <c r="A421" s="8">
        <v>45627</v>
      </c>
      <c r="B421" s="9">
        <v>1</v>
      </c>
    </row>
    <row r="422" spans="1:2" x14ac:dyDescent="0.2">
      <c r="A422" s="8">
        <v>45658</v>
      </c>
      <c r="B422" s="9">
        <v>1</v>
      </c>
    </row>
    <row r="423" spans="1:2" x14ac:dyDescent="0.2">
      <c r="A423" s="8">
        <v>45689</v>
      </c>
      <c r="B423" s="9">
        <v>1</v>
      </c>
    </row>
    <row r="424" spans="1:2" x14ac:dyDescent="0.2">
      <c r="A424" s="8">
        <v>45717</v>
      </c>
      <c r="B424" s="9">
        <v>1</v>
      </c>
    </row>
    <row r="425" spans="1:2" x14ac:dyDescent="0.2">
      <c r="A425" s="8">
        <v>45748</v>
      </c>
      <c r="B425" s="9">
        <v>1</v>
      </c>
    </row>
    <row r="426" spans="1:2" x14ac:dyDescent="0.2">
      <c r="A426" s="8">
        <v>45778</v>
      </c>
      <c r="B426" s="9">
        <v>1</v>
      </c>
    </row>
    <row r="427" spans="1:2" x14ac:dyDescent="0.2">
      <c r="A427" s="8">
        <v>45809</v>
      </c>
      <c r="B427" s="9">
        <v>1</v>
      </c>
    </row>
    <row r="428" spans="1:2" x14ac:dyDescent="0.2">
      <c r="A428" s="8">
        <v>45839</v>
      </c>
      <c r="B428" s="9">
        <v>1</v>
      </c>
    </row>
    <row r="429" spans="1:2" x14ac:dyDescent="0.2">
      <c r="A429" s="8">
        <v>45870</v>
      </c>
      <c r="B429" s="9">
        <v>1</v>
      </c>
    </row>
    <row r="430" spans="1:2" x14ac:dyDescent="0.2">
      <c r="A430" s="8">
        <v>45901</v>
      </c>
      <c r="B430" s="9">
        <v>1</v>
      </c>
    </row>
    <row r="431" spans="1:2" x14ac:dyDescent="0.2">
      <c r="A431" s="8">
        <v>45931</v>
      </c>
      <c r="B431" s="9">
        <v>1</v>
      </c>
    </row>
    <row r="432" spans="1:2" x14ac:dyDescent="0.2">
      <c r="A432" s="8">
        <v>45962</v>
      </c>
      <c r="B432" s="9">
        <v>1</v>
      </c>
    </row>
    <row r="433" spans="1:2" x14ac:dyDescent="0.2">
      <c r="A433" s="8">
        <v>45992</v>
      </c>
      <c r="B433" s="9">
        <v>1</v>
      </c>
    </row>
    <row r="434" spans="1:2" x14ac:dyDescent="0.2">
      <c r="A434" s="8">
        <v>46023</v>
      </c>
      <c r="B434" s="9">
        <v>1</v>
      </c>
    </row>
    <row r="435" spans="1:2" x14ac:dyDescent="0.2">
      <c r="A435" s="8">
        <v>46054</v>
      </c>
      <c r="B435" s="9">
        <v>1</v>
      </c>
    </row>
    <row r="436" spans="1:2" x14ac:dyDescent="0.2">
      <c r="A436" s="8">
        <v>46082</v>
      </c>
      <c r="B436" s="9">
        <v>1</v>
      </c>
    </row>
    <row r="437" spans="1:2" x14ac:dyDescent="0.2">
      <c r="A437" s="8">
        <v>46113</v>
      </c>
      <c r="B437" s="9">
        <v>1</v>
      </c>
    </row>
    <row r="438" spans="1:2" x14ac:dyDescent="0.2">
      <c r="A438" s="8">
        <v>46143</v>
      </c>
      <c r="B438" s="9">
        <v>1</v>
      </c>
    </row>
    <row r="439" spans="1:2" x14ac:dyDescent="0.2">
      <c r="A439" s="8">
        <v>46174</v>
      </c>
      <c r="B439" s="9">
        <v>1</v>
      </c>
    </row>
    <row r="440" spans="1:2" x14ac:dyDescent="0.2">
      <c r="A440" s="8">
        <v>46204</v>
      </c>
      <c r="B440" s="9">
        <v>1</v>
      </c>
    </row>
    <row r="441" spans="1:2" x14ac:dyDescent="0.2">
      <c r="A441" s="8">
        <v>46235</v>
      </c>
      <c r="B441" s="9">
        <v>1</v>
      </c>
    </row>
    <row r="442" spans="1:2" x14ac:dyDescent="0.2">
      <c r="A442" s="8">
        <v>46266</v>
      </c>
      <c r="B442" s="9">
        <v>1</v>
      </c>
    </row>
    <row r="443" spans="1:2" x14ac:dyDescent="0.2">
      <c r="A443" s="8">
        <v>46296</v>
      </c>
      <c r="B443" s="9">
        <v>1</v>
      </c>
    </row>
    <row r="444" spans="1:2" x14ac:dyDescent="0.2">
      <c r="A444" s="8">
        <v>46327</v>
      </c>
      <c r="B444" s="9">
        <v>1</v>
      </c>
    </row>
    <row r="445" spans="1:2" x14ac:dyDescent="0.2">
      <c r="A445" s="8">
        <v>46357</v>
      </c>
      <c r="B445" s="9">
        <v>1</v>
      </c>
    </row>
    <row r="446" spans="1:2" x14ac:dyDescent="0.2">
      <c r="A446" s="8">
        <v>46388</v>
      </c>
      <c r="B446" s="9">
        <v>1</v>
      </c>
    </row>
    <row r="447" spans="1:2" x14ac:dyDescent="0.2">
      <c r="A447" s="8">
        <v>46419</v>
      </c>
      <c r="B447" s="9">
        <v>1</v>
      </c>
    </row>
    <row r="448" spans="1:2" x14ac:dyDescent="0.2">
      <c r="A448" s="8">
        <v>46447</v>
      </c>
      <c r="B448" s="9">
        <v>1</v>
      </c>
    </row>
    <row r="449" spans="1:2" x14ac:dyDescent="0.2">
      <c r="A449" s="8">
        <v>46478</v>
      </c>
      <c r="B449" s="9">
        <v>1</v>
      </c>
    </row>
    <row r="450" spans="1:2" x14ac:dyDescent="0.2">
      <c r="A450" s="8">
        <v>46508</v>
      </c>
      <c r="B450" s="9">
        <v>1</v>
      </c>
    </row>
    <row r="451" spans="1:2" x14ac:dyDescent="0.2">
      <c r="A451" s="8">
        <v>46539</v>
      </c>
      <c r="B451" s="9">
        <v>1</v>
      </c>
    </row>
    <row r="452" spans="1:2" x14ac:dyDescent="0.2">
      <c r="A452" s="8">
        <v>46569</v>
      </c>
      <c r="B452" s="9">
        <v>1</v>
      </c>
    </row>
    <row r="453" spans="1:2" x14ac:dyDescent="0.2">
      <c r="A453" s="8">
        <v>46600</v>
      </c>
      <c r="B453" s="9">
        <v>1</v>
      </c>
    </row>
    <row r="454" spans="1:2" x14ac:dyDescent="0.2">
      <c r="A454" s="8">
        <v>46631</v>
      </c>
      <c r="B454" s="9">
        <v>1</v>
      </c>
    </row>
    <row r="455" spans="1:2" x14ac:dyDescent="0.2">
      <c r="A455" s="8">
        <v>46661</v>
      </c>
      <c r="B455" s="9">
        <v>1</v>
      </c>
    </row>
    <row r="456" spans="1:2" x14ac:dyDescent="0.2">
      <c r="A456" s="8">
        <v>46692</v>
      </c>
      <c r="B456" s="9">
        <v>1</v>
      </c>
    </row>
    <row r="457" spans="1:2" x14ac:dyDescent="0.2">
      <c r="A457" s="8">
        <v>46722</v>
      </c>
      <c r="B457" s="9">
        <v>1</v>
      </c>
    </row>
    <row r="458" spans="1:2" x14ac:dyDescent="0.2">
      <c r="A458" s="8">
        <v>46753</v>
      </c>
      <c r="B458" s="9">
        <v>1</v>
      </c>
    </row>
    <row r="459" spans="1:2" x14ac:dyDescent="0.2">
      <c r="A459" s="8">
        <v>46784</v>
      </c>
      <c r="B459" s="9">
        <v>1</v>
      </c>
    </row>
    <row r="460" spans="1:2" x14ac:dyDescent="0.2">
      <c r="A460" s="8">
        <v>46813</v>
      </c>
      <c r="B460" s="9">
        <v>1</v>
      </c>
    </row>
    <row r="461" spans="1:2" x14ac:dyDescent="0.2">
      <c r="A461" s="8">
        <v>46844</v>
      </c>
      <c r="B461" s="9">
        <v>1</v>
      </c>
    </row>
    <row r="462" spans="1:2" x14ac:dyDescent="0.2">
      <c r="A462" s="8">
        <v>46874</v>
      </c>
      <c r="B462" s="9">
        <v>1</v>
      </c>
    </row>
    <row r="463" spans="1:2" x14ac:dyDescent="0.2">
      <c r="A463" s="8">
        <v>46905</v>
      </c>
      <c r="B463" s="9">
        <v>1</v>
      </c>
    </row>
    <row r="464" spans="1:2" x14ac:dyDescent="0.2">
      <c r="A464" s="8">
        <v>46935</v>
      </c>
      <c r="B464" s="9">
        <v>1</v>
      </c>
    </row>
    <row r="465" spans="1:2" x14ac:dyDescent="0.2">
      <c r="A465" s="8">
        <v>46966</v>
      </c>
      <c r="B465" s="9">
        <v>1</v>
      </c>
    </row>
    <row r="466" spans="1:2" x14ac:dyDescent="0.2">
      <c r="A466" s="8">
        <v>46997</v>
      </c>
      <c r="B466" s="9">
        <v>1</v>
      </c>
    </row>
    <row r="467" spans="1:2" x14ac:dyDescent="0.2">
      <c r="A467" s="8">
        <v>47027</v>
      </c>
      <c r="B467" s="9">
        <v>1</v>
      </c>
    </row>
    <row r="468" spans="1:2" x14ac:dyDescent="0.2">
      <c r="A468" s="8">
        <v>47058</v>
      </c>
      <c r="B468" s="9">
        <v>1</v>
      </c>
    </row>
    <row r="469" spans="1:2" x14ac:dyDescent="0.2">
      <c r="A469" s="8">
        <v>47088</v>
      </c>
      <c r="B469" s="9">
        <v>1</v>
      </c>
    </row>
    <row r="470" spans="1:2" x14ac:dyDescent="0.2">
      <c r="A470" s="8">
        <v>47119</v>
      </c>
      <c r="B470" s="9">
        <v>1</v>
      </c>
    </row>
    <row r="471" spans="1:2" x14ac:dyDescent="0.2">
      <c r="A471" s="8">
        <v>47150</v>
      </c>
      <c r="B471" s="9">
        <v>1</v>
      </c>
    </row>
    <row r="472" spans="1:2" x14ac:dyDescent="0.2">
      <c r="A472" s="8">
        <v>47178</v>
      </c>
      <c r="B472" s="9">
        <v>1</v>
      </c>
    </row>
    <row r="473" spans="1:2" x14ac:dyDescent="0.2">
      <c r="A473" s="8">
        <v>47209</v>
      </c>
      <c r="B473" s="9">
        <v>1</v>
      </c>
    </row>
    <row r="474" spans="1:2" x14ac:dyDescent="0.2">
      <c r="A474" s="8">
        <v>47239</v>
      </c>
      <c r="B474" s="9">
        <v>1</v>
      </c>
    </row>
    <row r="475" spans="1:2" x14ac:dyDescent="0.2">
      <c r="A475" s="8">
        <v>47270</v>
      </c>
      <c r="B475" s="9">
        <v>1</v>
      </c>
    </row>
    <row r="476" spans="1:2" x14ac:dyDescent="0.2">
      <c r="A476" s="8">
        <v>47300</v>
      </c>
      <c r="B476" s="9">
        <v>1</v>
      </c>
    </row>
    <row r="477" spans="1:2" x14ac:dyDescent="0.2">
      <c r="A477" s="8">
        <v>47331</v>
      </c>
      <c r="B477" s="9">
        <v>1</v>
      </c>
    </row>
    <row r="478" spans="1:2" x14ac:dyDescent="0.2">
      <c r="A478" s="8">
        <v>47362</v>
      </c>
      <c r="B478" s="9">
        <v>1</v>
      </c>
    </row>
    <row r="479" spans="1:2" x14ac:dyDescent="0.2">
      <c r="A479" s="8">
        <v>47392</v>
      </c>
      <c r="B479" s="9">
        <v>1</v>
      </c>
    </row>
    <row r="480" spans="1:2" x14ac:dyDescent="0.2">
      <c r="A480" s="8">
        <v>47423</v>
      </c>
      <c r="B480" s="9">
        <v>1</v>
      </c>
    </row>
    <row r="481" spans="1:2" x14ac:dyDescent="0.2">
      <c r="A481" s="8">
        <v>47453</v>
      </c>
      <c r="B481" s="9">
        <v>1</v>
      </c>
    </row>
    <row r="482" spans="1:2" x14ac:dyDescent="0.2">
      <c r="A482" s="8">
        <v>47484</v>
      </c>
      <c r="B482" s="9">
        <v>1</v>
      </c>
    </row>
    <row r="483" spans="1:2" x14ac:dyDescent="0.2">
      <c r="A483" s="8">
        <v>47515</v>
      </c>
      <c r="B483" s="9">
        <v>1</v>
      </c>
    </row>
    <row r="484" spans="1:2" x14ac:dyDescent="0.2">
      <c r="A484" s="8">
        <v>47543</v>
      </c>
      <c r="B484" s="9">
        <v>1</v>
      </c>
    </row>
    <row r="485" spans="1:2" x14ac:dyDescent="0.2">
      <c r="A485" s="8">
        <v>47574</v>
      </c>
      <c r="B485" s="9">
        <v>1</v>
      </c>
    </row>
    <row r="486" spans="1:2" x14ac:dyDescent="0.2">
      <c r="A486" s="8">
        <v>47604</v>
      </c>
      <c r="B486" s="9">
        <v>1</v>
      </c>
    </row>
    <row r="487" spans="1:2" x14ac:dyDescent="0.2">
      <c r="A487" s="8">
        <v>47635</v>
      </c>
      <c r="B487" s="9">
        <v>1</v>
      </c>
    </row>
    <row r="488" spans="1:2" x14ac:dyDescent="0.2">
      <c r="A488" s="8">
        <v>47665</v>
      </c>
      <c r="B488" s="9">
        <v>1</v>
      </c>
    </row>
    <row r="489" spans="1:2" x14ac:dyDescent="0.2">
      <c r="A489" s="8">
        <v>47696</v>
      </c>
      <c r="B489" s="9">
        <v>1</v>
      </c>
    </row>
    <row r="490" spans="1:2" x14ac:dyDescent="0.2">
      <c r="A490" s="8">
        <v>47727</v>
      </c>
      <c r="B490" s="9">
        <v>1</v>
      </c>
    </row>
    <row r="491" spans="1:2" x14ac:dyDescent="0.2">
      <c r="A491" s="8">
        <v>47757</v>
      </c>
      <c r="B491" s="9">
        <v>1</v>
      </c>
    </row>
    <row r="492" spans="1:2" x14ac:dyDescent="0.2">
      <c r="A492" s="8">
        <v>47788</v>
      </c>
      <c r="B492" s="9">
        <v>1</v>
      </c>
    </row>
    <row r="493" spans="1:2" x14ac:dyDescent="0.2">
      <c r="A493" s="8">
        <v>47818</v>
      </c>
      <c r="B493" s="9">
        <v>1</v>
      </c>
    </row>
    <row r="494" spans="1:2" x14ac:dyDescent="0.2">
      <c r="A494" s="8">
        <v>47849</v>
      </c>
      <c r="B494" s="9">
        <v>1</v>
      </c>
    </row>
    <row r="495" spans="1:2" x14ac:dyDescent="0.2">
      <c r="A495" s="8">
        <v>47880</v>
      </c>
      <c r="B495" s="9">
        <v>1</v>
      </c>
    </row>
    <row r="496" spans="1:2" x14ac:dyDescent="0.2">
      <c r="A496" s="8">
        <v>47908</v>
      </c>
      <c r="B496" s="9">
        <v>1</v>
      </c>
    </row>
    <row r="497" spans="1:2" x14ac:dyDescent="0.2">
      <c r="A497" s="8">
        <v>47939</v>
      </c>
      <c r="B497" s="9">
        <v>1</v>
      </c>
    </row>
    <row r="498" spans="1:2" x14ac:dyDescent="0.2">
      <c r="A498" s="8">
        <v>47969</v>
      </c>
      <c r="B498" s="9">
        <v>1</v>
      </c>
    </row>
    <row r="499" spans="1:2" x14ac:dyDescent="0.2">
      <c r="A499" s="8">
        <v>48000</v>
      </c>
      <c r="B499" s="9">
        <v>1</v>
      </c>
    </row>
    <row r="500" spans="1:2" x14ac:dyDescent="0.2">
      <c r="A500" s="8">
        <v>48030</v>
      </c>
      <c r="B500" s="9">
        <v>1</v>
      </c>
    </row>
    <row r="501" spans="1:2" x14ac:dyDescent="0.2">
      <c r="A501" s="8">
        <v>48061</v>
      </c>
      <c r="B501" s="9">
        <v>1</v>
      </c>
    </row>
    <row r="502" spans="1:2" x14ac:dyDescent="0.2">
      <c r="A502" s="8">
        <v>48092</v>
      </c>
      <c r="B502" s="9">
        <v>1</v>
      </c>
    </row>
    <row r="503" spans="1:2" x14ac:dyDescent="0.2">
      <c r="A503" s="8">
        <v>48122</v>
      </c>
      <c r="B503" s="9">
        <v>1</v>
      </c>
    </row>
    <row r="504" spans="1:2" x14ac:dyDescent="0.2">
      <c r="A504" s="8">
        <v>48153</v>
      </c>
      <c r="B504" s="9">
        <v>1</v>
      </c>
    </row>
    <row r="505" spans="1:2" x14ac:dyDescent="0.2">
      <c r="A505" s="8">
        <v>48183</v>
      </c>
      <c r="B505" s="9">
        <v>1</v>
      </c>
    </row>
    <row r="506" spans="1:2" x14ac:dyDescent="0.2">
      <c r="A506" s="8">
        <v>48214</v>
      </c>
      <c r="B506" s="9">
        <v>1</v>
      </c>
    </row>
    <row r="507" spans="1:2" x14ac:dyDescent="0.2">
      <c r="A507" s="8">
        <v>48245</v>
      </c>
      <c r="B507" s="9">
        <v>1</v>
      </c>
    </row>
    <row r="508" spans="1:2" x14ac:dyDescent="0.2">
      <c r="A508" s="8">
        <v>48274</v>
      </c>
      <c r="B508" s="9">
        <v>1</v>
      </c>
    </row>
    <row r="509" spans="1:2" x14ac:dyDescent="0.2">
      <c r="A509" s="8">
        <v>48305</v>
      </c>
      <c r="B509" s="9">
        <v>1</v>
      </c>
    </row>
    <row r="510" spans="1:2" x14ac:dyDescent="0.2">
      <c r="A510" s="8">
        <v>48335</v>
      </c>
      <c r="B510" s="9">
        <v>1</v>
      </c>
    </row>
    <row r="511" spans="1:2" x14ac:dyDescent="0.2">
      <c r="A511" s="8">
        <v>48366</v>
      </c>
      <c r="B511" s="9">
        <v>1</v>
      </c>
    </row>
    <row r="512" spans="1:2" x14ac:dyDescent="0.2">
      <c r="A512" s="8">
        <v>48396</v>
      </c>
      <c r="B512" s="9">
        <v>1</v>
      </c>
    </row>
    <row r="513" spans="1:2" x14ac:dyDescent="0.2">
      <c r="A513" s="8">
        <v>48427</v>
      </c>
      <c r="B513" s="9">
        <v>1</v>
      </c>
    </row>
    <row r="514" spans="1:2" x14ac:dyDescent="0.2">
      <c r="A514" s="8">
        <v>48458</v>
      </c>
      <c r="B514" s="9">
        <v>1</v>
      </c>
    </row>
    <row r="515" spans="1:2" x14ac:dyDescent="0.2">
      <c r="A515" s="8">
        <v>48488</v>
      </c>
      <c r="B515" s="9">
        <v>1</v>
      </c>
    </row>
    <row r="516" spans="1:2" x14ac:dyDescent="0.2">
      <c r="A516" s="8">
        <v>48519</v>
      </c>
      <c r="B516" s="9">
        <v>1</v>
      </c>
    </row>
    <row r="517" spans="1:2" x14ac:dyDescent="0.2">
      <c r="A517" s="8">
        <v>48549</v>
      </c>
      <c r="B517" s="9">
        <v>1</v>
      </c>
    </row>
    <row r="518" spans="1:2" x14ac:dyDescent="0.2">
      <c r="A518" s="8">
        <v>48580</v>
      </c>
      <c r="B518" s="9">
        <v>1</v>
      </c>
    </row>
    <row r="519" spans="1:2" x14ac:dyDescent="0.2">
      <c r="A519" s="8">
        <v>48611</v>
      </c>
      <c r="B519" s="9">
        <v>1</v>
      </c>
    </row>
    <row r="520" spans="1:2" x14ac:dyDescent="0.2">
      <c r="A520" s="8">
        <v>48639</v>
      </c>
      <c r="B520" s="9">
        <v>1</v>
      </c>
    </row>
    <row r="521" spans="1:2" x14ac:dyDescent="0.2">
      <c r="A521" s="8">
        <v>48670</v>
      </c>
      <c r="B521" s="9">
        <v>1</v>
      </c>
    </row>
    <row r="522" spans="1:2" x14ac:dyDescent="0.2">
      <c r="A522" s="8">
        <v>48700</v>
      </c>
      <c r="B522" s="9">
        <v>1</v>
      </c>
    </row>
    <row r="523" spans="1:2" x14ac:dyDescent="0.2">
      <c r="A523" s="8">
        <v>48731</v>
      </c>
      <c r="B523" s="9">
        <v>1</v>
      </c>
    </row>
    <row r="524" spans="1:2" x14ac:dyDescent="0.2">
      <c r="A524" s="8">
        <v>48761</v>
      </c>
      <c r="B524" s="9">
        <v>1</v>
      </c>
    </row>
    <row r="525" spans="1:2" x14ac:dyDescent="0.2">
      <c r="A525" s="8">
        <v>48792</v>
      </c>
      <c r="B525" s="9">
        <v>1</v>
      </c>
    </row>
    <row r="526" spans="1:2" x14ac:dyDescent="0.2">
      <c r="A526" s="8">
        <v>48823</v>
      </c>
      <c r="B526" s="9">
        <v>1</v>
      </c>
    </row>
    <row r="527" spans="1:2" x14ac:dyDescent="0.2">
      <c r="A527" s="8">
        <v>48853</v>
      </c>
      <c r="B527" s="9">
        <v>1</v>
      </c>
    </row>
    <row r="528" spans="1:2" x14ac:dyDescent="0.2">
      <c r="A528" s="8">
        <v>48884</v>
      </c>
      <c r="B528" s="9">
        <v>1</v>
      </c>
    </row>
    <row r="529" spans="1:2" x14ac:dyDescent="0.2">
      <c r="A529" s="8">
        <v>48914</v>
      </c>
      <c r="B529" s="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530F-D63B-4CB9-B199-84C0E1E73E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BE2C39-E1A1-4FBF-9259-4CCBB6B9EC11}">
  <ds:schemaRefs>
    <ds:schemaRef ds:uri="f6aed4ac-dd4c-4794-87ed-06fc3a0ee92f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a35715f8-87ef-4d3b-947a-233431d1570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391A55-A661-4399-818B-89C162686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data_forFigure</vt:lpstr>
      <vt:lpstr>JOLTS_fromPython</vt:lpstr>
      <vt:lpstr>parameters</vt:lpstr>
      <vt:lpstr>Recession 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Sari Kimmel</cp:lastModifiedBy>
  <dcterms:created xsi:type="dcterms:W3CDTF">2022-12-01T13:42:57Z</dcterms:created>
  <dcterms:modified xsi:type="dcterms:W3CDTF">2024-12-13T22:02:43Z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