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ick/Downloads/OneDrive_1_11-26-2024/"/>
    </mc:Choice>
  </mc:AlternateContent>
  <xr:revisionPtr revIDLastSave="0" documentId="13_ncr:1_{B3C37E40-69ED-FB4E-9E0A-C319582E1A4A}" xr6:coauthVersionLast="47" xr6:coauthVersionMax="47" xr10:uidLastSave="{00000000-0000-0000-0000-000000000000}"/>
  <bookViews>
    <workbookView xWindow="920" yWindow="760" windowWidth="29040" windowHeight="17800" xr2:uid="{3B19BC8C-F6BE-6645-A753-20421802F1D0}"/>
  </bookViews>
  <sheets>
    <sheet name="FIGURE 5-2" sheetId="6" r:id="rId1"/>
    <sheet name="Sheet2" sheetId="8" r:id="rId2"/>
    <sheet name="Figure 5-2 Data" sheetId="4" r:id="rId3"/>
    <sheet name="Sheet1" sheetId="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4" l="1"/>
  <c r="E46" i="4"/>
  <c r="D46" i="4"/>
  <c r="F45" i="4"/>
  <c r="E45" i="4"/>
  <c r="D45" i="4"/>
  <c r="G35" i="4"/>
  <c r="G27" i="4"/>
  <c r="G19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E44" i="4"/>
  <c r="E43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42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G39" i="4" s="1"/>
  <c r="D40" i="4"/>
  <c r="G40" i="4" s="1"/>
  <c r="D41" i="4"/>
  <c r="G41" i="4" s="1"/>
  <c r="D42" i="4"/>
  <c r="G42" i="4" s="1"/>
  <c r="D43" i="4"/>
  <c r="G43" i="4" s="1"/>
  <c r="D44" i="4"/>
  <c r="D18" i="4"/>
  <c r="G44" i="4" l="1"/>
  <c r="G28" i="4"/>
  <c r="G29" i="4"/>
  <c r="G37" i="4"/>
  <c r="G22" i="4"/>
  <c r="G30" i="4"/>
  <c r="G38" i="4"/>
  <c r="G20" i="4"/>
  <c r="G36" i="4"/>
  <c r="G21" i="4"/>
  <c r="G45" i="4"/>
  <c r="G31" i="4"/>
  <c r="G46" i="4"/>
  <c r="G32" i="4"/>
  <c r="G25" i="4"/>
  <c r="G33" i="4"/>
  <c r="G23" i="4"/>
  <c r="G24" i="4"/>
  <c r="G18" i="4"/>
  <c r="G26" i="4"/>
  <c r="G34" i="4"/>
</calcChain>
</file>

<file path=xl/sharedStrings.xml><?xml version="1.0" encoding="utf-8"?>
<sst xmlns="http://schemas.openxmlformats.org/spreadsheetml/2006/main" count="22" uniqueCount="19">
  <si>
    <t>VMT</t>
  </si>
  <si>
    <t>Fatalities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</si>
  <si>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</si>
  <si>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</si>
  <si>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</si>
  <si>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</si>
  <si>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</si>
  <si>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</si>
  <si>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</si>
  <si>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</si>
  <si>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</si>
  <si>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</si>
  <si>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</si>
  <si>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</si>
  <si>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</si>
  <si>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</si>
  <si>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</si>
  <si>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</si>
  <si>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Fatality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</si>
</sst>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AvantGarde"/>
    </font>
    <font>
      <sz val="11"/>
      <color theme="1"/>
      <name val="Calibri"/>
      <family val="2"/>
      <scheme val="minor"/>
    </font>
    <font>
      <b/>
      <sz val="10"/>
      <name val="Helv"/>
    </font>
    <font>
      <b/>
      <sz val="14"/>
      <name val="Helv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8">
      <alignment horizontal="left"/>
    </xf>
    <xf numFmtId="0" fontId="5" fillId="0" borderId="0">
      <alignment horizontal="left" vertical="top"/>
    </xf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7" fontId="2" fillId="0" borderId="5" xfId="0" applyNumberFormat="1" applyFont="1" applyBorder="1" applyAlignment="1">
      <alignment vertical="center"/>
    </xf>
    <xf numFmtId="37" fontId="2" fillId="0" borderId="6" xfId="0" applyNumberFormat="1" applyFont="1" applyBorder="1" applyAlignment="1">
      <alignment vertical="center"/>
    </xf>
    <xf numFmtId="37" fontId="2" fillId="0" borderId="7" xfId="0" applyNumberFormat="1" applyFont="1" applyBorder="1" applyAlignment="1">
      <alignment vertical="center"/>
    </xf>
    <xf numFmtId="164" fontId="0" fillId="0" borderId="0" xfId="1" applyNumberFormat="1" applyFont="1"/>
    <xf numFmtId="165" fontId="0" fillId="0" borderId="0" xfId="0" applyNumberFormat="1"/>
    <xf numFmtId="2" fontId="0" fillId="0" borderId="0" xfId="0" applyNumberFormat="1"/>
    <xf numFmtId="164" fontId="0" fillId="2" borderId="0" xfId="1" applyNumberFormat="1" applyFont="1" applyFill="1"/>
    <xf numFmtId="3" fontId="6" fillId="3" borderId="9" xfId="0" applyNumberFormat="1" applyFont="1" applyFill="1" applyBorder="1" applyAlignment="1">
      <alignment horizontal="right" vertical="center"/>
    </xf>
    <xf numFmtId="3" fontId="6" fillId="3" borderId="10" xfId="0" applyNumberFormat="1" applyFont="1" applyFill="1" applyBorder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</cellXfs>
  <cellStyles count="5">
    <cellStyle name="Comma" xfId="1" builtinId="3"/>
    <cellStyle name="Hed Side" xfId="3" xr:uid="{67AC9223-AAEB-5642-8B6A-EA3B3DA45CF1}"/>
    <cellStyle name="Normal" xfId="0" builtinId="0"/>
    <cellStyle name="Normal 2" xfId="2" xr:uid="{3C3EFBE5-B251-9542-A230-29373CDE5072}"/>
    <cellStyle name="Title-1" xfId="4" xr:uid="{48260641-0DCB-3F40-AC51-4EB3420430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 Figure 5-2 Motor Vehicle Related Fatalities, Vehicle-Miles, and Fatality Rates Before and During Covid: 2010-2022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5-2 Data'!$E$17</c:f>
              <c:strCache>
                <c:ptCount val="1"/>
                <c:pt idx="0">
                  <c:v>VMT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5-2 Data'!$A$33:$A$45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'Figure 5-2 Data'!$E$33:$E$45</c:f>
              <c:numCache>
                <c:formatCode>0.000</c:formatCode>
                <c:ptCount val="13"/>
                <c:pt idx="0">
                  <c:v>0.90970989795985469</c:v>
                </c:pt>
                <c:pt idx="1">
                  <c:v>0.90323038436342229</c:v>
                </c:pt>
                <c:pt idx="2">
                  <c:v>0.91018477308222334</c:v>
                </c:pt>
                <c:pt idx="3">
                  <c:v>0.91615247757141427</c:v>
                </c:pt>
                <c:pt idx="4">
                  <c:v>0.92761113886923496</c:v>
                </c:pt>
                <c:pt idx="5">
                  <c:v>0.94898509797114339</c:v>
                </c:pt>
                <c:pt idx="6">
                  <c:v>0.97321587347680583</c:v>
                </c:pt>
                <c:pt idx="7">
                  <c:v>0.98484739073996563</c:v>
                </c:pt>
                <c:pt idx="8">
                  <c:v>0.9934253153124657</c:v>
                </c:pt>
                <c:pt idx="9">
                  <c:v>1</c:v>
                </c:pt>
                <c:pt idx="10">
                  <c:v>0.89019766756164287</c:v>
                </c:pt>
                <c:pt idx="11">
                  <c:v>0.96034052128019587</c:v>
                </c:pt>
                <c:pt idx="12">
                  <c:v>0.97989415887432507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D3-E845-BF5A-7A4AF2E7EFC4}"/>
            </c:ext>
          </c:extLst>
        </c:ser>
        <c:ser>
          <c:idx val="1"/>
          <c:order val="1"/>
          <c:tx>
            <c:strRef>
              <c:f>'Figure 5-2 Data'!$F$17</c:f>
              <c:strCache>
                <c:ptCount val="1"/>
                <c:pt idx="0">
                  <c:v>Fatalities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5-2 Data'!$A$33:$A$45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'Figure 5-2 Data'!$F$33:$F$45</c:f>
              <c:numCache>
                <c:formatCode>0.000</c:formatCode>
                <c:ptCount val="13"/>
                <c:pt idx="0">
                  <c:v>0.90078393618484387</c:v>
                </c:pt>
                <c:pt idx="1">
                  <c:v>0.8896712969330216</c:v>
                </c:pt>
                <c:pt idx="2">
                  <c:v>0.92801540365836888</c:v>
                </c:pt>
                <c:pt idx="3">
                  <c:v>0.90380965479301334</c:v>
                </c:pt>
                <c:pt idx="4">
                  <c:v>0.89968367487278234</c:v>
                </c:pt>
                <c:pt idx="5">
                  <c:v>0.97065052950075648</c:v>
                </c:pt>
                <c:pt idx="6">
                  <c:v>1.0399119790950351</c:v>
                </c:pt>
                <c:pt idx="7">
                  <c:v>1.0307523036721222</c:v>
                </c:pt>
                <c:pt idx="8">
                  <c:v>1.0132031357447393</c:v>
                </c:pt>
                <c:pt idx="9">
                  <c:v>1</c:v>
                </c:pt>
                <c:pt idx="10">
                  <c:v>1.072947324989685</c:v>
                </c:pt>
                <c:pt idx="11">
                  <c:v>1.1891074130105901</c:v>
                </c:pt>
                <c:pt idx="12">
                  <c:v>1.1694127355246871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D3-E845-BF5A-7A4AF2E7EFC4}"/>
            </c:ext>
          </c:extLst>
        </c:ser>
        <c:ser>
          <c:idx val="2"/>
          <c:order val="2"/>
          <c:tx>
            <c:strRef>
              <c:f>'Figure 5-2 Data'!$G$17</c:f>
              <c:strCache>
                <c:ptCount val="1"/>
                <c:pt idx="0">
                  <c:v>Fatality Rate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5-2 Data'!$A$33:$A$45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'Figure 5-2 Data'!$G$33:$G$45</c:f>
              <c:numCache>
                <c:formatCode>0.000</c:formatCode>
                <c:ptCount val="13"/>
                <c:pt idx="0">
                  <c:v>0.99018812283451196</c:v>
                </c:pt>
                <c:pt idx="1">
                  <c:v>0.98498822928775065</c:v>
                </c:pt>
                <c:pt idx="2">
                  <c:v>1.0195901218120411</c:v>
                </c:pt>
                <c:pt idx="3">
                  <c:v>0.98652754527159092</c:v>
                </c:pt>
                <c:pt idx="4">
                  <c:v>0.96989313428200485</c:v>
                </c:pt>
                <c:pt idx="5">
                  <c:v>1.0228301072123602</c:v>
                </c:pt>
                <c:pt idx="6">
                  <c:v>1.0685316664430862</c:v>
                </c:pt>
                <c:pt idx="7">
                  <c:v>1.0466111941441667</c:v>
                </c:pt>
                <c:pt idx="8">
                  <c:v>1.0199087139490228</c:v>
                </c:pt>
                <c:pt idx="9">
                  <c:v>1</c:v>
                </c:pt>
                <c:pt idx="10">
                  <c:v>1.2052910989180809</c:v>
                </c:pt>
                <c:pt idx="11">
                  <c:v>1.238214348620251</c:v>
                </c:pt>
                <c:pt idx="12">
                  <c:v>1.1934071909032253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D3-E845-BF5A-7A4AF2E7E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7522032"/>
        <c:axId val="1928088992"/>
      </c:lineChart>
      <c:catAx>
        <c:axId val="1927522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28088992"/>
        <c:crosses val="autoZero"/>
        <c:auto val="1"/>
        <c:lblAlgn val="ctr"/>
        <c:lblOffset val="100"/>
        <c:tickMarkSkip val="2"/>
        <c:noMultiLvlLbl val="0"/>
      </c:catAx>
      <c:valAx>
        <c:axId val="1928088992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Index, 2019=1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2752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C917405-838D-6845-A116-45C56B609F0B}">
  <sheetPr/>
  <sheetViews>
    <sheetView tabSelected="1" zoomScale="13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193" cy="627201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B615DC-D692-D717-68F5-8EBE66E1F79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0.80919</cdr:x>
      <cdr:y>0.16348</cdr:y>
    </cdr:from>
    <cdr:to>
      <cdr:x>0.80932</cdr:x>
      <cdr:y>0.8719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43C3330-32B1-7702-0119-1FCA478947D8}"/>
            </a:ext>
          </a:extLst>
        </cdr:cNvPr>
        <cdr:cNvCxnSpPr/>
      </cdr:nvCxnSpPr>
      <cdr:spPr>
        <a:xfrm xmlns:a="http://schemas.openxmlformats.org/drawingml/2006/main" flipH="1">
          <a:off x="7013432" y="1025357"/>
          <a:ext cx="1130" cy="4443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0.608</cdr:x>
      <cdr:y>0.19736</cdr:y>
    </cdr:from>
    <cdr:to>
      <cdr:x>0.73202</cdr:x>
      <cdr:y>0.24395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3401AEBE-0E6B-ABDD-AEA8-4622C19F051A}"/>
            </a:ext>
          </a:extLst>
        </cdr:cNvPr>
        <cdr:cNvSpPr txBox="1"/>
      </cdr:nvSpPr>
      <cdr:spPr>
        <a:xfrm xmlns:a="http://schemas.openxmlformats.org/drawingml/2006/main">
          <a:off x="5276424" y="1240398"/>
          <a:ext cx="1076287" cy="292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COVID-19 Begins</a:t>
          </a:r>
        </a:p>
      </cdr:txBody>
    </cdr:sp>
  </cdr:relSizeAnchor>
  <cdr:relSizeAnchor xmlns:cdr="http://schemas.openxmlformats.org/drawingml/2006/chartDrawing">
    <cdr:from>
      <cdr:x>0.7363</cdr:x>
      <cdr:y>0.22091</cdr:y>
    </cdr:from>
    <cdr:to>
      <cdr:x>0.80488</cdr:x>
      <cdr:y>0.22091</cdr:y>
    </cdr:to>
    <cdr:cxnSp macro="">
      <cdr:nvCxnSpPr>
        <cdr:cNvPr id="8" name="Straight Arrow Connector 7">
          <a:extLst xmlns:a="http://schemas.openxmlformats.org/drawingml/2006/main">
            <a:ext uri="{FF2B5EF4-FFF2-40B4-BE49-F238E27FC236}">
              <a16:creationId xmlns:a16="http://schemas.microsoft.com/office/drawing/2014/main" id="{4DED74E4-9612-9D8E-AE63-6A96BEB342E5}"/>
            </a:ext>
          </a:extLst>
        </cdr:cNvPr>
        <cdr:cNvCxnSpPr/>
      </cdr:nvCxnSpPr>
      <cdr:spPr>
        <a:xfrm xmlns:a="http://schemas.openxmlformats.org/drawingml/2006/main" flipV="1">
          <a:off x="6389850" y="1388390"/>
          <a:ext cx="595150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8ABF5-38B5-4ED9-9389-473634254A61}">
  <dimension ref="A1"/>
  <sheetViews>
    <sheetView workbookViewId="0"/>
  </sheetViews>
  <sheetFormatPr baseColWidth="10" defaultColWidth="8.83203125" defaultRowHeight="16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B092-D704-DE4F-A8EF-489FC6C53D45}">
  <dimension ref="A2:G46"/>
  <sheetViews>
    <sheetView topLeftCell="A10" zoomScale="90" zoomScaleNormal="90" workbookViewId="0">
      <selection activeCell="B44" sqref="B44"/>
    </sheetView>
  </sheetViews>
  <sheetFormatPr baseColWidth="10" defaultColWidth="11.1640625" defaultRowHeight="16"/>
  <sheetData>
    <row r="2" spans="1:4">
      <c r="B2" t="s">
        <v>0</v>
      </c>
      <c r="C2" t="s">
        <v>1</v>
      </c>
      <c r="D2" t="s">
        <v>18</v>
      </c>
    </row>
    <row r="3" spans="1:4">
      <c r="A3" s="1" t="s">
        <v>2</v>
      </c>
      <c r="B3" s="5">
        <v>1527295</v>
      </c>
    </row>
    <row r="4" spans="1:4">
      <c r="A4" s="1" t="s">
        <v>3</v>
      </c>
      <c r="B4" s="5">
        <v>1555308</v>
      </c>
    </row>
    <row r="5" spans="1:4">
      <c r="A5" s="1" t="s">
        <v>4</v>
      </c>
      <c r="B5" s="5">
        <v>1595010</v>
      </c>
    </row>
    <row r="6" spans="1:4">
      <c r="A6" s="1" t="s">
        <v>5</v>
      </c>
      <c r="B6" s="5">
        <v>1652788</v>
      </c>
    </row>
    <row r="7" spans="1:4">
      <c r="A7" s="1" t="s">
        <v>6</v>
      </c>
      <c r="B7" s="5">
        <v>1720269</v>
      </c>
    </row>
    <row r="8" spans="1:4">
      <c r="A8" s="1" t="s">
        <v>7</v>
      </c>
      <c r="B8" s="5">
        <v>1774826</v>
      </c>
    </row>
    <row r="9" spans="1:4">
      <c r="A9" s="1" t="s">
        <v>8</v>
      </c>
      <c r="B9" s="5">
        <v>1834872</v>
      </c>
    </row>
    <row r="10" spans="1:4">
      <c r="A10" s="1" t="s">
        <v>9</v>
      </c>
      <c r="B10" s="5">
        <v>1921204</v>
      </c>
    </row>
    <row r="11" spans="1:4">
      <c r="A11" s="1" t="s">
        <v>10</v>
      </c>
      <c r="B11" s="5">
        <v>2025962</v>
      </c>
    </row>
    <row r="12" spans="1:4">
      <c r="A12" s="1" t="s">
        <v>11</v>
      </c>
      <c r="B12" s="5">
        <v>2096487</v>
      </c>
    </row>
    <row r="13" spans="1:4">
      <c r="A13" s="1" t="s">
        <v>12</v>
      </c>
      <c r="B13" s="5">
        <v>2144362</v>
      </c>
    </row>
    <row r="14" spans="1:4">
      <c r="A14" s="1" t="s">
        <v>13</v>
      </c>
      <c r="B14" s="5">
        <v>2172050</v>
      </c>
    </row>
    <row r="15" spans="1:4">
      <c r="A15" s="1" t="s">
        <v>14</v>
      </c>
      <c r="B15" s="5">
        <v>2247151</v>
      </c>
    </row>
    <row r="16" spans="1:4">
      <c r="A16" s="1" t="s">
        <v>15</v>
      </c>
      <c r="B16" s="5">
        <v>2296378</v>
      </c>
    </row>
    <row r="17" spans="1:7">
      <c r="A17" s="1" t="s">
        <v>16</v>
      </c>
      <c r="B17" s="5">
        <v>2357588</v>
      </c>
      <c r="E17" t="s">
        <v>0</v>
      </c>
      <c r="F17" t="s">
        <v>1</v>
      </c>
      <c r="G17" t="s">
        <v>18</v>
      </c>
    </row>
    <row r="18" spans="1:7">
      <c r="A18" s="1" t="s">
        <v>17</v>
      </c>
      <c r="B18" s="6">
        <v>2422823</v>
      </c>
      <c r="C18" s="8">
        <v>41612</v>
      </c>
      <c r="D18" s="10">
        <f>C18/(B18/100)</f>
        <v>1.717500618080644</v>
      </c>
      <c r="E18" s="9">
        <f t="shared" ref="E18:G41" si="0">B18/B$42</f>
        <v>0.7427935644917244</v>
      </c>
      <c r="F18" s="9">
        <f t="shared" si="0"/>
        <v>1.1446018429376976</v>
      </c>
      <c r="G18" s="9">
        <f t="shared" si="0"/>
        <v>1.5409420566546255</v>
      </c>
    </row>
    <row r="19" spans="1:7">
      <c r="A19" s="2">
        <v>1996</v>
      </c>
      <c r="B19" s="6">
        <v>2484080</v>
      </c>
      <c r="C19" s="8">
        <v>41929</v>
      </c>
      <c r="D19" s="10">
        <f t="shared" ref="D19:D44" si="1">C19/(B19/100)</f>
        <v>1.6879086019773921</v>
      </c>
      <c r="E19" s="9">
        <f t="shared" si="0"/>
        <v>0.76157384905236691</v>
      </c>
      <c r="F19" s="9">
        <f t="shared" si="0"/>
        <v>1.1533214138357859</v>
      </c>
      <c r="G19" s="9">
        <f t="shared" si="0"/>
        <v>1.5143920911555384</v>
      </c>
    </row>
    <row r="20" spans="1:7">
      <c r="A20" s="2">
        <v>1997</v>
      </c>
      <c r="B20" s="6">
        <v>2552233</v>
      </c>
      <c r="C20" s="8">
        <v>41964</v>
      </c>
      <c r="D20" s="10">
        <f t="shared" si="1"/>
        <v>1.6442072491030402</v>
      </c>
      <c r="E20" s="9">
        <f t="shared" si="0"/>
        <v>0.78246832207033168</v>
      </c>
      <c r="F20" s="9">
        <f t="shared" si="0"/>
        <v>1.1542841424838399</v>
      </c>
      <c r="G20" s="9">
        <f t="shared" si="0"/>
        <v>1.4751832245805445</v>
      </c>
    </row>
    <row r="21" spans="1:7">
      <c r="A21" s="2">
        <v>1998</v>
      </c>
      <c r="B21" s="6">
        <v>2628148</v>
      </c>
      <c r="C21" s="8">
        <v>41404</v>
      </c>
      <c r="D21" s="10">
        <f t="shared" si="1"/>
        <v>1.5754059512630187</v>
      </c>
      <c r="E21" s="9">
        <f t="shared" si="0"/>
        <v>0.8057424834301955</v>
      </c>
      <c r="F21" s="9">
        <f t="shared" si="0"/>
        <v>1.1388804841149773</v>
      </c>
      <c r="G21" s="9">
        <f t="shared" si="0"/>
        <v>1.413454680044363</v>
      </c>
    </row>
    <row r="22" spans="1:7">
      <c r="A22" s="2">
        <v>1999</v>
      </c>
      <c r="B22" s="6">
        <v>2690241</v>
      </c>
      <c r="C22" s="8">
        <v>41606</v>
      </c>
      <c r="D22" s="10">
        <f t="shared" si="1"/>
        <v>1.5465528924732022</v>
      </c>
      <c r="E22" s="9">
        <f t="shared" si="0"/>
        <v>0.8247790704198289</v>
      </c>
      <c r="F22" s="9">
        <f t="shared" si="0"/>
        <v>1.1444368037408885</v>
      </c>
      <c r="G22" s="9">
        <f t="shared" si="0"/>
        <v>1.3875677072629251</v>
      </c>
    </row>
    <row r="23" spans="1:7">
      <c r="A23" s="2">
        <v>2000</v>
      </c>
      <c r="B23" s="6">
        <v>2746925</v>
      </c>
      <c r="C23" s="8">
        <v>40951</v>
      </c>
      <c r="D23" s="10">
        <f t="shared" si="1"/>
        <v>1.4907942517542343</v>
      </c>
      <c r="E23" s="9">
        <f t="shared" si="0"/>
        <v>0.84215735616734277</v>
      </c>
      <c r="F23" s="9">
        <f t="shared" si="0"/>
        <v>1.1264200247558795</v>
      </c>
      <c r="G23" s="9">
        <f t="shared" si="0"/>
        <v>1.337541038508784</v>
      </c>
    </row>
    <row r="24" spans="1:7">
      <c r="A24" s="2">
        <v>2001</v>
      </c>
      <c r="B24" s="6">
        <v>2795610</v>
      </c>
      <c r="C24" s="8">
        <v>42138</v>
      </c>
      <c r="D24" s="10">
        <f t="shared" si="1"/>
        <v>1.5072917896273086</v>
      </c>
      <c r="E24" s="9">
        <f t="shared" si="0"/>
        <v>0.85708329367382985</v>
      </c>
      <c r="F24" s="9">
        <f t="shared" si="0"/>
        <v>1.1590702791913079</v>
      </c>
      <c r="G24" s="9">
        <f t="shared" si="0"/>
        <v>1.3523426343115748</v>
      </c>
    </row>
    <row r="25" spans="1:7">
      <c r="A25" s="2">
        <v>2002</v>
      </c>
      <c r="B25" s="6">
        <v>2855508</v>
      </c>
      <c r="C25" s="8">
        <v>42909</v>
      </c>
      <c r="D25" s="10">
        <f t="shared" si="1"/>
        <v>1.5026748305380337</v>
      </c>
      <c r="E25" s="9">
        <f t="shared" si="0"/>
        <v>0.87544693349643576</v>
      </c>
      <c r="F25" s="9">
        <f t="shared" si="0"/>
        <v>1.1802778159812957</v>
      </c>
      <c r="G25" s="9">
        <f t="shared" si="0"/>
        <v>1.3482002972669056</v>
      </c>
    </row>
    <row r="26" spans="1:7">
      <c r="A26" s="2">
        <v>2003</v>
      </c>
      <c r="B26" s="6">
        <v>2890221</v>
      </c>
      <c r="C26" s="8">
        <v>42740</v>
      </c>
      <c r="D26" s="10">
        <f t="shared" si="1"/>
        <v>1.4787796504142763</v>
      </c>
      <c r="E26" s="9">
        <f t="shared" si="0"/>
        <v>0.88608930935476349</v>
      </c>
      <c r="F26" s="9">
        <f t="shared" si="0"/>
        <v>1.1756292119378353</v>
      </c>
      <c r="G26" s="9">
        <f t="shared" si="0"/>
        <v>1.3267615346740955</v>
      </c>
    </row>
    <row r="27" spans="1:7">
      <c r="A27" s="2">
        <v>2004</v>
      </c>
      <c r="B27" s="6">
        <v>2964788</v>
      </c>
      <c r="C27" s="8">
        <v>42760</v>
      </c>
      <c r="D27" s="10">
        <f t="shared" si="1"/>
        <v>1.4422616389434928</v>
      </c>
      <c r="E27" s="9">
        <f t="shared" si="0"/>
        <v>0.908950198376972</v>
      </c>
      <c r="F27" s="9">
        <f t="shared" si="0"/>
        <v>1.176179342593866</v>
      </c>
      <c r="G27" s="9">
        <f t="shared" si="0"/>
        <v>1.293997564106439</v>
      </c>
    </row>
    <row r="28" spans="1:7">
      <c r="A28" s="2">
        <v>2005</v>
      </c>
      <c r="B28" s="6">
        <v>2989430</v>
      </c>
      <c r="C28" s="11">
        <v>43214</v>
      </c>
      <c r="D28" s="10">
        <f t="shared" si="1"/>
        <v>1.4455598558922604</v>
      </c>
      <c r="E28" s="9">
        <f t="shared" si="0"/>
        <v>0.91650498839514716</v>
      </c>
      <c r="F28" s="9">
        <f t="shared" si="0"/>
        <v>1.1886673084857653</v>
      </c>
      <c r="G28" s="9">
        <f t="shared" si="0"/>
        <v>1.2969567253171095</v>
      </c>
    </row>
    <row r="29" spans="1:7">
      <c r="A29" s="2">
        <v>2006</v>
      </c>
      <c r="B29" s="6">
        <v>3014371</v>
      </c>
      <c r="C29" s="8">
        <v>42437</v>
      </c>
      <c r="D29" s="10">
        <f t="shared" si="1"/>
        <v>1.4078227265323346</v>
      </c>
      <c r="E29" s="9">
        <f t="shared" si="0"/>
        <v>0.92415144638732738</v>
      </c>
      <c r="F29" s="9">
        <f t="shared" si="0"/>
        <v>1.1672947324989684</v>
      </c>
      <c r="G29" s="9">
        <f t="shared" si="0"/>
        <v>1.2630989618229043</v>
      </c>
    </row>
    <row r="30" spans="1:7">
      <c r="A30" s="2">
        <v>2007</v>
      </c>
      <c r="B30" s="6">
        <v>3031124</v>
      </c>
      <c r="C30" s="8">
        <v>41162</v>
      </c>
      <c r="D30" s="10">
        <f t="shared" si="1"/>
        <v>1.357978096574076</v>
      </c>
      <c r="E30" s="9">
        <f t="shared" si="0"/>
        <v>0.92928761216829026</v>
      </c>
      <c r="F30" s="9">
        <f t="shared" si="0"/>
        <v>1.1322239031770045</v>
      </c>
      <c r="G30" s="9">
        <f t="shared" si="0"/>
        <v>1.2183783452522374</v>
      </c>
    </row>
    <row r="31" spans="1:7">
      <c r="A31" s="3">
        <v>2008</v>
      </c>
      <c r="B31" s="6">
        <v>2976528</v>
      </c>
      <c r="C31" s="8">
        <v>37205</v>
      </c>
      <c r="D31" s="10">
        <f t="shared" si="1"/>
        <v>1.2499462460961228</v>
      </c>
      <c r="E31" s="9">
        <f t="shared" si="0"/>
        <v>0.91254946932954795</v>
      </c>
      <c r="F31" s="9">
        <f t="shared" si="0"/>
        <v>1.0233805528813094</v>
      </c>
      <c r="G31" s="9">
        <f t="shared" si="0"/>
        <v>1.1214521374202204</v>
      </c>
    </row>
    <row r="32" spans="1:7">
      <c r="A32" s="3">
        <v>2009</v>
      </c>
      <c r="B32" s="6">
        <v>2956763.51799887</v>
      </c>
      <c r="C32" s="8">
        <v>33824</v>
      </c>
      <c r="D32" s="10">
        <f t="shared" si="1"/>
        <v>1.1439535084257262</v>
      </c>
      <c r="E32" s="9">
        <f t="shared" si="0"/>
        <v>0.90649003781682425</v>
      </c>
      <c r="F32" s="9">
        <f t="shared" si="0"/>
        <v>0.93038096547930138</v>
      </c>
      <c r="G32" s="9">
        <f t="shared" si="0"/>
        <v>1.0263554221952795</v>
      </c>
    </row>
    <row r="33" spans="1:7">
      <c r="A33" s="3">
        <v>2010</v>
      </c>
      <c r="B33" s="6">
        <v>2967265.9665717189</v>
      </c>
      <c r="C33" s="8">
        <v>32748</v>
      </c>
      <c r="D33" s="10">
        <f t="shared" si="1"/>
        <v>1.1036422204456433</v>
      </c>
      <c r="E33" s="9">
        <f t="shared" si="0"/>
        <v>0.90970989795985469</v>
      </c>
      <c r="F33" s="9">
        <f t="shared" si="0"/>
        <v>0.90078393618484387</v>
      </c>
      <c r="G33" s="9">
        <f t="shared" si="0"/>
        <v>0.99018812283451196</v>
      </c>
    </row>
    <row r="34" spans="1:7">
      <c r="A34" s="1">
        <v>2011</v>
      </c>
      <c r="B34" s="6">
        <v>2946131.2727338807</v>
      </c>
      <c r="C34" s="11">
        <v>32344</v>
      </c>
      <c r="D34" s="10">
        <f t="shared" si="1"/>
        <v>1.0978465318005395</v>
      </c>
      <c r="E34" s="9">
        <f t="shared" si="0"/>
        <v>0.90323038436342229</v>
      </c>
      <c r="F34" s="9">
        <f t="shared" si="0"/>
        <v>0.8896712969330216</v>
      </c>
      <c r="G34" s="9">
        <f t="shared" si="0"/>
        <v>0.98498822928775065</v>
      </c>
    </row>
    <row r="35" spans="1:7">
      <c r="A35" s="1">
        <v>2012</v>
      </c>
      <c r="B35" s="7">
        <v>2968814.9007892492</v>
      </c>
      <c r="C35" s="8">
        <v>33738</v>
      </c>
      <c r="D35" s="10">
        <f t="shared" si="1"/>
        <v>1.1364130512491994</v>
      </c>
      <c r="E35" s="9">
        <f t="shared" si="0"/>
        <v>0.91018477308222334</v>
      </c>
      <c r="F35" s="9">
        <f t="shared" si="0"/>
        <v>0.92801540365836888</v>
      </c>
      <c r="G35" s="9">
        <f t="shared" si="0"/>
        <v>1.0195901218120411</v>
      </c>
    </row>
    <row r="36" spans="1:7">
      <c r="A36" s="1">
        <v>2013</v>
      </c>
      <c r="B36" s="5">
        <v>2988280.1901843031</v>
      </c>
      <c r="C36" s="8">
        <v>32858</v>
      </c>
      <c r="D36" s="10">
        <f t="shared" si="1"/>
        <v>1.0995622200331046</v>
      </c>
      <c r="E36" s="9">
        <f t="shared" si="0"/>
        <v>0.91615247757141427</v>
      </c>
      <c r="F36" s="9">
        <f t="shared" si="0"/>
        <v>0.90380965479301334</v>
      </c>
      <c r="G36" s="9">
        <f t="shared" si="0"/>
        <v>0.98652754527159092</v>
      </c>
    </row>
    <row r="37" spans="1:7">
      <c r="A37" s="4">
        <v>2014</v>
      </c>
      <c r="B37" s="6">
        <v>3025655.7268996313</v>
      </c>
      <c r="C37" s="8">
        <v>32708</v>
      </c>
      <c r="D37" s="10">
        <f t="shared" si="1"/>
        <v>1.0810218660771318</v>
      </c>
      <c r="E37" s="9">
        <f t="shared" si="0"/>
        <v>0.92761113886923496</v>
      </c>
      <c r="F37" s="9">
        <f t="shared" si="0"/>
        <v>0.89968367487278234</v>
      </c>
      <c r="G37" s="9">
        <f t="shared" si="0"/>
        <v>0.96989313428200485</v>
      </c>
    </row>
    <row r="38" spans="1:7">
      <c r="A38" s="4">
        <v>2015</v>
      </c>
      <c r="B38" s="6">
        <v>3095372.7010209654</v>
      </c>
      <c r="C38" s="8">
        <v>35288</v>
      </c>
      <c r="D38" s="10">
        <f t="shared" si="1"/>
        <v>1.1400242687531861</v>
      </c>
      <c r="E38" s="9">
        <f t="shared" si="0"/>
        <v>0.94898509797114339</v>
      </c>
      <c r="F38" s="9">
        <f t="shared" si="0"/>
        <v>0.97065052950075648</v>
      </c>
      <c r="G38" s="9">
        <f t="shared" si="0"/>
        <v>1.0228301072123602</v>
      </c>
    </row>
    <row r="39" spans="1:7">
      <c r="A39" s="4">
        <v>2016</v>
      </c>
      <c r="B39" s="6">
        <v>3174407.9579340047</v>
      </c>
      <c r="C39" s="12">
        <v>37806</v>
      </c>
      <c r="D39" s="10">
        <f t="shared" si="1"/>
        <v>1.1909622361394665</v>
      </c>
      <c r="E39" s="9">
        <f t="shared" si="0"/>
        <v>0.97321587347680583</v>
      </c>
      <c r="F39" s="9">
        <f t="shared" si="0"/>
        <v>1.0399119790950351</v>
      </c>
      <c r="G39" s="9">
        <f t="shared" si="0"/>
        <v>1.0685316664430862</v>
      </c>
    </row>
    <row r="40" spans="1:7">
      <c r="A40" s="4">
        <v>2017</v>
      </c>
      <c r="B40" s="6">
        <v>3212347.3113388289</v>
      </c>
      <c r="C40" s="12">
        <v>37473</v>
      </c>
      <c r="D40" s="10">
        <f t="shared" si="1"/>
        <v>1.1665301528178209</v>
      </c>
      <c r="E40" s="9">
        <f t="shared" si="0"/>
        <v>0.98484739073996563</v>
      </c>
      <c r="F40" s="9">
        <f t="shared" si="0"/>
        <v>1.0307523036721222</v>
      </c>
      <c r="G40" s="9">
        <f t="shared" si="0"/>
        <v>1.0466111941441667</v>
      </c>
    </row>
    <row r="41" spans="1:7">
      <c r="A41" s="4">
        <v>2018</v>
      </c>
      <c r="B41" s="6">
        <v>3240326.5426353998</v>
      </c>
      <c r="C41" s="13">
        <v>36835</v>
      </c>
      <c r="D41" s="10">
        <f t="shared" si="1"/>
        <v>1.1367681471399365</v>
      </c>
      <c r="E41" s="9">
        <f t="shared" si="0"/>
        <v>0.9934253153124657</v>
      </c>
      <c r="F41" s="9">
        <f t="shared" si="0"/>
        <v>1.0132031357447393</v>
      </c>
      <c r="G41" s="9">
        <f t="shared" si="0"/>
        <v>1.0199087139490228</v>
      </c>
    </row>
    <row r="42" spans="1:7">
      <c r="A42" s="4">
        <v>2019</v>
      </c>
      <c r="B42" s="6">
        <v>3261771.6628413158</v>
      </c>
      <c r="C42" s="14">
        <v>36355</v>
      </c>
      <c r="D42" s="10">
        <f t="shared" si="1"/>
        <v>1.1145783260723807</v>
      </c>
      <c r="E42" s="9">
        <f>B42/B$42</f>
        <v>1</v>
      </c>
      <c r="F42" s="9">
        <f>C42/C$42</f>
        <v>1</v>
      </c>
      <c r="G42" s="9">
        <f>D42/D$42</f>
        <v>1</v>
      </c>
    </row>
    <row r="43" spans="1:7">
      <c r="A43" s="4">
        <v>2020</v>
      </c>
      <c r="B43" s="6">
        <v>2903621.5263800006</v>
      </c>
      <c r="C43" s="14">
        <v>39007</v>
      </c>
      <c r="D43" s="10">
        <f t="shared" si="1"/>
        <v>1.343391335462055</v>
      </c>
      <c r="E43" s="9">
        <f t="shared" ref="E43:G44" si="2">B43/B$42</f>
        <v>0.89019766756164287</v>
      </c>
      <c r="F43" s="9">
        <f t="shared" si="2"/>
        <v>1.072947324989685</v>
      </c>
      <c r="G43" s="9">
        <f t="shared" si="2"/>
        <v>1.2052910989180809</v>
      </c>
    </row>
    <row r="44" spans="1:7">
      <c r="A44" s="4">
        <v>2021</v>
      </c>
      <c r="B44" s="6">
        <v>3132411.4989900007</v>
      </c>
      <c r="C44" s="14">
        <v>43230</v>
      </c>
      <c r="D44" s="10">
        <f t="shared" si="1"/>
        <v>1.3800868760039626</v>
      </c>
      <c r="E44" s="9">
        <f t="shared" si="2"/>
        <v>0.96034052128019587</v>
      </c>
      <c r="F44" s="9">
        <f t="shared" si="2"/>
        <v>1.1891074130105901</v>
      </c>
      <c r="G44" s="9">
        <f t="shared" si="2"/>
        <v>1.238214348620251</v>
      </c>
    </row>
    <row r="45" spans="1:7">
      <c r="A45" s="4">
        <v>2022</v>
      </c>
      <c r="B45" s="6">
        <v>3196191</v>
      </c>
      <c r="C45" s="14">
        <v>42514</v>
      </c>
      <c r="D45" s="10">
        <f t="shared" ref="D45:D46" si="3">C45/(B45/100)</f>
        <v>1.3301457891596591</v>
      </c>
      <c r="E45" s="9">
        <f t="shared" ref="E45:E46" si="4">B45/B$42</f>
        <v>0.97989415887432507</v>
      </c>
      <c r="F45" s="9">
        <f t="shared" ref="F45:F46" si="5">C45/C$42</f>
        <v>1.1694127355246871</v>
      </c>
      <c r="G45" s="9">
        <f t="shared" ref="G45:G46" si="6">D45/D$42</f>
        <v>1.1934071909032253</v>
      </c>
    </row>
    <row r="46" spans="1:7">
      <c r="A46" s="4">
        <v>2023</v>
      </c>
      <c r="B46" s="6"/>
      <c r="C46" s="14"/>
      <c r="D46" s="10" t="e">
        <f t="shared" si="3"/>
        <v>#DIV/0!</v>
      </c>
      <c r="E46" s="9">
        <f t="shared" si="4"/>
        <v>0</v>
      </c>
      <c r="F46" s="9">
        <f t="shared" si="5"/>
        <v>0</v>
      </c>
      <c r="G46" s="9" t="e">
        <f t="shared" si="6"/>
        <v>#DIV/0!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D9750-1D9F-4D10-816B-3EA4993D91E0}">
  <dimension ref="A1"/>
  <sheetViews>
    <sheetView topLeftCell="A20" workbookViewId="0"/>
  </sheetViews>
  <sheetFormatPr baseColWidth="10" defaultColWidth="8.83203125" defaultRowHeight="16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07E440-1F66-4283-B27F-699B09F919C9}"/>
</file>

<file path=customXml/itemProps2.xml><?xml version="1.0" encoding="utf-8"?>
<ds:datastoreItem xmlns:ds="http://schemas.openxmlformats.org/officeDocument/2006/customXml" ds:itemID="{3E29DF79-74D9-4932-92DF-085BBFAC9162}">
  <ds:schemaRefs>
    <ds:schemaRef ds:uri="http://purl.org/dc/elements/1.1/"/>
    <ds:schemaRef ds:uri="a35715f8-87ef-4d3b-947a-233431d15701"/>
    <ds:schemaRef ds:uri="f6aed4ac-dd4c-4794-87ed-06fc3a0ee92f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B26B1A-7D7E-409B-B0E0-BCC71CD534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Sheet2</vt:lpstr>
      <vt:lpstr>Figure 5-2 Data</vt:lpstr>
      <vt:lpstr>Sheet1</vt:lpstr>
      <vt:lpstr>FIGURE 5-2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Christopher Rick</cp:lastModifiedBy>
  <cp:revision/>
  <dcterms:created xsi:type="dcterms:W3CDTF">2022-11-30T18:19:15Z</dcterms:created>
  <dcterms:modified xsi:type="dcterms:W3CDTF">2024-11-26T23:40:17Z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