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crick/Downloads/Chapter 6 - Nov 25/New for Nov 25/"/>
    </mc:Choice>
  </mc:AlternateContent>
  <xr:revisionPtr revIDLastSave="0" documentId="13_ncr:1_{7674A5CC-3FFC-9D44-9418-DD996E43B1EA}" xr6:coauthVersionLast="47" xr6:coauthVersionMax="47" xr10:uidLastSave="{00000000-0000-0000-0000-000000000000}"/>
  <bookViews>
    <workbookView xWindow="920" yWindow="760" windowWidth="29320" windowHeight="18880" xr2:uid="{00000000-000D-0000-FFFF-FFFF00000000}"/>
  </bookViews>
  <sheets>
    <sheet name="Figure 6-14" sheetId="7" r:id="rId1"/>
    <sheet name="Data for Figure 6-14" sheetId="3" r:id="rId2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3" l="1"/>
  <c r="B49" i="3" s="1"/>
  <c r="F47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E49" i="3" l="1"/>
  <c r="C49" i="3"/>
  <c r="D49" i="3"/>
</calcChain>
</file>

<file path=xl/sharedStrings.xml><?xml version="1.0" encoding="utf-8"?>
<sst xmlns="http://schemas.openxmlformats.org/spreadsheetml/2006/main" count="7" uniqueCount="7">
  <si>
    <t>FIGURE 6-12 Transportation Use of Biofuels: 1980-2023</t>
  </si>
  <si>
    <t>(trillion Btu)</t>
  </si>
  <si>
    <t>Ethanol</t>
  </si>
  <si>
    <t>Biodiesel</t>
  </si>
  <si>
    <t>Renewable Diesel</t>
  </si>
  <si>
    <t>SAF</t>
  </si>
  <si>
    <r>
      <rPr>
        <b/>
        <sz val="10"/>
        <color rgb="FF000000"/>
        <rFont val="Arial"/>
        <family val="2"/>
      </rPr>
      <t xml:space="preserve">SOURCES: </t>
    </r>
    <r>
      <rPr>
        <sz val="10"/>
        <color rgb="FF000000"/>
        <rFont val="Arial"/>
        <family val="2"/>
      </rPr>
      <t>U.S. Department of Energy, Energy Information Administration, Monthly Energy Review, Table 10.2c, available at www.eia.gov/as of October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</si>
</sst>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rgb="FF000000"/>
      <name val="Calibri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i/>
      <sz val="10"/>
      <color rgb="FF000000"/>
      <name val="Arial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0" xfId="0" applyFont="1"/>
    <xf numFmtId="164" fontId="5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vertical="center"/>
    </xf>
    <xf numFmtId="3" fontId="5" fillId="0" borderId="0" xfId="0" applyNumberFormat="1" applyFont="1"/>
    <xf numFmtId="3" fontId="5" fillId="0" borderId="1" xfId="0" applyNumberFormat="1" applyFont="1" applyBorder="1"/>
    <xf numFmtId="9" fontId="5" fillId="0" borderId="0" xfId="1" applyFont="1"/>
    <xf numFmtId="0" fontId="2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FIGURE 6-14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Transportation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Use of Biofuels: 1980-2023</a:t>
            </a:r>
            <a:endParaRPr lang="en-US" sz="14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817019351527521E-2"/>
          <c:y val="0.13139161973012584"/>
          <c:w val="0.84101992859688635"/>
          <c:h val="0.73138971125578445"/>
        </c:manualLayout>
      </c:layout>
      <c:areaChart>
        <c:grouping val="stacked"/>
        <c:varyColors val="0"/>
        <c:ser>
          <c:idx val="1"/>
          <c:order val="0"/>
          <c:tx>
            <c:strRef>
              <c:f>'Data for Figure 6-14'!$B$4</c:f>
              <c:strCache>
                <c:ptCount val="1"/>
                <c:pt idx="0">
                  <c:v>Ethanol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cat>
            <c:numRef>
              <c:f>'Data for Figure 6-14'!$A$5:$A$48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'Data for Figure 6-14'!$B$5:$B$48</c:f>
              <c:numCache>
                <c:formatCode>#,##0</c:formatCode>
                <c:ptCount val="44"/>
                <c:pt idx="1">
                  <c:v>6.7229999999999999</c:v>
                </c:pt>
                <c:pt idx="2">
                  <c:v>18.285</c:v>
                </c:pt>
                <c:pt idx="3">
                  <c:v>33.72</c:v>
                </c:pt>
                <c:pt idx="4">
                  <c:v>41.265000000000001</c:v>
                </c:pt>
                <c:pt idx="5">
                  <c:v>49.738</c:v>
                </c:pt>
                <c:pt idx="6">
                  <c:v>57.436999999999998</c:v>
                </c:pt>
                <c:pt idx="7">
                  <c:v>66.070999999999998</c:v>
                </c:pt>
                <c:pt idx="8">
                  <c:v>67.125</c:v>
                </c:pt>
                <c:pt idx="9">
                  <c:v>68.090999999999994</c:v>
                </c:pt>
                <c:pt idx="10">
                  <c:v>60.420999999999999</c:v>
                </c:pt>
                <c:pt idx="11">
                  <c:v>70.094999999999999</c:v>
                </c:pt>
                <c:pt idx="12">
                  <c:v>79.745999999999995</c:v>
                </c:pt>
                <c:pt idx="13">
                  <c:v>93.66</c:v>
                </c:pt>
                <c:pt idx="14">
                  <c:v>104.84</c:v>
                </c:pt>
                <c:pt idx="15">
                  <c:v>112.49</c:v>
                </c:pt>
                <c:pt idx="16">
                  <c:v>80.661000000000001</c:v>
                </c:pt>
                <c:pt idx="17">
                  <c:v>101.96599999999999</c:v>
                </c:pt>
                <c:pt idx="18">
                  <c:v>112.843</c:v>
                </c:pt>
                <c:pt idx="19">
                  <c:v>117.795</c:v>
                </c:pt>
                <c:pt idx="20">
                  <c:v>134.887</c:v>
                </c:pt>
                <c:pt idx="21">
                  <c:v>140.822</c:v>
                </c:pt>
                <c:pt idx="22">
                  <c:v>167.58699999999999</c:v>
                </c:pt>
                <c:pt idx="23">
                  <c:v>228.08600000000001</c:v>
                </c:pt>
                <c:pt idx="24">
                  <c:v>286.29000000000002</c:v>
                </c:pt>
                <c:pt idx="25">
                  <c:v>327.42599999999999</c:v>
                </c:pt>
                <c:pt idx="26">
                  <c:v>441.702</c:v>
                </c:pt>
                <c:pt idx="27">
                  <c:v>556.79100000000005</c:v>
                </c:pt>
                <c:pt idx="28">
                  <c:v>785.84400000000005</c:v>
                </c:pt>
                <c:pt idx="29">
                  <c:v>893.9</c:v>
                </c:pt>
                <c:pt idx="30">
                  <c:v>1041.3510000000001</c:v>
                </c:pt>
                <c:pt idx="31">
                  <c:v>1044.999</c:v>
                </c:pt>
                <c:pt idx="32">
                  <c:v>1044.606</c:v>
                </c:pt>
                <c:pt idx="33">
                  <c:v>1071.607</c:v>
                </c:pt>
                <c:pt idx="34">
                  <c:v>1093.489</c:v>
                </c:pt>
                <c:pt idx="35">
                  <c:v>1109.915</c:v>
                </c:pt>
                <c:pt idx="36">
                  <c:v>1143.0429999999999</c:v>
                </c:pt>
                <c:pt idx="37">
                  <c:v>1155.55</c:v>
                </c:pt>
                <c:pt idx="38">
                  <c:v>1152.42</c:v>
                </c:pt>
                <c:pt idx="39">
                  <c:v>1161.614</c:v>
                </c:pt>
                <c:pt idx="40">
                  <c:v>1004.386</c:v>
                </c:pt>
                <c:pt idx="41">
                  <c:v>1109.548</c:v>
                </c:pt>
                <c:pt idx="42">
                  <c:v>1111.3800000000001</c:v>
                </c:pt>
                <c:pt idx="43">
                  <c:v>1126.9480000000001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2-994C-9A05-216B4CCF0F88}"/>
            </c:ext>
          </c:extLst>
        </c:ser>
        <c:ser>
          <c:idx val="0"/>
          <c:order val="1"/>
          <c:tx>
            <c:strRef>
              <c:f>'Data for Figure 6-14'!$C$4</c:f>
              <c:strCache>
                <c:ptCount val="1"/>
                <c:pt idx="0">
                  <c:v>Biodiesel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'Data for Figure 6-14'!$A$5:$A$48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'Data for Figure 6-14'!$C$5:$C$48</c:f>
              <c:numCache>
                <c:formatCode>#,##0</c:formatCode>
                <c:ptCount val="44"/>
                <c:pt idx="21">
                  <c:v>1.31</c:v>
                </c:pt>
                <c:pt idx="22">
                  <c:v>2.0880000000000001</c:v>
                </c:pt>
                <c:pt idx="23">
                  <c:v>1.724</c:v>
                </c:pt>
                <c:pt idx="24">
                  <c:v>3.4249999999999998</c:v>
                </c:pt>
                <c:pt idx="25">
                  <c:v>11.589</c:v>
                </c:pt>
                <c:pt idx="26">
                  <c:v>33.292999999999999</c:v>
                </c:pt>
                <c:pt idx="27">
                  <c:v>45.131</c:v>
                </c:pt>
                <c:pt idx="28">
                  <c:v>38.731999999999999</c:v>
                </c:pt>
                <c:pt idx="29">
                  <c:v>41.064</c:v>
                </c:pt>
                <c:pt idx="30">
                  <c:v>33.183999999999997</c:v>
                </c:pt>
                <c:pt idx="31">
                  <c:v>113.071</c:v>
                </c:pt>
                <c:pt idx="32">
                  <c:v>114.714</c:v>
                </c:pt>
                <c:pt idx="33">
                  <c:v>182.31299999999999</c:v>
                </c:pt>
                <c:pt idx="34">
                  <c:v>180.78399999999999</c:v>
                </c:pt>
                <c:pt idx="35">
                  <c:v>190.648</c:v>
                </c:pt>
                <c:pt idx="36">
                  <c:v>266.09199999999998</c:v>
                </c:pt>
                <c:pt idx="37">
                  <c:v>253.31200000000001</c:v>
                </c:pt>
                <c:pt idx="38">
                  <c:v>242.904</c:v>
                </c:pt>
                <c:pt idx="39">
                  <c:v>231.31</c:v>
                </c:pt>
                <c:pt idx="40">
                  <c:v>239.41200000000001</c:v>
                </c:pt>
                <c:pt idx="41">
                  <c:v>218.20099999999999</c:v>
                </c:pt>
                <c:pt idx="42">
                  <c:v>211.56399999999999</c:v>
                </c:pt>
                <c:pt idx="43">
                  <c:v>246.27099999999999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E2-994C-9A05-216B4CCF0F88}"/>
            </c:ext>
          </c:extLst>
        </c:ser>
        <c:ser>
          <c:idx val="2"/>
          <c:order val="2"/>
          <c:tx>
            <c:strRef>
              <c:f>'Data for Figure 6-14'!$D$4</c:f>
              <c:strCache>
                <c:ptCount val="1"/>
                <c:pt idx="0">
                  <c:v>Renewable Diesel</c:v>
                </c:pt>
              </c:strCache>
            </c:strRef>
          </c:tx>
          <c:spPr>
            <a:ln w="25400">
              <a:noFill/>
            </a:ln>
          </c:spPr>
          <c:cat>
            <c:numRef>
              <c:f>'Data for Figure 6-14'!$A$5:$A$48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'Data for Figure 6-14'!$D$5:$D$48</c:f>
              <c:numCache>
                <c:formatCode>#,##0</c:formatCode>
                <c:ptCount val="44"/>
                <c:pt idx="31">
                  <c:v>8.077</c:v>
                </c:pt>
                <c:pt idx="32">
                  <c:v>9.6999999999999993</c:v>
                </c:pt>
                <c:pt idx="33">
                  <c:v>38.575000000000003</c:v>
                </c:pt>
                <c:pt idx="34">
                  <c:v>38.475000000000001</c:v>
                </c:pt>
                <c:pt idx="35">
                  <c:v>48.350999999999999</c:v>
                </c:pt>
                <c:pt idx="36">
                  <c:v>56.988</c:v>
                </c:pt>
                <c:pt idx="37">
                  <c:v>61.654000000000003</c:v>
                </c:pt>
                <c:pt idx="38">
                  <c:v>57.265999999999998</c:v>
                </c:pt>
                <c:pt idx="39">
                  <c:v>99.406000000000006</c:v>
                </c:pt>
                <c:pt idx="40">
                  <c:v>107.486</c:v>
                </c:pt>
                <c:pt idx="41">
                  <c:v>158.102</c:v>
                </c:pt>
                <c:pt idx="42">
                  <c:v>224.667</c:v>
                </c:pt>
                <c:pt idx="43">
                  <c:v>376.036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E2-994C-9A05-216B4CCF0F88}"/>
            </c:ext>
          </c:extLst>
        </c:ser>
        <c:ser>
          <c:idx val="3"/>
          <c:order val="3"/>
          <c:tx>
            <c:strRef>
              <c:f>'Data for Figure 6-14'!$E$4</c:f>
              <c:strCache>
                <c:ptCount val="1"/>
                <c:pt idx="0">
                  <c:v>SAF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'Data for Figure 6-14'!$A$5:$A$48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'Data for Figure 6-14'!$E$5:$E$48</c:f>
              <c:numCache>
                <c:formatCode>#,##0</c:formatCode>
                <c:ptCount val="44"/>
                <c:pt idx="34">
                  <c:v>1.546</c:v>
                </c:pt>
                <c:pt idx="35">
                  <c:v>2.1240000000000001</c:v>
                </c:pt>
                <c:pt idx="36">
                  <c:v>2.4889999999999999</c:v>
                </c:pt>
                <c:pt idx="37">
                  <c:v>3.137</c:v>
                </c:pt>
                <c:pt idx="38">
                  <c:v>3.1349999999999998</c:v>
                </c:pt>
                <c:pt idx="39">
                  <c:v>4.2610000000000001</c:v>
                </c:pt>
                <c:pt idx="40">
                  <c:v>4.202</c:v>
                </c:pt>
                <c:pt idx="41">
                  <c:v>10.103999999999999</c:v>
                </c:pt>
                <c:pt idx="42">
                  <c:v>25.484999999999999</c:v>
                </c:pt>
                <c:pt idx="43">
                  <c:v>38.189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E2-994C-9A05-216B4CCF0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169408"/>
        <c:axId val="187191680"/>
      </c:areaChart>
      <c:catAx>
        <c:axId val="187169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7191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87191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Trillion</a:t>
                </a:r>
                <a:r>
                  <a:rPr lang="en-US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Btu</a:t>
                </a:r>
                <a:endParaRPr 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7169408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t"/>
      <c:overlay val="1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468D257-7485-B449-B3B8-ED6319CC9004}">
  <sheetPr/>
  <sheetViews>
    <sheetView tabSelected="1" zoomScale="1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034" cy="62799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923ECF-FC41-1F5B-CEC4-0E563254BDD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1"/>
  <sheetViews>
    <sheetView topLeftCell="A17" workbookViewId="0">
      <selection activeCell="B47" sqref="B47:B48"/>
    </sheetView>
  </sheetViews>
  <sheetFormatPr baseColWidth="10" defaultColWidth="11.5" defaultRowHeight="14" x14ac:dyDescent="0.2"/>
  <cols>
    <col min="1" max="1" width="11.5" style="1"/>
    <col min="2" max="5" width="10.5" style="1" customWidth="1"/>
    <col min="6" max="16384" width="11.5" style="1"/>
  </cols>
  <sheetData>
    <row r="1" spans="1:6" x14ac:dyDescent="0.2">
      <c r="A1" s="8" t="s">
        <v>0</v>
      </c>
    </row>
    <row r="2" spans="1:6" x14ac:dyDescent="0.2">
      <c r="A2" s="2" t="s">
        <v>1</v>
      </c>
    </row>
    <row r="3" spans="1:6" x14ac:dyDescent="0.2">
      <c r="A3" s="3"/>
      <c r="B3" s="12"/>
      <c r="C3" s="12"/>
      <c r="D3" s="12"/>
      <c r="E3" s="12"/>
    </row>
    <row r="4" spans="1:6" ht="29" x14ac:dyDescent="0.2">
      <c r="A4" s="4"/>
      <c r="B4" s="13" t="s">
        <v>2</v>
      </c>
      <c r="C4" s="13" t="s">
        <v>3</v>
      </c>
      <c r="D4" s="13" t="s">
        <v>4</v>
      </c>
      <c r="E4" s="13" t="s">
        <v>5</v>
      </c>
      <c r="F4" s="5"/>
    </row>
    <row r="5" spans="1:6" x14ac:dyDescent="0.2">
      <c r="A5" s="5">
        <v>1980</v>
      </c>
      <c r="B5" s="5"/>
      <c r="C5" s="5"/>
      <c r="D5" s="5"/>
      <c r="E5" s="5"/>
      <c r="F5" s="5"/>
    </row>
    <row r="6" spans="1:6" x14ac:dyDescent="0.2">
      <c r="A6" s="5">
        <f>A5+1</f>
        <v>1981</v>
      </c>
      <c r="B6" s="9">
        <v>6.7229999999999999</v>
      </c>
      <c r="C6" s="9"/>
      <c r="D6" s="9"/>
      <c r="E6" s="9"/>
      <c r="F6" s="5"/>
    </row>
    <row r="7" spans="1:6" x14ac:dyDescent="0.2">
      <c r="A7" s="5">
        <f t="shared" ref="A7:A40" si="0">A6+1</f>
        <v>1982</v>
      </c>
      <c r="B7" s="9">
        <v>18.285</v>
      </c>
      <c r="C7" s="9"/>
      <c r="D7" s="9"/>
      <c r="E7" s="9"/>
      <c r="F7" s="5"/>
    </row>
    <row r="8" spans="1:6" x14ac:dyDescent="0.2">
      <c r="A8" s="5">
        <f t="shared" si="0"/>
        <v>1983</v>
      </c>
      <c r="B8" s="9">
        <v>33.72</v>
      </c>
      <c r="C8" s="9"/>
      <c r="D8" s="9"/>
      <c r="E8" s="9"/>
      <c r="F8" s="5"/>
    </row>
    <row r="9" spans="1:6" x14ac:dyDescent="0.2">
      <c r="A9" s="5">
        <f t="shared" si="0"/>
        <v>1984</v>
      </c>
      <c r="B9" s="9">
        <v>41.265000000000001</v>
      </c>
      <c r="C9" s="9"/>
      <c r="D9" s="9"/>
      <c r="E9" s="9"/>
      <c r="F9" s="5"/>
    </row>
    <row r="10" spans="1:6" x14ac:dyDescent="0.2">
      <c r="A10" s="5">
        <f t="shared" si="0"/>
        <v>1985</v>
      </c>
      <c r="B10" s="9">
        <v>49.738</v>
      </c>
      <c r="C10" s="9"/>
      <c r="D10" s="9"/>
      <c r="E10" s="9"/>
      <c r="F10" s="5"/>
    </row>
    <row r="11" spans="1:6" x14ac:dyDescent="0.2">
      <c r="A11" s="5">
        <f t="shared" si="0"/>
        <v>1986</v>
      </c>
      <c r="B11" s="9">
        <v>57.436999999999998</v>
      </c>
      <c r="C11" s="9"/>
      <c r="D11" s="9"/>
      <c r="E11" s="9"/>
      <c r="F11" s="5"/>
    </row>
    <row r="12" spans="1:6" x14ac:dyDescent="0.2">
      <c r="A12" s="5">
        <f t="shared" si="0"/>
        <v>1987</v>
      </c>
      <c r="B12" s="9">
        <v>66.070999999999998</v>
      </c>
      <c r="C12" s="9"/>
      <c r="D12" s="9"/>
      <c r="E12" s="9"/>
      <c r="F12" s="5"/>
    </row>
    <row r="13" spans="1:6" x14ac:dyDescent="0.2">
      <c r="A13" s="5">
        <f t="shared" si="0"/>
        <v>1988</v>
      </c>
      <c r="B13" s="9">
        <v>67.125</v>
      </c>
      <c r="C13" s="9"/>
      <c r="D13" s="9"/>
      <c r="E13" s="9"/>
      <c r="F13" s="5"/>
    </row>
    <row r="14" spans="1:6" x14ac:dyDescent="0.2">
      <c r="A14" s="5">
        <f t="shared" si="0"/>
        <v>1989</v>
      </c>
      <c r="B14" s="9">
        <v>68.090999999999994</v>
      </c>
      <c r="C14" s="9"/>
      <c r="D14" s="9"/>
      <c r="E14" s="9"/>
      <c r="F14" s="5"/>
    </row>
    <row r="15" spans="1:6" x14ac:dyDescent="0.2">
      <c r="A15" s="5">
        <f t="shared" si="0"/>
        <v>1990</v>
      </c>
      <c r="B15" s="9">
        <v>60.420999999999999</v>
      </c>
      <c r="C15" s="9"/>
      <c r="D15" s="9"/>
      <c r="E15" s="9"/>
      <c r="F15" s="5"/>
    </row>
    <row r="16" spans="1:6" x14ac:dyDescent="0.2">
      <c r="A16" s="5">
        <f t="shared" si="0"/>
        <v>1991</v>
      </c>
      <c r="B16" s="9">
        <v>70.094999999999999</v>
      </c>
      <c r="C16" s="9"/>
      <c r="D16" s="9"/>
      <c r="E16" s="9"/>
      <c r="F16" s="5"/>
    </row>
    <row r="17" spans="1:6" x14ac:dyDescent="0.2">
      <c r="A17" s="5">
        <f t="shared" si="0"/>
        <v>1992</v>
      </c>
      <c r="B17" s="9">
        <v>79.745999999999995</v>
      </c>
      <c r="C17" s="9"/>
      <c r="D17" s="9"/>
      <c r="E17" s="9"/>
      <c r="F17" s="5"/>
    </row>
    <row r="18" spans="1:6" x14ac:dyDescent="0.2">
      <c r="A18" s="5">
        <f t="shared" si="0"/>
        <v>1993</v>
      </c>
      <c r="B18" s="9">
        <v>93.66</v>
      </c>
      <c r="C18" s="9"/>
      <c r="D18" s="9"/>
      <c r="E18" s="9"/>
      <c r="F18" s="5"/>
    </row>
    <row r="19" spans="1:6" x14ac:dyDescent="0.2">
      <c r="A19" s="5">
        <f t="shared" si="0"/>
        <v>1994</v>
      </c>
      <c r="B19" s="9">
        <v>104.84</v>
      </c>
      <c r="C19" s="9"/>
      <c r="D19" s="9"/>
      <c r="E19" s="9"/>
      <c r="F19" s="5"/>
    </row>
    <row r="20" spans="1:6" x14ac:dyDescent="0.2">
      <c r="A20" s="5">
        <f t="shared" si="0"/>
        <v>1995</v>
      </c>
      <c r="B20" s="9">
        <v>112.49</v>
      </c>
      <c r="C20" s="9"/>
      <c r="D20" s="9"/>
      <c r="E20" s="9"/>
      <c r="F20" s="5"/>
    </row>
    <row r="21" spans="1:6" x14ac:dyDescent="0.2">
      <c r="A21" s="5">
        <f t="shared" si="0"/>
        <v>1996</v>
      </c>
      <c r="B21" s="9">
        <v>80.661000000000001</v>
      </c>
      <c r="C21" s="9"/>
      <c r="D21" s="9"/>
      <c r="E21" s="9"/>
      <c r="F21" s="5"/>
    </row>
    <row r="22" spans="1:6" x14ac:dyDescent="0.2">
      <c r="A22" s="5">
        <f t="shared" si="0"/>
        <v>1997</v>
      </c>
      <c r="B22" s="9">
        <v>101.96599999999999</v>
      </c>
      <c r="C22" s="9"/>
      <c r="D22" s="9"/>
      <c r="E22" s="9"/>
      <c r="F22" s="5"/>
    </row>
    <row r="23" spans="1:6" x14ac:dyDescent="0.2">
      <c r="A23" s="5">
        <f t="shared" si="0"/>
        <v>1998</v>
      </c>
      <c r="B23" s="9">
        <v>112.843</v>
      </c>
      <c r="C23" s="9"/>
      <c r="D23" s="9"/>
      <c r="E23" s="9"/>
      <c r="F23" s="5"/>
    </row>
    <row r="24" spans="1:6" x14ac:dyDescent="0.2">
      <c r="A24" s="5">
        <f t="shared" si="0"/>
        <v>1999</v>
      </c>
      <c r="B24" s="9">
        <v>117.795</v>
      </c>
      <c r="C24" s="9"/>
      <c r="D24" s="9"/>
      <c r="E24" s="9"/>
      <c r="F24" s="5"/>
    </row>
    <row r="25" spans="1:6" x14ac:dyDescent="0.2">
      <c r="A25" s="5">
        <f t="shared" si="0"/>
        <v>2000</v>
      </c>
      <c r="B25" s="9">
        <v>134.887</v>
      </c>
      <c r="C25" s="9"/>
      <c r="D25" s="9"/>
      <c r="E25" s="9"/>
      <c r="F25" s="5"/>
    </row>
    <row r="26" spans="1:6" x14ac:dyDescent="0.2">
      <c r="A26" s="5">
        <f t="shared" si="0"/>
        <v>2001</v>
      </c>
      <c r="B26" s="9">
        <v>140.822</v>
      </c>
      <c r="C26" s="9">
        <v>1.31</v>
      </c>
      <c r="D26" s="9"/>
      <c r="E26" s="9"/>
      <c r="F26" s="5"/>
    </row>
    <row r="27" spans="1:6" x14ac:dyDescent="0.2">
      <c r="A27" s="5">
        <f t="shared" si="0"/>
        <v>2002</v>
      </c>
      <c r="B27" s="9">
        <v>167.58699999999999</v>
      </c>
      <c r="C27" s="9">
        <v>2.0880000000000001</v>
      </c>
      <c r="D27" s="9"/>
      <c r="E27" s="9"/>
      <c r="F27" s="5"/>
    </row>
    <row r="28" spans="1:6" x14ac:dyDescent="0.2">
      <c r="A28" s="5">
        <f t="shared" si="0"/>
        <v>2003</v>
      </c>
      <c r="B28" s="9">
        <v>228.08600000000001</v>
      </c>
      <c r="C28" s="9">
        <v>1.724</v>
      </c>
      <c r="D28" s="9"/>
      <c r="E28" s="9"/>
      <c r="F28" s="5"/>
    </row>
    <row r="29" spans="1:6" x14ac:dyDescent="0.2">
      <c r="A29" s="5">
        <f t="shared" si="0"/>
        <v>2004</v>
      </c>
      <c r="B29" s="9">
        <v>286.29000000000002</v>
      </c>
      <c r="C29" s="9">
        <v>3.4249999999999998</v>
      </c>
      <c r="D29" s="9"/>
      <c r="E29" s="9"/>
      <c r="F29" s="5"/>
    </row>
    <row r="30" spans="1:6" x14ac:dyDescent="0.2">
      <c r="A30" s="5">
        <f t="shared" si="0"/>
        <v>2005</v>
      </c>
      <c r="B30" s="9">
        <v>327.42599999999999</v>
      </c>
      <c r="C30" s="9">
        <v>11.589</v>
      </c>
      <c r="D30" s="9"/>
      <c r="E30" s="9"/>
      <c r="F30" s="5"/>
    </row>
    <row r="31" spans="1:6" x14ac:dyDescent="0.2">
      <c r="A31" s="5">
        <f t="shared" si="0"/>
        <v>2006</v>
      </c>
      <c r="B31" s="9">
        <v>441.702</v>
      </c>
      <c r="C31" s="9">
        <v>33.292999999999999</v>
      </c>
      <c r="D31" s="9"/>
      <c r="E31" s="9"/>
      <c r="F31" s="5"/>
    </row>
    <row r="32" spans="1:6" x14ac:dyDescent="0.2">
      <c r="A32" s="5">
        <f t="shared" si="0"/>
        <v>2007</v>
      </c>
      <c r="B32" s="9">
        <v>556.79100000000005</v>
      </c>
      <c r="C32" s="9">
        <v>45.131</v>
      </c>
      <c r="D32" s="9"/>
      <c r="E32" s="9"/>
      <c r="F32" s="5"/>
    </row>
    <row r="33" spans="1:6" x14ac:dyDescent="0.2">
      <c r="A33" s="5">
        <f t="shared" si="0"/>
        <v>2008</v>
      </c>
      <c r="B33" s="9">
        <v>785.84400000000005</v>
      </c>
      <c r="C33" s="9">
        <v>38.731999999999999</v>
      </c>
      <c r="D33" s="9"/>
      <c r="E33" s="9"/>
      <c r="F33" s="5"/>
    </row>
    <row r="34" spans="1:6" x14ac:dyDescent="0.2">
      <c r="A34" s="5">
        <f t="shared" si="0"/>
        <v>2009</v>
      </c>
      <c r="B34" s="9">
        <v>893.9</v>
      </c>
      <c r="C34" s="9">
        <v>41.064</v>
      </c>
      <c r="D34" s="9"/>
      <c r="E34" s="9"/>
      <c r="F34" s="5"/>
    </row>
    <row r="35" spans="1:6" x14ac:dyDescent="0.2">
      <c r="A35" s="5">
        <f t="shared" si="0"/>
        <v>2010</v>
      </c>
      <c r="B35" s="9">
        <v>1041.3510000000001</v>
      </c>
      <c r="C35" s="9">
        <v>33.183999999999997</v>
      </c>
      <c r="D35" s="9"/>
      <c r="E35" s="9"/>
      <c r="F35" s="5"/>
    </row>
    <row r="36" spans="1:6" x14ac:dyDescent="0.2">
      <c r="A36" s="5">
        <f t="shared" si="0"/>
        <v>2011</v>
      </c>
      <c r="B36" s="9">
        <v>1044.999</v>
      </c>
      <c r="C36" s="9">
        <v>113.071</v>
      </c>
      <c r="D36" s="9">
        <v>8.077</v>
      </c>
      <c r="E36" s="9"/>
      <c r="F36" s="5"/>
    </row>
    <row r="37" spans="1:6" x14ac:dyDescent="0.2">
      <c r="A37" s="5">
        <f t="shared" si="0"/>
        <v>2012</v>
      </c>
      <c r="B37" s="9">
        <v>1044.606</v>
      </c>
      <c r="C37" s="9">
        <v>114.714</v>
      </c>
      <c r="D37" s="9">
        <v>9.6999999999999993</v>
      </c>
      <c r="E37" s="9"/>
      <c r="F37" s="5"/>
    </row>
    <row r="38" spans="1:6" x14ac:dyDescent="0.2">
      <c r="A38" s="5">
        <f t="shared" si="0"/>
        <v>2013</v>
      </c>
      <c r="B38" s="9">
        <v>1071.607</v>
      </c>
      <c r="C38" s="9">
        <v>182.31299999999999</v>
      </c>
      <c r="D38" s="9">
        <v>38.575000000000003</v>
      </c>
      <c r="E38" s="9"/>
      <c r="F38" s="5"/>
    </row>
    <row r="39" spans="1:6" x14ac:dyDescent="0.2">
      <c r="A39" s="5">
        <f t="shared" si="0"/>
        <v>2014</v>
      </c>
      <c r="B39" s="9">
        <v>1093.489</v>
      </c>
      <c r="C39" s="9">
        <v>180.78399999999999</v>
      </c>
      <c r="D39" s="9">
        <v>38.475000000000001</v>
      </c>
      <c r="E39" s="9">
        <v>1.546</v>
      </c>
      <c r="F39" s="5"/>
    </row>
    <row r="40" spans="1:6" x14ac:dyDescent="0.2">
      <c r="A40" s="5">
        <f t="shared" si="0"/>
        <v>2015</v>
      </c>
      <c r="B40" s="9">
        <v>1109.915</v>
      </c>
      <c r="C40" s="9">
        <v>190.648</v>
      </c>
      <c r="D40" s="9">
        <v>48.350999999999999</v>
      </c>
      <c r="E40" s="9">
        <v>2.1240000000000001</v>
      </c>
      <c r="F40" s="5"/>
    </row>
    <row r="41" spans="1:6" x14ac:dyDescent="0.2">
      <c r="A41" s="5">
        <v>2016</v>
      </c>
      <c r="B41" s="9">
        <v>1143.0429999999999</v>
      </c>
      <c r="C41" s="9">
        <v>266.09199999999998</v>
      </c>
      <c r="D41" s="9">
        <v>56.988</v>
      </c>
      <c r="E41" s="9">
        <v>2.4889999999999999</v>
      </c>
      <c r="F41" s="5"/>
    </row>
    <row r="42" spans="1:6" x14ac:dyDescent="0.2">
      <c r="A42" s="5">
        <v>2017</v>
      </c>
      <c r="B42" s="9">
        <v>1155.55</v>
      </c>
      <c r="C42" s="9">
        <v>253.31200000000001</v>
      </c>
      <c r="D42" s="9">
        <v>61.654000000000003</v>
      </c>
      <c r="E42" s="9">
        <v>3.137</v>
      </c>
      <c r="F42" s="5"/>
    </row>
    <row r="43" spans="1:6" x14ac:dyDescent="0.2">
      <c r="A43" s="5">
        <v>2018</v>
      </c>
      <c r="B43" s="9">
        <v>1152.42</v>
      </c>
      <c r="C43" s="9">
        <v>242.904</v>
      </c>
      <c r="D43" s="9">
        <v>57.265999999999998</v>
      </c>
      <c r="E43" s="9">
        <v>3.1349999999999998</v>
      </c>
      <c r="F43" s="5"/>
    </row>
    <row r="44" spans="1:6" x14ac:dyDescent="0.2">
      <c r="A44" s="5">
        <v>2019</v>
      </c>
      <c r="B44" s="9">
        <v>1161.614</v>
      </c>
      <c r="C44" s="9">
        <v>231.31</v>
      </c>
      <c r="D44" s="9">
        <v>99.406000000000006</v>
      </c>
      <c r="E44" s="9">
        <v>4.2610000000000001</v>
      </c>
      <c r="F44" s="5"/>
    </row>
    <row r="45" spans="1:6" x14ac:dyDescent="0.2">
      <c r="A45" s="5">
        <v>2020</v>
      </c>
      <c r="B45" s="9">
        <v>1004.386</v>
      </c>
      <c r="C45" s="9">
        <v>239.41200000000001</v>
      </c>
      <c r="D45" s="9">
        <v>107.486</v>
      </c>
      <c r="E45" s="9">
        <v>4.202</v>
      </c>
      <c r="F45" s="5"/>
    </row>
    <row r="46" spans="1:6" x14ac:dyDescent="0.2">
      <c r="A46" s="5">
        <v>2021</v>
      </c>
      <c r="B46" s="9">
        <v>1109.548</v>
      </c>
      <c r="C46" s="9">
        <v>218.20099999999999</v>
      </c>
      <c r="D46" s="9">
        <v>158.102</v>
      </c>
      <c r="E46" s="9">
        <v>10.103999999999999</v>
      </c>
      <c r="F46" s="5"/>
    </row>
    <row r="47" spans="1:6" x14ac:dyDescent="0.2">
      <c r="A47" s="5">
        <v>2022</v>
      </c>
      <c r="B47" s="9">
        <v>1111.3800000000001</v>
      </c>
      <c r="C47" s="9">
        <v>211.56399999999999</v>
      </c>
      <c r="D47" s="9">
        <v>224.667</v>
      </c>
      <c r="E47" s="9">
        <v>25.484999999999999</v>
      </c>
      <c r="F47" s="6">
        <f>SUM(B47:E47)</f>
        <v>1573.096</v>
      </c>
    </row>
    <row r="48" spans="1:6" x14ac:dyDescent="0.2">
      <c r="A48" s="7">
        <v>2023</v>
      </c>
      <c r="B48" s="10">
        <v>1126.9480000000001</v>
      </c>
      <c r="C48" s="10">
        <v>246.27099999999999</v>
      </c>
      <c r="D48" s="10">
        <v>376.036</v>
      </c>
      <c r="E48" s="10">
        <v>38.189</v>
      </c>
      <c r="F48" s="6">
        <f>SUM(B48:E48)</f>
        <v>1787.4440000000002</v>
      </c>
    </row>
    <row r="49" spans="1:6" x14ac:dyDescent="0.2">
      <c r="A49" s="5"/>
      <c r="B49" s="11">
        <f>B48/$F$48</f>
        <v>0.63048017168649761</v>
      </c>
      <c r="C49" s="11">
        <f>C48/F48</f>
        <v>0.13777830242513889</v>
      </c>
      <c r="D49" s="11">
        <f>D48/F48</f>
        <v>0.21037638102228656</v>
      </c>
      <c r="E49" s="11">
        <f>E48/F48</f>
        <v>2.1365144866076921E-2</v>
      </c>
      <c r="F49" s="5"/>
    </row>
    <row r="51" spans="1:6" ht="86" customHeight="1" x14ac:dyDescent="0.2">
      <c r="A51" s="14" t="s">
        <v>6</v>
      </c>
      <c r="B51" s="14"/>
      <c r="C51" s="14"/>
      <c r="D51" s="14"/>
      <c r="E51" s="14"/>
    </row>
  </sheetData>
  <mergeCells count="1">
    <mergeCell ref="A51:E5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EDD709-B73C-4E3B-B7F8-8C4BB2FB90A2}">
  <ds:schemaRefs>
    <ds:schemaRef ds:uri="http://schemas.microsoft.com/office/2006/metadata/properties"/>
    <ds:schemaRef ds:uri="http://schemas.microsoft.com/office/infopath/2007/PartnerControls"/>
    <ds:schemaRef ds:uri="f6aed4ac-dd4c-4794-87ed-06fc3a0ee92f"/>
    <ds:schemaRef ds:uri="a35715f8-87ef-4d3b-947a-233431d15701"/>
  </ds:schemaRefs>
</ds:datastoreItem>
</file>

<file path=customXml/itemProps2.xml><?xml version="1.0" encoding="utf-8"?>
<ds:datastoreItem xmlns:ds="http://schemas.openxmlformats.org/officeDocument/2006/customXml" ds:itemID="{D29950EB-6947-440C-A9F2-A4D2265CCD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B52E4A-21A8-4AF2-A7F1-F2DDD7045E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for Figure 6-14</vt:lpstr>
      <vt:lpstr>Figure 6-14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Christopher Rick</cp:lastModifiedBy>
  <cp:revision/>
  <dcterms:created xsi:type="dcterms:W3CDTF">2018-07-31T19:11:33Z</dcterms:created>
  <dcterms:modified xsi:type="dcterms:W3CDTF">2024-11-26T00:01:17Z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