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rick/Downloads/Chapter 6 - Nov 25/New for Nov 25/"/>
    </mc:Choice>
  </mc:AlternateContent>
  <xr:revisionPtr revIDLastSave="0" documentId="8_{080E519F-CA7D-3641-A034-7C8EFB1F9402}" xr6:coauthVersionLast="47" xr6:coauthVersionMax="47" xr10:uidLastSave="{00000000-0000-0000-0000-000000000000}"/>
  <bookViews>
    <workbookView xWindow="3700" yWindow="760" windowWidth="25240" windowHeight="16300" xr2:uid="{F519CD69-87C8-A746-85C7-444500EDBA2E}"/>
  </bookViews>
  <sheets>
    <sheet name="Figure 6-6" sheetId="10" r:id="rId1"/>
    <sheet name="Data for Figure 6-6" sheetId="9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9" l="1"/>
  <c r="L25" i="9"/>
  <c r="N23" i="9"/>
  <c r="N22" i="9"/>
  <c r="N21" i="9"/>
  <c r="N20" i="9"/>
  <c r="N19" i="9"/>
  <c r="N18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6" i="9"/>
</calcChain>
</file>

<file path=xl/sharedStrings.xml><?xml version="1.0" encoding="utf-8"?>
<sst xmlns="http://schemas.openxmlformats.org/spreadsheetml/2006/main" count="462" uniqueCount="20">
  <si>
    <t>Manufacturer</t>
  </si>
  <si>
    <t>Model Year</t>
  </si>
  <si>
    <t>Regulatory Class</t>
  </si>
  <si>
    <t>Vehicle Type</t>
  </si>
  <si>
    <t>Production (000)</t>
  </si>
  <si>
    <t>Production Share</t>
  </si>
  <si>
    <t>2-Cycle MPG</t>
  </si>
  <si>
    <t>Real-World MPG</t>
  </si>
  <si>
    <t>All</t>
  </si>
  <si>
    <t>-</t>
  </si>
  <si>
    <t>Car</t>
  </si>
  <si>
    <t>All Car</t>
  </si>
  <si>
    <t>Truck</t>
  </si>
  <si>
    <t>All Truck</t>
  </si>
  <si>
    <t>On-Road</t>
  </si>
  <si>
    <t>CAFE</t>
  </si>
  <si>
    <t>Light Truck</t>
  </si>
  <si>
    <t>HD PU &amp; Van</t>
  </si>
  <si>
    <t>EPA MPG and CAFE Rules: 2024-235</t>
  </si>
  <si>
    <t>Sources: EPA Automotive Trends Report 2023, NHTSA CAFE Final Rules for 2017-2025, 2024-2026 and 2027-2035.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</si>
</sst>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_W"/>
    <numFmt numFmtId="167" formatCode="0.0"/>
  </numFmts>
  <fonts count="13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30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5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10" fillId="0" borderId="0"/>
    <xf numFmtId="9" fontId="11" fillId="0" borderId="0" applyFont="0" applyFill="0" applyBorder="0" applyAlignment="0" applyProtection="0"/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3">
    <xf numFmtId="0" fontId="0" fillId="0" borderId="0" xfId="0"/>
    <xf numFmtId="167" fontId="0" fillId="0" borderId="0" xfId="0" applyNumberFormat="1"/>
    <xf numFmtId="9" fontId="0" fillId="0" borderId="0" xfId="11" applyNumberFormat="1" applyFont="1"/>
  </cellXfs>
  <cellStyles count="30">
    <cellStyle name="Data" xfId="1" xr:uid="{F8DCBE2C-E507-364F-B8CF-A578ECEF93FE}"/>
    <cellStyle name="Data Superscript" xfId="2" xr:uid="{66878CF7-12D5-9440-ADD6-2366122AC50A}"/>
    <cellStyle name="Data_1-43A" xfId="3" xr:uid="{40FD9C77-09CA-174B-86BB-C2B50E0E9B0A}"/>
    <cellStyle name="Data-one deci" xfId="4" xr:uid="{FD5C0B88-D8D2-AE4C-B916-2569565A4103}"/>
    <cellStyle name="Hed Side" xfId="5" xr:uid="{7F746E7C-3370-E043-A448-03F9B54E698B}"/>
    <cellStyle name="Hed Side bold" xfId="6" xr:uid="{11512A87-58C1-1141-B399-467CEA1D8220}"/>
    <cellStyle name="Hed Side Regular" xfId="7" xr:uid="{DB6BF247-91D6-4D46-96F5-FAA907FFB124}"/>
    <cellStyle name="Hed Side_1-43A" xfId="8" xr:uid="{23CE165C-CB5D-E340-9483-C3436E384F66}"/>
    <cellStyle name="Hed Top" xfId="9" xr:uid="{64C69D69-E352-4B46-826C-2A870A8B9D88}"/>
    <cellStyle name="Normal" xfId="0" builtinId="0"/>
    <cellStyle name="Normal 2" xfId="10" xr:uid="{AC04A622-4891-454F-874A-1C2ADD0D4FA9}"/>
    <cellStyle name="Percent" xfId="11" builtinId="5"/>
    <cellStyle name="Source Hed" xfId="12" xr:uid="{6F569139-DF0B-D544-8852-D560B8CC5C5B}"/>
    <cellStyle name="Source Superscript" xfId="13" xr:uid="{4C50A8AD-F6C2-C642-8F0F-B449800A721F}"/>
    <cellStyle name="Source Text" xfId="14" xr:uid="{826D1DBF-2881-7649-AE00-62F6D3F5E2EB}"/>
    <cellStyle name="Superscript" xfId="15" xr:uid="{CAC0663B-8452-9C42-AD8A-A2D5B8DBDA61}"/>
    <cellStyle name="Superscript- regular" xfId="16" xr:uid="{6D4505D5-EA01-B049-9D95-E32428BE8344}"/>
    <cellStyle name="Table Data" xfId="17" xr:uid="{2E200B8C-830B-B44E-A77F-24DFB77C0755}"/>
    <cellStyle name="Table Head Top" xfId="18" xr:uid="{B729A7EC-5C75-EE4E-AFD1-B186EDE6406D}"/>
    <cellStyle name="Table Hed Side" xfId="19" xr:uid="{621575FB-E565-C541-826E-354ABD19E1CE}"/>
    <cellStyle name="Table Title" xfId="20" xr:uid="{849B248B-B2AF-E348-BA14-018B09C8F609}"/>
    <cellStyle name="Title Text" xfId="21" xr:uid="{D5D913A5-8233-FF46-9ED0-E6639A9E1220}"/>
    <cellStyle name="Title Text 1" xfId="22" xr:uid="{72C69E94-1AAA-4B4C-9DAF-F854D4915486}"/>
    <cellStyle name="Title Text 2" xfId="23" xr:uid="{41CF90B6-5A50-7D4E-BC6C-1507C195FB19}"/>
    <cellStyle name="Title-1" xfId="24" xr:uid="{F4444011-8800-2A47-81FC-FD2482119A16}"/>
    <cellStyle name="Title-2" xfId="25" xr:uid="{D1261CDB-A8DC-9B4D-83B0-D8042F10D4EB}"/>
    <cellStyle name="Title-3" xfId="26" xr:uid="{5EAFE668-621A-5249-92E4-0388F48E6C45}"/>
    <cellStyle name="Wrap" xfId="27" xr:uid="{4C16EAB6-0C77-274A-AAD1-A5210F4A1EFD}"/>
    <cellStyle name="Wrap Bold" xfId="28" xr:uid="{86D251B6-7346-4041-A2D0-820039DEC63F}"/>
    <cellStyle name="Wrap Title" xfId="29" xr:uid="{9E3EBA9B-6F92-E242-91C2-55EB0D9736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FIGURE 6-6 CAFE and Achieved MPG for Passenger Cars, Light Trucks and Heavy-duty Pickups and Vans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9938923297238"/>
          <c:y val="0.13878470712633315"/>
          <c:w val="0.82210868219785782"/>
          <c:h val="0.78704023960195146"/>
        </c:manualLayout>
      </c:layout>
      <c:scatterChart>
        <c:scatterStyle val="lineMarker"/>
        <c:varyColors val="0"/>
        <c:ser>
          <c:idx val="3"/>
          <c:order val="0"/>
          <c:tx>
            <c:v>Car Standards 2022/24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'Data for Figure 6-6'!$K$12:$K$19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xVal>
          <c:yVal>
            <c:numRef>
              <c:f>'Data for Figure 6-6'!$L$12:$L$19</c:f>
              <c:numCache>
                <c:formatCode>General</c:formatCode>
                <c:ptCount val="8"/>
                <c:pt idx="0">
                  <c:v>49.2</c:v>
                </c:pt>
                <c:pt idx="1">
                  <c:v>53.4</c:v>
                </c:pt>
                <c:pt idx="2">
                  <c:v>58.1</c:v>
                </c:pt>
                <c:pt idx="3">
                  <c:v>60</c:v>
                </c:pt>
                <c:pt idx="4">
                  <c:v>61.2</c:v>
                </c:pt>
                <c:pt idx="5">
                  <c:v>62.5</c:v>
                </c:pt>
                <c:pt idx="6">
                  <c:v>63.7</c:v>
                </c:pt>
                <c:pt idx="7">
                  <c:v>65.099999999999994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B-3249-A8FD-AE8FAE0B533A}"/>
            </c:ext>
          </c:extLst>
        </c:ser>
        <c:ser>
          <c:idx val="1"/>
          <c:order val="1"/>
          <c:tx>
            <c:v>Car Standards 2012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'Data for Figure 6-6'!$K$5:$K$11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xVal>
          <c:yVal>
            <c:numRef>
              <c:f>'Data for Figure 6-6'!$L$5:$L$11</c:f>
              <c:numCache>
                <c:formatCode>General</c:formatCode>
                <c:ptCount val="7"/>
                <c:pt idx="0">
                  <c:v>39.6</c:v>
                </c:pt>
                <c:pt idx="1">
                  <c:v>41.1</c:v>
                </c:pt>
                <c:pt idx="2">
                  <c:v>42.5</c:v>
                </c:pt>
                <c:pt idx="3">
                  <c:v>44.2</c:v>
                </c:pt>
                <c:pt idx="4">
                  <c:v>46.1</c:v>
                </c:pt>
                <c:pt idx="5">
                  <c:v>48.2</c:v>
                </c:pt>
                <c:pt idx="6">
                  <c:v>50.5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B-3249-A8FD-AE8FAE0B533A}"/>
            </c:ext>
          </c:extLst>
        </c:ser>
        <c:ser>
          <c:idx val="0"/>
          <c:order val="2"/>
          <c:tx>
            <c:v>Car Achieved CAFE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'Data for Figure 6-6'!$B$84:$B$102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xVal>
          <c:yVal>
            <c:numRef>
              <c:f>'Data for Figure 6-6'!$G$84:$G$102</c:f>
              <c:numCache>
                <c:formatCode>General</c:formatCode>
                <c:ptCount val="19"/>
                <c:pt idx="0">
                  <c:v>29.073409999999999</c:v>
                </c:pt>
                <c:pt idx="1">
                  <c:v>28.888120000000001</c:v>
                </c:pt>
                <c:pt idx="2">
                  <c:v>29.817959999999999</c:v>
                </c:pt>
                <c:pt idx="3">
                  <c:v>30.05097</c:v>
                </c:pt>
                <c:pt idx="4">
                  <c:v>31.610659999999999</c:v>
                </c:pt>
                <c:pt idx="5">
                  <c:v>32.575740000000003</c:v>
                </c:pt>
                <c:pt idx="6">
                  <c:v>32.326770000000003</c:v>
                </c:pt>
                <c:pt idx="7">
                  <c:v>34.406379999999999</c:v>
                </c:pt>
                <c:pt idx="8">
                  <c:v>35.50253</c:v>
                </c:pt>
                <c:pt idx="9">
                  <c:v>35.587969999999999</c:v>
                </c:pt>
                <c:pt idx="10">
                  <c:v>36.466389999999997</c:v>
                </c:pt>
                <c:pt idx="11">
                  <c:v>36.89866</c:v>
                </c:pt>
                <c:pt idx="12">
                  <c:v>37.581020000000002</c:v>
                </c:pt>
                <c:pt idx="13">
                  <c:v>38.545569999999998</c:v>
                </c:pt>
                <c:pt idx="14">
                  <c:v>38.69247</c:v>
                </c:pt>
                <c:pt idx="15">
                  <c:v>39.811320000000002</c:v>
                </c:pt>
                <c:pt idx="16">
                  <c:v>41.375399999999999</c:v>
                </c:pt>
                <c:pt idx="17">
                  <c:v>43.36609</c:v>
                </c:pt>
                <c:pt idx="18">
                  <c:v>46.143369999999997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2B-3249-A8FD-AE8FAE0B533A}"/>
            </c:ext>
          </c:extLst>
        </c:ser>
        <c:ser>
          <c:idx val="5"/>
          <c:order val="3"/>
          <c:tx>
            <c:v>Light Truck Standards 2022/24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'Data for Figure 6-6'!$K$12:$K$19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xVal>
          <c:yVal>
            <c:numRef>
              <c:f>'Data for Figure 6-6'!$M$12:$M$19</c:f>
              <c:numCache>
                <c:formatCode>General</c:formatCode>
                <c:ptCount val="8"/>
                <c:pt idx="0">
                  <c:v>35.1</c:v>
                </c:pt>
                <c:pt idx="1">
                  <c:v>38.200000000000003</c:v>
                </c:pt>
                <c:pt idx="2">
                  <c:v>41.5</c:v>
                </c:pt>
                <c:pt idx="3">
                  <c:v>42.6</c:v>
                </c:pt>
                <c:pt idx="4">
                  <c:v>42.6</c:v>
                </c:pt>
                <c:pt idx="5">
                  <c:v>43.5</c:v>
                </c:pt>
                <c:pt idx="6">
                  <c:v>44.3</c:v>
                </c:pt>
                <c:pt idx="7">
                  <c:v>45.2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2B-3249-A8FD-AE8FAE0B533A}"/>
            </c:ext>
          </c:extLst>
        </c:ser>
        <c:ser>
          <c:idx val="4"/>
          <c:order val="4"/>
          <c:tx>
            <c:v>Light Truck Standards 2012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'Data for Figure 6-6'!$K$5:$K$11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xVal>
          <c:yVal>
            <c:numRef>
              <c:f>'Data for Figure 6-6'!$M$5:$M$11</c:f>
              <c:numCache>
                <c:formatCode>General</c:formatCode>
                <c:ptCount val="7"/>
                <c:pt idx="0">
                  <c:v>29.1</c:v>
                </c:pt>
                <c:pt idx="1">
                  <c:v>29.6</c:v>
                </c:pt>
                <c:pt idx="2">
                  <c:v>30</c:v>
                </c:pt>
                <c:pt idx="3">
                  <c:v>30.6</c:v>
                </c:pt>
                <c:pt idx="4">
                  <c:v>32.6</c:v>
                </c:pt>
                <c:pt idx="5">
                  <c:v>34.200000000000003</c:v>
                </c:pt>
                <c:pt idx="6">
                  <c:v>35.799999999999997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2B-3249-A8FD-AE8FAE0B533A}"/>
            </c:ext>
          </c:extLst>
        </c:ser>
        <c:ser>
          <c:idx val="2"/>
          <c:order val="5"/>
          <c:tx>
            <c:v>Light Truck Achieved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'Data for Figure 6-6'!$B$133:$B$151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xVal>
          <c:yVal>
            <c:numRef>
              <c:f>'Data for Figure 6-6'!$G$133:$G$151</c:f>
              <c:numCache>
                <c:formatCode>General</c:formatCode>
                <c:ptCount val="19"/>
                <c:pt idx="0">
                  <c:v>21.022089999999999</c:v>
                </c:pt>
                <c:pt idx="1">
                  <c:v>21.383970000000001</c:v>
                </c:pt>
                <c:pt idx="2">
                  <c:v>21.60079</c:v>
                </c:pt>
                <c:pt idx="3">
                  <c:v>22.184550000000002</c:v>
                </c:pt>
                <c:pt idx="4">
                  <c:v>23.116340000000001</c:v>
                </c:pt>
                <c:pt idx="5">
                  <c:v>23.43309</c:v>
                </c:pt>
                <c:pt idx="6">
                  <c:v>23.854189999999999</c:v>
                </c:pt>
                <c:pt idx="7">
                  <c:v>24.098669999999998</c:v>
                </c:pt>
                <c:pt idx="8">
                  <c:v>24.75271</c:v>
                </c:pt>
                <c:pt idx="9">
                  <c:v>25.52393</c:v>
                </c:pt>
                <c:pt idx="10">
                  <c:v>26.53049</c:v>
                </c:pt>
                <c:pt idx="11">
                  <c:v>26.767849999999999</c:v>
                </c:pt>
                <c:pt idx="12">
                  <c:v>26.92578</c:v>
                </c:pt>
                <c:pt idx="13">
                  <c:v>27.72569</c:v>
                </c:pt>
                <c:pt idx="14">
                  <c:v>27.886569999999999</c:v>
                </c:pt>
                <c:pt idx="15">
                  <c:v>28.57602</c:v>
                </c:pt>
                <c:pt idx="16">
                  <c:v>29.244319999999998</c:v>
                </c:pt>
                <c:pt idx="17">
                  <c:v>29.812149999999999</c:v>
                </c:pt>
                <c:pt idx="18">
                  <c:v>31.415710000000001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2B-3249-A8FD-AE8FAE0B533A}"/>
            </c:ext>
          </c:extLst>
        </c:ser>
        <c:ser>
          <c:idx val="6"/>
          <c:order val="6"/>
          <c:tx>
            <c:v>Heavy-duty Pickup &amp; Van</c:v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'Data for Figure 6-6'!$K$18:$K$23</c:f>
              <c:numCache>
                <c:formatCode>General</c:formatCode>
                <c:ptCount val="6"/>
                <c:pt idx="0">
                  <c:v>2030</c:v>
                </c:pt>
                <c:pt idx="1">
                  <c:v>2031</c:v>
                </c:pt>
                <c:pt idx="2">
                  <c:v>2032</c:v>
                </c:pt>
                <c:pt idx="3">
                  <c:v>2033</c:v>
                </c:pt>
                <c:pt idx="4">
                  <c:v>2034</c:v>
                </c:pt>
                <c:pt idx="5">
                  <c:v>2035</c:v>
                </c:pt>
              </c:numCache>
            </c:numRef>
          </c:xVal>
          <c:yVal>
            <c:numRef>
              <c:f>'Data for Figure 6-6'!$N$18:$N$23</c:f>
              <c:numCache>
                <c:formatCode>0.0</c:formatCode>
                <c:ptCount val="6"/>
                <c:pt idx="0">
                  <c:v>22.207417277370642</c:v>
                </c:pt>
                <c:pt idx="1">
                  <c:v>24.54590083456063</c:v>
                </c:pt>
                <c:pt idx="2">
                  <c:v>27.270248159258252</c:v>
                </c:pt>
                <c:pt idx="3">
                  <c:v>29.647198339756891</c:v>
                </c:pt>
                <c:pt idx="4">
                  <c:v>32.237266279819472</c:v>
                </c:pt>
                <c:pt idx="5">
                  <c:v>35.075412136092602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2B-3249-A8FD-AE8FAE0B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627887"/>
        <c:axId val="1"/>
      </c:scatterChart>
      <c:valAx>
        <c:axId val="1550627887"/>
        <c:scaling>
          <c:orientation val="minMax"/>
          <c:max val="2035"/>
          <c:min val="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0627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2118951077339848"/>
          <c:y val="0.11016286120542172"/>
          <c:w val="0.23562896564110397"/>
          <c:h val="0.3417826313409904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 i="0" u="none" strike="noStrike" baseline="0">
          <a:solidFill>
            <a:schemeClr val="tx1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CCC40E-3307-A346-A7B3-26004429AA29}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59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EF4562-E297-9075-93EE-2218E071EE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9836-06C7-2C42-BDA1-7F1E82BB8F72}">
  <dimension ref="A1:N153"/>
  <sheetViews>
    <sheetView workbookViewId="0">
      <selection activeCell="Z7" sqref="Z7"/>
    </sheetView>
  </sheetViews>
  <sheetFormatPr baseColWidth="10" defaultRowHeight="13"/>
  <cols>
    <col min="1" max="256" width="8.83203125" customWidth="1"/>
  </cols>
  <sheetData>
    <row r="1" spans="1:14">
      <c r="A1" t="s">
        <v>18</v>
      </c>
    </row>
    <row r="3" spans="1:14">
      <c r="G3" t="s">
        <v>15</v>
      </c>
      <c r="H3" t="s">
        <v>14</v>
      </c>
    </row>
    <row r="4" spans="1:14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L4" t="s">
        <v>10</v>
      </c>
      <c r="M4" t="s">
        <v>16</v>
      </c>
      <c r="N4" t="s">
        <v>17</v>
      </c>
    </row>
    <row r="5" spans="1:14">
      <c r="A5" t="s">
        <v>8</v>
      </c>
      <c r="B5">
        <v>1975</v>
      </c>
      <c r="C5" t="s">
        <v>8</v>
      </c>
      <c r="D5" t="s">
        <v>8</v>
      </c>
      <c r="E5">
        <v>10224</v>
      </c>
      <c r="F5">
        <v>1</v>
      </c>
      <c r="G5">
        <v>15.333</v>
      </c>
      <c r="H5">
        <v>13.059699999999999</v>
      </c>
      <c r="K5">
        <v>2017</v>
      </c>
      <c r="L5">
        <v>39.6</v>
      </c>
      <c r="M5">
        <v>29.1</v>
      </c>
    </row>
    <row r="6" spans="1:14">
      <c r="A6" t="s">
        <v>8</v>
      </c>
      <c r="B6">
        <v>1976</v>
      </c>
      <c r="C6" t="s">
        <v>8</v>
      </c>
      <c r="D6" t="s">
        <v>8</v>
      </c>
      <c r="E6">
        <v>12334</v>
      </c>
      <c r="F6">
        <v>1</v>
      </c>
      <c r="G6">
        <v>16.707190000000001</v>
      </c>
      <c r="H6">
        <v>14.221360000000001</v>
      </c>
      <c r="K6">
        <f>K5+1</f>
        <v>2018</v>
      </c>
      <c r="L6">
        <v>41.1</v>
      </c>
      <c r="M6">
        <v>29.6</v>
      </c>
    </row>
    <row r="7" spans="1:14">
      <c r="A7" t="s">
        <v>8</v>
      </c>
      <c r="B7">
        <v>1977</v>
      </c>
      <c r="C7" t="s">
        <v>8</v>
      </c>
      <c r="D7" t="s">
        <v>8</v>
      </c>
      <c r="E7">
        <v>14123</v>
      </c>
      <c r="F7">
        <v>1</v>
      </c>
      <c r="G7">
        <v>17.70553</v>
      </c>
      <c r="H7">
        <v>15.06743</v>
      </c>
      <c r="K7">
        <f t="shared" ref="K7:K23" si="0">K6+1</f>
        <v>2019</v>
      </c>
      <c r="L7">
        <v>42.5</v>
      </c>
      <c r="M7">
        <v>30</v>
      </c>
    </row>
    <row r="8" spans="1:14">
      <c r="A8" t="s">
        <v>8</v>
      </c>
      <c r="B8">
        <v>1978</v>
      </c>
      <c r="C8" t="s">
        <v>8</v>
      </c>
      <c r="D8" t="s">
        <v>8</v>
      </c>
      <c r="E8">
        <v>14448</v>
      </c>
      <c r="F8">
        <v>1</v>
      </c>
      <c r="G8">
        <v>18.606780000000001</v>
      </c>
      <c r="H8">
        <v>15.837770000000001</v>
      </c>
      <c r="K8">
        <f t="shared" si="0"/>
        <v>2020</v>
      </c>
      <c r="L8">
        <v>44.2</v>
      </c>
      <c r="M8">
        <v>30.6</v>
      </c>
    </row>
    <row r="9" spans="1:14">
      <c r="A9" t="s">
        <v>8</v>
      </c>
      <c r="B9">
        <v>1979</v>
      </c>
      <c r="C9" t="s">
        <v>8</v>
      </c>
      <c r="D9" t="s">
        <v>8</v>
      </c>
      <c r="E9">
        <v>13882</v>
      </c>
      <c r="F9">
        <v>1</v>
      </c>
      <c r="G9">
        <v>18.69594</v>
      </c>
      <c r="H9">
        <v>15.912710000000001</v>
      </c>
      <c r="K9">
        <f t="shared" si="0"/>
        <v>2021</v>
      </c>
      <c r="L9">
        <v>46.1</v>
      </c>
      <c r="M9">
        <v>32.6</v>
      </c>
    </row>
    <row r="10" spans="1:14">
      <c r="A10" t="s">
        <v>8</v>
      </c>
      <c r="B10">
        <v>1980</v>
      </c>
      <c r="C10" t="s">
        <v>8</v>
      </c>
      <c r="D10" t="s">
        <v>8</v>
      </c>
      <c r="E10">
        <v>11306</v>
      </c>
      <c r="F10">
        <v>1</v>
      </c>
      <c r="G10">
        <v>22.499590000000001</v>
      </c>
      <c r="H10">
        <v>19.164929999999998</v>
      </c>
      <c r="K10">
        <f t="shared" si="0"/>
        <v>2022</v>
      </c>
      <c r="L10">
        <v>48.2</v>
      </c>
      <c r="M10">
        <v>34.200000000000003</v>
      </c>
    </row>
    <row r="11" spans="1:14">
      <c r="A11" t="s">
        <v>8</v>
      </c>
      <c r="B11">
        <v>1981</v>
      </c>
      <c r="C11" t="s">
        <v>8</v>
      </c>
      <c r="D11" t="s">
        <v>8</v>
      </c>
      <c r="E11">
        <v>10554</v>
      </c>
      <c r="F11">
        <v>1</v>
      </c>
      <c r="G11">
        <v>24.086839999999999</v>
      </c>
      <c r="H11">
        <v>20.520569999999999</v>
      </c>
      <c r="K11">
        <f t="shared" si="0"/>
        <v>2023</v>
      </c>
      <c r="L11">
        <v>50.5</v>
      </c>
      <c r="M11">
        <v>35.799999999999997</v>
      </c>
    </row>
    <row r="12" spans="1:14">
      <c r="A12" t="s">
        <v>8</v>
      </c>
      <c r="B12">
        <v>1982</v>
      </c>
      <c r="C12" t="s">
        <v>8</v>
      </c>
      <c r="D12" t="s">
        <v>8</v>
      </c>
      <c r="E12">
        <v>9732</v>
      </c>
      <c r="F12">
        <v>1</v>
      </c>
      <c r="G12">
        <v>24.720030000000001</v>
      </c>
      <c r="H12">
        <v>21.072050000000001</v>
      </c>
      <c r="K12">
        <f t="shared" si="0"/>
        <v>2024</v>
      </c>
      <c r="L12">
        <v>49.2</v>
      </c>
      <c r="M12">
        <v>35.1</v>
      </c>
    </row>
    <row r="13" spans="1:14">
      <c r="A13" t="s">
        <v>8</v>
      </c>
      <c r="B13">
        <v>1983</v>
      </c>
      <c r="C13" t="s">
        <v>8</v>
      </c>
      <c r="D13" t="s">
        <v>8</v>
      </c>
      <c r="E13">
        <v>10302</v>
      </c>
      <c r="F13">
        <v>1</v>
      </c>
      <c r="G13">
        <v>24.573979999999999</v>
      </c>
      <c r="H13">
        <v>20.952390000000001</v>
      </c>
      <c r="K13">
        <f t="shared" si="0"/>
        <v>2025</v>
      </c>
      <c r="L13">
        <v>53.4</v>
      </c>
      <c r="M13">
        <v>38.200000000000003</v>
      </c>
    </row>
    <row r="14" spans="1:14">
      <c r="A14" t="s">
        <v>8</v>
      </c>
      <c r="B14">
        <v>1984</v>
      </c>
      <c r="C14" t="s">
        <v>8</v>
      </c>
      <c r="D14" t="s">
        <v>8</v>
      </c>
      <c r="E14">
        <v>14020</v>
      </c>
      <c r="F14">
        <v>1</v>
      </c>
      <c r="G14">
        <v>24.626899999999999</v>
      </c>
      <c r="H14">
        <v>21.000229999999998</v>
      </c>
      <c r="K14">
        <f t="shared" si="0"/>
        <v>2026</v>
      </c>
      <c r="L14">
        <v>58.1</v>
      </c>
      <c r="M14">
        <v>41.5</v>
      </c>
    </row>
    <row r="15" spans="1:14">
      <c r="A15" t="s">
        <v>8</v>
      </c>
      <c r="B15">
        <v>1985</v>
      </c>
      <c r="C15" t="s">
        <v>8</v>
      </c>
      <c r="D15" t="s">
        <v>8</v>
      </c>
      <c r="E15">
        <v>14460</v>
      </c>
      <c r="F15">
        <v>1</v>
      </c>
      <c r="G15">
        <v>24.997879999999999</v>
      </c>
      <c r="H15">
        <v>21.319420000000001</v>
      </c>
      <c r="K15">
        <f t="shared" si="0"/>
        <v>2027</v>
      </c>
      <c r="L15">
        <v>60</v>
      </c>
      <c r="M15">
        <v>42.6</v>
      </c>
    </row>
    <row r="16" spans="1:14">
      <c r="A16" t="s">
        <v>8</v>
      </c>
      <c r="B16">
        <v>1986</v>
      </c>
      <c r="C16" t="s">
        <v>8</v>
      </c>
      <c r="D16" t="s">
        <v>8</v>
      </c>
      <c r="E16">
        <v>15365</v>
      </c>
      <c r="F16">
        <v>1</v>
      </c>
      <c r="G16">
        <v>25.70336</v>
      </c>
      <c r="H16">
        <v>21.844329999999999</v>
      </c>
      <c r="K16">
        <f t="shared" si="0"/>
        <v>2028</v>
      </c>
      <c r="L16">
        <v>61.2</v>
      </c>
      <c r="M16">
        <v>42.6</v>
      </c>
    </row>
    <row r="17" spans="1:14">
      <c r="A17" t="s">
        <v>8</v>
      </c>
      <c r="B17">
        <v>1987</v>
      </c>
      <c r="C17" t="s">
        <v>8</v>
      </c>
      <c r="D17" t="s">
        <v>8</v>
      </c>
      <c r="E17">
        <v>14865</v>
      </c>
      <c r="F17">
        <v>1</v>
      </c>
      <c r="G17">
        <v>25.934750000000001</v>
      </c>
      <c r="H17">
        <v>21.971969999999999</v>
      </c>
      <c r="K17">
        <f t="shared" si="0"/>
        <v>2029</v>
      </c>
      <c r="L17">
        <v>62.5</v>
      </c>
      <c r="M17">
        <v>43.5</v>
      </c>
    </row>
    <row r="18" spans="1:14">
      <c r="A18" t="s">
        <v>8</v>
      </c>
      <c r="B18">
        <v>1988</v>
      </c>
      <c r="C18" t="s">
        <v>8</v>
      </c>
      <c r="D18" t="s">
        <v>8</v>
      </c>
      <c r="E18">
        <v>15295</v>
      </c>
      <c r="F18">
        <v>1</v>
      </c>
      <c r="G18">
        <v>25.890149999999998</v>
      </c>
      <c r="H18">
        <v>21.863530000000001</v>
      </c>
      <c r="K18">
        <f t="shared" si="0"/>
        <v>2030</v>
      </c>
      <c r="L18">
        <v>63.7</v>
      </c>
      <c r="M18">
        <v>44.3</v>
      </c>
      <c r="N18" s="1">
        <f>100/4.503</f>
        <v>22.207417277370642</v>
      </c>
    </row>
    <row r="19" spans="1:14">
      <c r="A19" t="s">
        <v>8</v>
      </c>
      <c r="B19">
        <v>1989</v>
      </c>
      <c r="C19" t="s">
        <v>8</v>
      </c>
      <c r="D19" t="s">
        <v>8</v>
      </c>
      <c r="E19">
        <v>14453</v>
      </c>
      <c r="F19">
        <v>1</v>
      </c>
      <c r="G19">
        <v>25.440380000000001</v>
      </c>
      <c r="H19">
        <v>21.420490000000001</v>
      </c>
      <c r="K19">
        <f t="shared" si="0"/>
        <v>2031</v>
      </c>
      <c r="L19">
        <v>65.099999999999994</v>
      </c>
      <c r="M19">
        <v>45.2</v>
      </c>
      <c r="N19" s="1">
        <f>100/4.074</f>
        <v>24.54590083456063</v>
      </c>
    </row>
    <row r="20" spans="1:14">
      <c r="A20" t="s">
        <v>8</v>
      </c>
      <c r="B20">
        <v>1990</v>
      </c>
      <c r="C20" t="s">
        <v>8</v>
      </c>
      <c r="D20" t="s">
        <v>8</v>
      </c>
      <c r="E20">
        <v>12615</v>
      </c>
      <c r="F20">
        <v>1</v>
      </c>
      <c r="G20">
        <v>25.19557</v>
      </c>
      <c r="H20">
        <v>21.157520000000002</v>
      </c>
      <c r="K20">
        <f t="shared" si="0"/>
        <v>2032</v>
      </c>
      <c r="N20" s="1">
        <f>100/3.667</f>
        <v>27.270248159258252</v>
      </c>
    </row>
    <row r="21" spans="1:14">
      <c r="A21" t="s">
        <v>8</v>
      </c>
      <c r="B21">
        <v>1991</v>
      </c>
      <c r="C21" t="s">
        <v>8</v>
      </c>
      <c r="D21" t="s">
        <v>8</v>
      </c>
      <c r="E21">
        <v>12573</v>
      </c>
      <c r="F21">
        <v>1</v>
      </c>
      <c r="G21">
        <v>25.400269999999999</v>
      </c>
      <c r="H21">
        <v>21.256419999999999</v>
      </c>
      <c r="K21">
        <f t="shared" si="0"/>
        <v>2033</v>
      </c>
      <c r="N21" s="1">
        <f>100/3.373</f>
        <v>29.647198339756891</v>
      </c>
    </row>
    <row r="22" spans="1:14">
      <c r="A22" t="s">
        <v>8</v>
      </c>
      <c r="B22">
        <v>1992</v>
      </c>
      <c r="C22" t="s">
        <v>8</v>
      </c>
      <c r="D22" t="s">
        <v>8</v>
      </c>
      <c r="E22">
        <v>12172</v>
      </c>
      <c r="F22">
        <v>1</v>
      </c>
      <c r="G22">
        <v>24.898260000000001</v>
      </c>
      <c r="H22">
        <v>20.79365</v>
      </c>
      <c r="K22">
        <f t="shared" si="0"/>
        <v>2034</v>
      </c>
      <c r="N22" s="1">
        <f>100/3.102</f>
        <v>32.237266279819472</v>
      </c>
    </row>
    <row r="23" spans="1:14">
      <c r="A23" t="s">
        <v>8</v>
      </c>
      <c r="B23">
        <v>1993</v>
      </c>
      <c r="C23" t="s">
        <v>8</v>
      </c>
      <c r="D23" t="s">
        <v>8</v>
      </c>
      <c r="E23">
        <v>13211</v>
      </c>
      <c r="F23">
        <v>1</v>
      </c>
      <c r="G23">
        <v>25.08691</v>
      </c>
      <c r="H23">
        <v>20.8794</v>
      </c>
      <c r="K23">
        <f t="shared" si="0"/>
        <v>2035</v>
      </c>
      <c r="N23" s="1">
        <f>100/2.851</f>
        <v>35.075412136092602</v>
      </c>
    </row>
    <row r="24" spans="1:14">
      <c r="A24" t="s">
        <v>8</v>
      </c>
      <c r="B24">
        <v>1994</v>
      </c>
      <c r="C24" t="s">
        <v>8</v>
      </c>
      <c r="D24" t="s">
        <v>8</v>
      </c>
      <c r="E24">
        <v>14125</v>
      </c>
      <c r="F24">
        <v>1</v>
      </c>
      <c r="G24">
        <v>24.561150000000001</v>
      </c>
      <c r="H24">
        <v>20.377520000000001</v>
      </c>
    </row>
    <row r="25" spans="1:14">
      <c r="A25" t="s">
        <v>8</v>
      </c>
      <c r="B25">
        <v>1995</v>
      </c>
      <c r="C25" t="s">
        <v>8</v>
      </c>
      <c r="D25" t="s">
        <v>8</v>
      </c>
      <c r="E25">
        <v>15145</v>
      </c>
      <c r="F25">
        <v>1</v>
      </c>
      <c r="G25">
        <v>24.74933</v>
      </c>
      <c r="H25">
        <v>20.48563</v>
      </c>
      <c r="L25" s="2">
        <f>L19/L11-1</f>
        <v>0.28910891089108892</v>
      </c>
      <c r="M25" s="2">
        <f>M19/M11-1</f>
        <v>0.26256983240223475</v>
      </c>
    </row>
    <row r="26" spans="1:14">
      <c r="A26" t="s">
        <v>8</v>
      </c>
      <c r="B26">
        <v>1996</v>
      </c>
      <c r="C26" t="s">
        <v>8</v>
      </c>
      <c r="D26" t="s">
        <v>8</v>
      </c>
      <c r="E26">
        <v>13144</v>
      </c>
      <c r="F26">
        <v>1</v>
      </c>
      <c r="G26">
        <v>24.755780000000001</v>
      </c>
      <c r="H26">
        <v>20.43168</v>
      </c>
    </row>
    <row r="27" spans="1:14">
      <c r="A27" t="s">
        <v>8</v>
      </c>
      <c r="B27">
        <v>1997</v>
      </c>
      <c r="C27" t="s">
        <v>8</v>
      </c>
      <c r="D27" t="s">
        <v>8</v>
      </c>
      <c r="E27">
        <v>14458</v>
      </c>
      <c r="F27">
        <v>1</v>
      </c>
      <c r="G27">
        <v>24.499020000000002</v>
      </c>
      <c r="H27">
        <v>20.150379999999998</v>
      </c>
    </row>
    <row r="28" spans="1:14">
      <c r="A28" t="s">
        <v>8</v>
      </c>
      <c r="B28">
        <v>1998</v>
      </c>
      <c r="C28" t="s">
        <v>8</v>
      </c>
      <c r="D28" t="s">
        <v>8</v>
      </c>
      <c r="E28">
        <v>14456</v>
      </c>
      <c r="F28">
        <v>1</v>
      </c>
      <c r="G28">
        <v>24.50169</v>
      </c>
      <c r="H28">
        <v>20.09648</v>
      </c>
    </row>
    <row r="29" spans="1:14">
      <c r="A29" t="s">
        <v>8</v>
      </c>
      <c r="B29">
        <v>1999</v>
      </c>
      <c r="C29" t="s">
        <v>8</v>
      </c>
      <c r="D29" t="s">
        <v>8</v>
      </c>
      <c r="E29">
        <v>15215</v>
      </c>
      <c r="F29">
        <v>1</v>
      </c>
      <c r="G29">
        <v>24.08907</v>
      </c>
      <c r="H29">
        <v>19.695060000000002</v>
      </c>
    </row>
    <row r="30" spans="1:14">
      <c r="A30" t="s">
        <v>8</v>
      </c>
      <c r="B30">
        <v>2000</v>
      </c>
      <c r="C30" t="s">
        <v>8</v>
      </c>
      <c r="D30" t="s">
        <v>8</v>
      </c>
      <c r="E30">
        <v>16571</v>
      </c>
      <c r="F30">
        <v>1</v>
      </c>
      <c r="G30">
        <v>24.279209999999999</v>
      </c>
      <c r="H30">
        <v>19.76896</v>
      </c>
    </row>
    <row r="31" spans="1:14">
      <c r="A31" t="s">
        <v>8</v>
      </c>
      <c r="B31">
        <v>2001</v>
      </c>
      <c r="C31" t="s">
        <v>8</v>
      </c>
      <c r="D31" t="s">
        <v>8</v>
      </c>
      <c r="E31">
        <v>15605</v>
      </c>
      <c r="F31">
        <v>1</v>
      </c>
      <c r="G31">
        <v>24.194330000000001</v>
      </c>
      <c r="H31">
        <v>19.623629999999999</v>
      </c>
    </row>
    <row r="32" spans="1:14">
      <c r="A32" t="s">
        <v>8</v>
      </c>
      <c r="B32">
        <v>2002</v>
      </c>
      <c r="C32" t="s">
        <v>8</v>
      </c>
      <c r="D32" t="s">
        <v>8</v>
      </c>
      <c r="E32">
        <v>16115</v>
      </c>
      <c r="F32">
        <v>1</v>
      </c>
      <c r="G32">
        <v>24.067409999999999</v>
      </c>
      <c r="H32">
        <v>19.45354</v>
      </c>
    </row>
    <row r="33" spans="1:8">
      <c r="A33" t="s">
        <v>8</v>
      </c>
      <c r="B33">
        <v>2003</v>
      </c>
      <c r="C33" t="s">
        <v>8</v>
      </c>
      <c r="D33" t="s">
        <v>8</v>
      </c>
      <c r="E33">
        <v>15773</v>
      </c>
      <c r="F33">
        <v>1</v>
      </c>
      <c r="G33">
        <v>24.309139999999999</v>
      </c>
      <c r="H33">
        <v>19.584510000000002</v>
      </c>
    </row>
    <row r="34" spans="1:8">
      <c r="A34" t="s">
        <v>8</v>
      </c>
      <c r="B34">
        <v>2004</v>
      </c>
      <c r="C34" t="s">
        <v>8</v>
      </c>
      <c r="D34" t="s">
        <v>8</v>
      </c>
      <c r="E34">
        <v>15709</v>
      </c>
      <c r="F34">
        <v>1</v>
      </c>
      <c r="G34">
        <v>24.001840000000001</v>
      </c>
      <c r="H34">
        <v>19.2986</v>
      </c>
    </row>
    <row r="35" spans="1:8">
      <c r="A35" t="s">
        <v>8</v>
      </c>
      <c r="B35">
        <v>2005</v>
      </c>
      <c r="C35" t="s">
        <v>8</v>
      </c>
      <c r="D35" t="s">
        <v>8</v>
      </c>
      <c r="E35">
        <v>15892</v>
      </c>
      <c r="F35">
        <v>1</v>
      </c>
      <c r="G35">
        <v>24.849699999999999</v>
      </c>
      <c r="H35">
        <v>19.883749999999999</v>
      </c>
    </row>
    <row r="36" spans="1:8">
      <c r="A36" t="s">
        <v>8</v>
      </c>
      <c r="B36">
        <v>2006</v>
      </c>
      <c r="C36" t="s">
        <v>8</v>
      </c>
      <c r="D36" t="s">
        <v>8</v>
      </c>
      <c r="E36">
        <v>15104</v>
      </c>
      <c r="F36">
        <v>1</v>
      </c>
      <c r="G36">
        <v>25.169080000000001</v>
      </c>
      <c r="H36">
        <v>20.133299999999998</v>
      </c>
    </row>
    <row r="37" spans="1:8">
      <c r="A37" t="s">
        <v>8</v>
      </c>
      <c r="B37">
        <v>2007</v>
      </c>
      <c r="C37" t="s">
        <v>8</v>
      </c>
      <c r="D37" t="s">
        <v>8</v>
      </c>
      <c r="E37">
        <v>15276</v>
      </c>
      <c r="F37">
        <v>1</v>
      </c>
      <c r="G37">
        <v>25.78828</v>
      </c>
      <c r="H37">
        <v>20.603899999999999</v>
      </c>
    </row>
    <row r="38" spans="1:8">
      <c r="A38" t="s">
        <v>8</v>
      </c>
      <c r="B38">
        <v>2008</v>
      </c>
      <c r="C38" t="s">
        <v>8</v>
      </c>
      <c r="D38" t="s">
        <v>8</v>
      </c>
      <c r="E38">
        <v>13898</v>
      </c>
      <c r="F38">
        <v>1</v>
      </c>
      <c r="G38">
        <v>26.261500000000002</v>
      </c>
      <c r="H38">
        <v>20.968330000000002</v>
      </c>
    </row>
    <row r="39" spans="1:8">
      <c r="A39" t="s">
        <v>8</v>
      </c>
      <c r="B39">
        <v>2009</v>
      </c>
      <c r="C39" t="s">
        <v>8</v>
      </c>
      <c r="D39" t="s">
        <v>8</v>
      </c>
      <c r="E39">
        <v>9316</v>
      </c>
      <c r="F39">
        <v>1</v>
      </c>
      <c r="G39">
        <v>28.194849999999999</v>
      </c>
      <c r="H39">
        <v>22.402809999999999</v>
      </c>
    </row>
    <row r="40" spans="1:8">
      <c r="A40" t="s">
        <v>8</v>
      </c>
      <c r="B40">
        <v>2010</v>
      </c>
      <c r="C40" t="s">
        <v>8</v>
      </c>
      <c r="D40" t="s">
        <v>8</v>
      </c>
      <c r="E40">
        <v>11116</v>
      </c>
      <c r="F40">
        <v>1</v>
      </c>
      <c r="G40">
        <v>28.442129999999999</v>
      </c>
      <c r="H40">
        <v>22.59206</v>
      </c>
    </row>
    <row r="41" spans="1:8">
      <c r="A41" t="s">
        <v>8</v>
      </c>
      <c r="B41">
        <v>2011</v>
      </c>
      <c r="C41" t="s">
        <v>8</v>
      </c>
      <c r="D41" t="s">
        <v>8</v>
      </c>
      <c r="E41">
        <v>12018</v>
      </c>
      <c r="F41">
        <v>1</v>
      </c>
      <c r="G41">
        <v>28.11495</v>
      </c>
      <c r="H41">
        <v>22.288440000000001</v>
      </c>
    </row>
    <row r="42" spans="1:8">
      <c r="A42" t="s">
        <v>8</v>
      </c>
      <c r="B42">
        <v>2012</v>
      </c>
      <c r="C42" t="s">
        <v>8</v>
      </c>
      <c r="D42" t="s">
        <v>8</v>
      </c>
      <c r="E42">
        <v>13449</v>
      </c>
      <c r="F42">
        <v>1</v>
      </c>
      <c r="G42">
        <v>29.857610000000001</v>
      </c>
      <c r="H42">
        <v>23.565930000000002</v>
      </c>
    </row>
    <row r="43" spans="1:8">
      <c r="A43" t="s">
        <v>8</v>
      </c>
      <c r="B43">
        <v>2013</v>
      </c>
      <c r="C43" t="s">
        <v>8</v>
      </c>
      <c r="D43" t="s">
        <v>8</v>
      </c>
      <c r="E43">
        <v>15198</v>
      </c>
      <c r="F43">
        <v>1</v>
      </c>
      <c r="G43">
        <v>30.712610000000002</v>
      </c>
      <c r="H43">
        <v>24.178879999999999</v>
      </c>
    </row>
    <row r="44" spans="1:8">
      <c r="A44" t="s">
        <v>8</v>
      </c>
      <c r="B44">
        <v>2014</v>
      </c>
      <c r="C44" t="s">
        <v>8</v>
      </c>
      <c r="D44" t="s">
        <v>8</v>
      </c>
      <c r="E44">
        <v>15512</v>
      </c>
      <c r="F44">
        <v>1</v>
      </c>
      <c r="G44">
        <v>30.67107</v>
      </c>
      <c r="H44">
        <v>24.110469999999999</v>
      </c>
    </row>
    <row r="45" spans="1:8">
      <c r="A45" t="s">
        <v>8</v>
      </c>
      <c r="B45">
        <v>2015</v>
      </c>
      <c r="C45" t="s">
        <v>8</v>
      </c>
      <c r="D45" t="s">
        <v>8</v>
      </c>
      <c r="E45">
        <v>16739</v>
      </c>
      <c r="F45">
        <v>1</v>
      </c>
      <c r="G45">
        <v>31.444659999999999</v>
      </c>
      <c r="H45">
        <v>24.64986</v>
      </c>
    </row>
    <row r="46" spans="1:8">
      <c r="A46" t="s">
        <v>8</v>
      </c>
      <c r="B46">
        <v>2016</v>
      </c>
      <c r="C46" t="s">
        <v>8</v>
      </c>
      <c r="D46" t="s">
        <v>8</v>
      </c>
      <c r="E46">
        <v>16278</v>
      </c>
      <c r="F46">
        <v>1</v>
      </c>
      <c r="G46">
        <v>31.558900000000001</v>
      </c>
      <c r="H46">
        <v>24.708259999999999</v>
      </c>
    </row>
    <row r="47" spans="1:8">
      <c r="A47" t="s">
        <v>8</v>
      </c>
      <c r="B47">
        <v>2017</v>
      </c>
      <c r="C47" t="s">
        <v>8</v>
      </c>
      <c r="D47" t="s">
        <v>8</v>
      </c>
      <c r="E47">
        <v>17016</v>
      </c>
      <c r="F47">
        <v>1</v>
      </c>
      <c r="G47">
        <v>31.647749999999998</v>
      </c>
      <c r="H47">
        <v>24.861730000000001</v>
      </c>
    </row>
    <row r="48" spans="1:8">
      <c r="A48" t="s">
        <v>8</v>
      </c>
      <c r="B48">
        <v>2018</v>
      </c>
      <c r="C48" t="s">
        <v>8</v>
      </c>
      <c r="D48" t="s">
        <v>8</v>
      </c>
      <c r="E48">
        <v>16260</v>
      </c>
      <c r="F48">
        <v>1</v>
      </c>
      <c r="G48">
        <v>32.040430000000001</v>
      </c>
      <c r="H48">
        <v>25.105519999999999</v>
      </c>
    </row>
    <row r="49" spans="1:8">
      <c r="A49" t="s">
        <v>8</v>
      </c>
      <c r="B49">
        <v>2019</v>
      </c>
      <c r="C49" t="s">
        <v>8</v>
      </c>
      <c r="D49" t="s">
        <v>8</v>
      </c>
      <c r="E49">
        <v>16139</v>
      </c>
      <c r="F49">
        <v>1</v>
      </c>
      <c r="G49">
        <v>31.836919999999999</v>
      </c>
      <c r="H49">
        <v>24.908349999999999</v>
      </c>
    </row>
    <row r="50" spans="1:8">
      <c r="A50" t="s">
        <v>8</v>
      </c>
      <c r="B50">
        <v>2020</v>
      </c>
      <c r="C50" t="s">
        <v>8</v>
      </c>
      <c r="D50" t="s">
        <v>8</v>
      </c>
      <c r="E50">
        <v>13721</v>
      </c>
      <c r="F50">
        <v>1</v>
      </c>
      <c r="G50">
        <v>32.621859999999998</v>
      </c>
      <c r="H50">
        <v>25.38325</v>
      </c>
    </row>
    <row r="51" spans="1:8">
      <c r="A51" t="s">
        <v>8</v>
      </c>
      <c r="B51">
        <v>2021</v>
      </c>
      <c r="C51" t="s">
        <v>8</v>
      </c>
      <c r="D51" t="s">
        <v>8</v>
      </c>
      <c r="E51">
        <v>13812</v>
      </c>
      <c r="F51">
        <v>1</v>
      </c>
      <c r="G51">
        <v>32.810339999999997</v>
      </c>
      <c r="H51">
        <v>25.42454</v>
      </c>
    </row>
    <row r="52" spans="1:8">
      <c r="A52" t="s">
        <v>8</v>
      </c>
      <c r="B52">
        <v>2022</v>
      </c>
      <c r="C52" t="s">
        <v>8</v>
      </c>
      <c r="D52" t="s">
        <v>8</v>
      </c>
      <c r="E52">
        <v>12857</v>
      </c>
      <c r="F52">
        <v>1</v>
      </c>
      <c r="G52">
        <v>33.700789999999998</v>
      </c>
      <c r="H52">
        <v>25.993490000000001</v>
      </c>
    </row>
    <row r="53" spans="1:8">
      <c r="A53" t="s">
        <v>8</v>
      </c>
      <c r="B53">
        <v>2023</v>
      </c>
      <c r="C53" t="s">
        <v>8</v>
      </c>
      <c r="D53" t="s">
        <v>8</v>
      </c>
      <c r="E53" t="s">
        <v>9</v>
      </c>
      <c r="F53" t="s">
        <v>9</v>
      </c>
      <c r="G53">
        <v>35.320300000000003</v>
      </c>
      <c r="H53">
        <v>26.94106</v>
      </c>
    </row>
    <row r="54" spans="1:8">
      <c r="A54" t="s">
        <v>8</v>
      </c>
      <c r="B54">
        <v>1975</v>
      </c>
      <c r="C54" t="s">
        <v>10</v>
      </c>
      <c r="D54" t="s">
        <v>11</v>
      </c>
      <c r="E54">
        <v>8247</v>
      </c>
      <c r="F54">
        <v>0.80700000000000005</v>
      </c>
      <c r="G54">
        <v>15.79036</v>
      </c>
      <c r="H54">
        <v>13.454829999999999</v>
      </c>
    </row>
    <row r="55" spans="1:8">
      <c r="A55" t="s">
        <v>8</v>
      </c>
      <c r="B55">
        <v>1976</v>
      </c>
      <c r="C55" t="s">
        <v>10</v>
      </c>
      <c r="D55" t="s">
        <v>11</v>
      </c>
      <c r="E55">
        <v>9734</v>
      </c>
      <c r="F55">
        <v>0.78900000000000003</v>
      </c>
      <c r="G55">
        <v>17.450700000000001</v>
      </c>
      <c r="H55">
        <v>14.86139</v>
      </c>
    </row>
    <row r="56" spans="1:8">
      <c r="A56" t="s">
        <v>8</v>
      </c>
      <c r="B56">
        <v>1977</v>
      </c>
      <c r="C56" t="s">
        <v>10</v>
      </c>
      <c r="D56" t="s">
        <v>11</v>
      </c>
      <c r="E56">
        <v>11318</v>
      </c>
      <c r="F56">
        <v>0.80100000000000005</v>
      </c>
      <c r="G56">
        <v>18.303999999999998</v>
      </c>
      <c r="H56">
        <v>15.585660000000001</v>
      </c>
    </row>
    <row r="57" spans="1:8">
      <c r="A57" t="s">
        <v>8</v>
      </c>
      <c r="B57">
        <v>1978</v>
      </c>
      <c r="C57" t="s">
        <v>10</v>
      </c>
      <c r="D57" t="s">
        <v>11</v>
      </c>
      <c r="E57">
        <v>11191</v>
      </c>
      <c r="F57">
        <v>0.77500000000000002</v>
      </c>
      <c r="G57">
        <v>19.878229999999999</v>
      </c>
      <c r="H57">
        <v>16.9376</v>
      </c>
    </row>
    <row r="58" spans="1:8">
      <c r="A58" t="s">
        <v>8</v>
      </c>
      <c r="B58">
        <v>1979</v>
      </c>
      <c r="C58" t="s">
        <v>10</v>
      </c>
      <c r="D58" t="s">
        <v>11</v>
      </c>
      <c r="E58">
        <v>10810</v>
      </c>
      <c r="F58">
        <v>0.77900000000000003</v>
      </c>
      <c r="G58">
        <v>20.248390000000001</v>
      </c>
      <c r="H58">
        <v>17.240159999999999</v>
      </c>
    </row>
    <row r="59" spans="1:8">
      <c r="A59" t="s">
        <v>8</v>
      </c>
      <c r="B59">
        <v>1980</v>
      </c>
      <c r="C59" t="s">
        <v>10</v>
      </c>
      <c r="D59" t="s">
        <v>11</v>
      </c>
      <c r="E59">
        <v>9444</v>
      </c>
      <c r="F59">
        <v>0.83499999999999996</v>
      </c>
      <c r="G59">
        <v>23.482679999999998</v>
      </c>
      <c r="H59">
        <v>20.011810000000001</v>
      </c>
    </row>
    <row r="60" spans="1:8">
      <c r="A60" t="s">
        <v>8</v>
      </c>
      <c r="B60">
        <v>1981</v>
      </c>
      <c r="C60" t="s">
        <v>10</v>
      </c>
      <c r="D60" t="s">
        <v>11</v>
      </c>
      <c r="E60">
        <v>8734</v>
      </c>
      <c r="F60">
        <v>0.82799999999999996</v>
      </c>
      <c r="G60">
        <v>25.12687</v>
      </c>
      <c r="H60">
        <v>21.416070000000001</v>
      </c>
    </row>
    <row r="61" spans="1:8">
      <c r="A61" t="s">
        <v>8</v>
      </c>
      <c r="B61">
        <v>1982</v>
      </c>
      <c r="C61" t="s">
        <v>10</v>
      </c>
      <c r="D61" t="s">
        <v>11</v>
      </c>
      <c r="E61">
        <v>7832</v>
      </c>
      <c r="F61">
        <v>0.80500000000000005</v>
      </c>
      <c r="G61">
        <v>26.03471</v>
      </c>
      <c r="H61">
        <v>22.2074</v>
      </c>
    </row>
    <row r="62" spans="1:8">
      <c r="A62" t="s">
        <v>8</v>
      </c>
      <c r="B62">
        <v>1983</v>
      </c>
      <c r="C62" t="s">
        <v>10</v>
      </c>
      <c r="D62" t="s">
        <v>11</v>
      </c>
      <c r="E62">
        <v>8035</v>
      </c>
      <c r="F62">
        <v>0.78</v>
      </c>
      <c r="G62">
        <v>25.886399999999998</v>
      </c>
      <c r="H62">
        <v>22.084959999999999</v>
      </c>
    </row>
    <row r="63" spans="1:8">
      <c r="A63" t="s">
        <v>8</v>
      </c>
      <c r="B63">
        <v>1984</v>
      </c>
      <c r="C63" t="s">
        <v>10</v>
      </c>
      <c r="D63" t="s">
        <v>11</v>
      </c>
      <c r="E63">
        <v>10730</v>
      </c>
      <c r="F63">
        <v>0.76500000000000001</v>
      </c>
      <c r="G63">
        <v>26.277049999999999</v>
      </c>
      <c r="H63">
        <v>22.423030000000001</v>
      </c>
    </row>
    <row r="64" spans="1:8">
      <c r="A64" t="s">
        <v>8</v>
      </c>
      <c r="B64">
        <v>1985</v>
      </c>
      <c r="C64" t="s">
        <v>10</v>
      </c>
      <c r="D64" t="s">
        <v>11</v>
      </c>
      <c r="E64">
        <v>10879</v>
      </c>
      <c r="F64">
        <v>0.752</v>
      </c>
      <c r="G64">
        <v>26.932469999999999</v>
      </c>
      <c r="H64">
        <v>22.988800000000001</v>
      </c>
    </row>
    <row r="65" spans="1:8">
      <c r="A65" t="s">
        <v>8</v>
      </c>
      <c r="B65">
        <v>1986</v>
      </c>
      <c r="C65" t="s">
        <v>10</v>
      </c>
      <c r="D65" t="s">
        <v>11</v>
      </c>
      <c r="E65">
        <v>11074</v>
      </c>
      <c r="F65">
        <v>0.72099999999999997</v>
      </c>
      <c r="G65">
        <v>27.852319999999999</v>
      </c>
      <c r="H65">
        <v>23.691839999999999</v>
      </c>
    </row>
    <row r="66" spans="1:8">
      <c r="A66" t="s">
        <v>8</v>
      </c>
      <c r="B66">
        <v>1987</v>
      </c>
      <c r="C66" t="s">
        <v>10</v>
      </c>
      <c r="D66" t="s">
        <v>11</v>
      </c>
      <c r="E66">
        <v>10826</v>
      </c>
      <c r="F66">
        <v>0.72799999999999998</v>
      </c>
      <c r="G66">
        <v>28.026620000000001</v>
      </c>
      <c r="H66">
        <v>23.759720000000002</v>
      </c>
    </row>
    <row r="67" spans="1:8">
      <c r="A67" t="s">
        <v>8</v>
      </c>
      <c r="B67">
        <v>1988</v>
      </c>
      <c r="C67" t="s">
        <v>10</v>
      </c>
      <c r="D67" t="s">
        <v>11</v>
      </c>
      <c r="E67">
        <v>10845</v>
      </c>
      <c r="F67">
        <v>0.70899999999999996</v>
      </c>
      <c r="G67">
        <v>28.512360000000001</v>
      </c>
      <c r="H67">
        <v>24.0868</v>
      </c>
    </row>
    <row r="68" spans="1:8">
      <c r="A68" t="s">
        <v>8</v>
      </c>
      <c r="B68">
        <v>1989</v>
      </c>
      <c r="C68" t="s">
        <v>10</v>
      </c>
      <c r="D68" t="s">
        <v>11</v>
      </c>
      <c r="E68">
        <v>10126</v>
      </c>
      <c r="F68">
        <v>0.70099999999999996</v>
      </c>
      <c r="G68">
        <v>28.073519999999998</v>
      </c>
      <c r="H68">
        <v>23.649290000000001</v>
      </c>
    </row>
    <row r="69" spans="1:8">
      <c r="A69" t="s">
        <v>8</v>
      </c>
      <c r="B69">
        <v>1990</v>
      </c>
      <c r="C69" t="s">
        <v>10</v>
      </c>
      <c r="D69" t="s">
        <v>11</v>
      </c>
      <c r="E69">
        <v>8875</v>
      </c>
      <c r="F69">
        <v>0.70399999999999996</v>
      </c>
      <c r="G69">
        <v>27.73321</v>
      </c>
      <c r="H69">
        <v>23.29344</v>
      </c>
    </row>
    <row r="70" spans="1:8">
      <c r="A70" t="s">
        <v>8</v>
      </c>
      <c r="B70">
        <v>1991</v>
      </c>
      <c r="C70" t="s">
        <v>10</v>
      </c>
      <c r="D70" t="s">
        <v>11</v>
      </c>
      <c r="E70">
        <v>8747</v>
      </c>
      <c r="F70">
        <v>0.69599999999999995</v>
      </c>
      <c r="G70">
        <v>27.789259999999999</v>
      </c>
      <c r="H70">
        <v>23.257770000000001</v>
      </c>
    </row>
    <row r="71" spans="1:8">
      <c r="A71" t="s">
        <v>8</v>
      </c>
      <c r="B71">
        <v>1992</v>
      </c>
      <c r="C71" t="s">
        <v>10</v>
      </c>
      <c r="D71" t="s">
        <v>11</v>
      </c>
      <c r="E71">
        <v>8350</v>
      </c>
      <c r="F71">
        <v>0.68600000000000005</v>
      </c>
      <c r="G71">
        <v>27.385649999999998</v>
      </c>
      <c r="H71">
        <v>22.87528</v>
      </c>
    </row>
    <row r="72" spans="1:8">
      <c r="A72" t="s">
        <v>8</v>
      </c>
      <c r="B72">
        <v>1993</v>
      </c>
      <c r="C72" t="s">
        <v>10</v>
      </c>
      <c r="D72" t="s">
        <v>11</v>
      </c>
      <c r="E72">
        <v>8929</v>
      </c>
      <c r="F72">
        <v>0.67600000000000005</v>
      </c>
      <c r="G72">
        <v>27.638390000000001</v>
      </c>
      <c r="H72">
        <v>22.999369999999999</v>
      </c>
    </row>
    <row r="73" spans="1:8">
      <c r="A73" t="s">
        <v>8</v>
      </c>
      <c r="B73">
        <v>1994</v>
      </c>
      <c r="C73" t="s">
        <v>10</v>
      </c>
      <c r="D73" t="s">
        <v>11</v>
      </c>
      <c r="E73">
        <v>8747</v>
      </c>
      <c r="F73">
        <v>0.61899999999999999</v>
      </c>
      <c r="G73">
        <v>27.74464</v>
      </c>
      <c r="H73">
        <v>23.019680000000001</v>
      </c>
    </row>
    <row r="74" spans="1:8">
      <c r="A74" t="s">
        <v>8</v>
      </c>
      <c r="B74">
        <v>1995</v>
      </c>
      <c r="C74" t="s">
        <v>10</v>
      </c>
      <c r="D74" t="s">
        <v>11</v>
      </c>
      <c r="E74">
        <v>9616</v>
      </c>
      <c r="F74">
        <v>0.63500000000000001</v>
      </c>
      <c r="G74">
        <v>28.120159999999998</v>
      </c>
      <c r="H74">
        <v>23.27497</v>
      </c>
    </row>
    <row r="75" spans="1:8">
      <c r="A75" t="s">
        <v>8</v>
      </c>
      <c r="B75">
        <v>1996</v>
      </c>
      <c r="C75" t="s">
        <v>10</v>
      </c>
      <c r="D75" t="s">
        <v>11</v>
      </c>
      <c r="E75">
        <v>8177</v>
      </c>
      <c r="F75">
        <v>0.622</v>
      </c>
      <c r="G75">
        <v>28.0259</v>
      </c>
      <c r="H75">
        <v>23.118739999999999</v>
      </c>
    </row>
    <row r="76" spans="1:8">
      <c r="A76" t="s">
        <v>8</v>
      </c>
      <c r="B76">
        <v>1997</v>
      </c>
      <c r="C76" t="s">
        <v>10</v>
      </c>
      <c r="D76" t="s">
        <v>11</v>
      </c>
      <c r="E76">
        <v>8695</v>
      </c>
      <c r="F76">
        <v>0.60099999999999998</v>
      </c>
      <c r="G76">
        <v>28.188359999999999</v>
      </c>
      <c r="H76">
        <v>23.165790000000001</v>
      </c>
    </row>
    <row r="77" spans="1:8">
      <c r="A77" t="s">
        <v>8</v>
      </c>
      <c r="B77">
        <v>1998</v>
      </c>
      <c r="C77" t="s">
        <v>10</v>
      </c>
      <c r="D77" t="s">
        <v>11</v>
      </c>
      <c r="E77">
        <v>8425</v>
      </c>
      <c r="F77">
        <v>0.58299999999999996</v>
      </c>
      <c r="G77">
        <v>28.099640000000001</v>
      </c>
      <c r="H77">
        <v>23.01887</v>
      </c>
    </row>
    <row r="78" spans="1:8">
      <c r="A78" t="s">
        <v>8</v>
      </c>
      <c r="B78">
        <v>1999</v>
      </c>
      <c r="C78" t="s">
        <v>10</v>
      </c>
      <c r="D78" t="s">
        <v>11</v>
      </c>
      <c r="E78">
        <v>8865</v>
      </c>
      <c r="F78">
        <v>0.58299999999999996</v>
      </c>
      <c r="G78">
        <v>27.79663</v>
      </c>
      <c r="H78">
        <v>22.700949999999999</v>
      </c>
    </row>
    <row r="79" spans="1:8">
      <c r="A79" t="s">
        <v>8</v>
      </c>
      <c r="B79">
        <v>2000</v>
      </c>
      <c r="C79" t="s">
        <v>10</v>
      </c>
      <c r="D79" t="s">
        <v>11</v>
      </c>
      <c r="E79">
        <v>9742</v>
      </c>
      <c r="F79">
        <v>0.58799999999999997</v>
      </c>
      <c r="G79">
        <v>27.675360000000001</v>
      </c>
      <c r="H79">
        <v>22.514399999999998</v>
      </c>
    </row>
    <row r="80" spans="1:8">
      <c r="A80" t="s">
        <v>8</v>
      </c>
      <c r="B80">
        <v>2001</v>
      </c>
      <c r="C80" t="s">
        <v>10</v>
      </c>
      <c r="D80" t="s">
        <v>11</v>
      </c>
      <c r="E80">
        <v>9148</v>
      </c>
      <c r="F80">
        <v>0.58599999999999997</v>
      </c>
      <c r="G80">
        <v>27.947949999999999</v>
      </c>
      <c r="H80">
        <v>22.634229999999999</v>
      </c>
    </row>
    <row r="81" spans="1:8">
      <c r="A81" t="s">
        <v>8</v>
      </c>
      <c r="B81">
        <v>2002</v>
      </c>
      <c r="C81" t="s">
        <v>10</v>
      </c>
      <c r="D81" t="s">
        <v>11</v>
      </c>
      <c r="E81">
        <v>8903</v>
      </c>
      <c r="F81">
        <v>0.55200000000000005</v>
      </c>
      <c r="G81">
        <v>28.267060000000001</v>
      </c>
      <c r="H81">
        <v>22.78274</v>
      </c>
    </row>
    <row r="82" spans="1:8">
      <c r="A82" t="s">
        <v>8</v>
      </c>
      <c r="B82">
        <v>2003</v>
      </c>
      <c r="C82" t="s">
        <v>10</v>
      </c>
      <c r="D82" t="s">
        <v>11</v>
      </c>
      <c r="E82">
        <v>8496</v>
      </c>
      <c r="F82">
        <v>0.53900000000000003</v>
      </c>
      <c r="G82">
        <v>28.656179999999999</v>
      </c>
      <c r="H82">
        <v>23.013829999999999</v>
      </c>
    </row>
    <row r="83" spans="1:8">
      <c r="A83" t="s">
        <v>8</v>
      </c>
      <c r="B83">
        <v>2004</v>
      </c>
      <c r="C83" t="s">
        <v>10</v>
      </c>
      <c r="D83" t="s">
        <v>11</v>
      </c>
      <c r="E83">
        <v>8176</v>
      </c>
      <c r="F83">
        <v>0.52</v>
      </c>
      <c r="G83">
        <v>28.525759999999998</v>
      </c>
      <c r="H83">
        <v>22.856549999999999</v>
      </c>
    </row>
    <row r="84" spans="1:8">
      <c r="A84" t="s">
        <v>8</v>
      </c>
      <c r="B84">
        <v>2005</v>
      </c>
      <c r="C84" t="s">
        <v>10</v>
      </c>
      <c r="D84" t="s">
        <v>11</v>
      </c>
      <c r="E84">
        <v>8839</v>
      </c>
      <c r="F84">
        <v>0.55600000000000005</v>
      </c>
      <c r="G84">
        <v>29.073409999999999</v>
      </c>
      <c r="H84">
        <v>23.146159999999998</v>
      </c>
    </row>
    <row r="85" spans="1:8">
      <c r="A85" t="s">
        <v>8</v>
      </c>
      <c r="B85">
        <v>2006</v>
      </c>
      <c r="C85" t="s">
        <v>10</v>
      </c>
      <c r="D85" t="s">
        <v>11</v>
      </c>
      <c r="E85">
        <v>8744</v>
      </c>
      <c r="F85">
        <v>0.57899999999999996</v>
      </c>
      <c r="G85">
        <v>28.888120000000001</v>
      </c>
      <c r="H85">
        <v>23.024170000000002</v>
      </c>
    </row>
    <row r="86" spans="1:8">
      <c r="A86" t="s">
        <v>8</v>
      </c>
      <c r="B86">
        <v>2007</v>
      </c>
      <c r="C86" t="s">
        <v>10</v>
      </c>
      <c r="D86" t="s">
        <v>11</v>
      </c>
      <c r="E86">
        <v>9001</v>
      </c>
      <c r="F86">
        <v>0.58899999999999997</v>
      </c>
      <c r="G86">
        <v>29.817959999999999</v>
      </c>
      <c r="H86">
        <v>23.701149999999998</v>
      </c>
    </row>
    <row r="87" spans="1:8">
      <c r="A87" t="s">
        <v>8</v>
      </c>
      <c r="B87">
        <v>2008</v>
      </c>
      <c r="C87" t="s">
        <v>10</v>
      </c>
      <c r="D87" t="s">
        <v>11</v>
      </c>
      <c r="E87">
        <v>8243</v>
      </c>
      <c r="F87">
        <v>0.59299999999999997</v>
      </c>
      <c r="G87">
        <v>30.05097</v>
      </c>
      <c r="H87">
        <v>23.87867</v>
      </c>
    </row>
    <row r="88" spans="1:8">
      <c r="A88" t="s">
        <v>8</v>
      </c>
      <c r="B88">
        <v>2009</v>
      </c>
      <c r="C88" t="s">
        <v>10</v>
      </c>
      <c r="D88" t="s">
        <v>11</v>
      </c>
      <c r="E88">
        <v>6244</v>
      </c>
      <c r="F88">
        <v>0.67</v>
      </c>
      <c r="G88">
        <v>31.610659999999999</v>
      </c>
      <c r="H88">
        <v>24.974150000000002</v>
      </c>
    </row>
    <row r="89" spans="1:8">
      <c r="A89" t="s">
        <v>8</v>
      </c>
      <c r="B89">
        <v>2010</v>
      </c>
      <c r="C89" t="s">
        <v>10</v>
      </c>
      <c r="D89" t="s">
        <v>11</v>
      </c>
      <c r="E89">
        <v>6976</v>
      </c>
      <c r="F89">
        <v>0.628</v>
      </c>
      <c r="G89">
        <v>32.575740000000003</v>
      </c>
      <c r="H89">
        <v>25.70318</v>
      </c>
    </row>
    <row r="90" spans="1:8">
      <c r="A90" t="s">
        <v>8</v>
      </c>
      <c r="B90">
        <v>2011</v>
      </c>
      <c r="C90" t="s">
        <v>10</v>
      </c>
      <c r="D90" t="s">
        <v>11</v>
      </c>
      <c r="E90">
        <v>6949</v>
      </c>
      <c r="F90">
        <v>0.57799999999999996</v>
      </c>
      <c r="G90">
        <v>32.326770000000003</v>
      </c>
      <c r="H90">
        <v>25.388269999999999</v>
      </c>
    </row>
    <row r="91" spans="1:8">
      <c r="A91" t="s">
        <v>8</v>
      </c>
      <c r="B91">
        <v>2012</v>
      </c>
      <c r="C91" t="s">
        <v>10</v>
      </c>
      <c r="D91" t="s">
        <v>11</v>
      </c>
      <c r="E91">
        <v>8659</v>
      </c>
      <c r="F91">
        <v>0.64400000000000002</v>
      </c>
      <c r="G91">
        <v>34.406379999999999</v>
      </c>
      <c r="H91">
        <v>26.873889999999999</v>
      </c>
    </row>
    <row r="92" spans="1:8">
      <c r="A92" t="s">
        <v>8</v>
      </c>
      <c r="B92">
        <v>2013</v>
      </c>
      <c r="C92" t="s">
        <v>10</v>
      </c>
      <c r="D92" t="s">
        <v>11</v>
      </c>
      <c r="E92">
        <v>9740</v>
      </c>
      <c r="F92">
        <v>0.64100000000000001</v>
      </c>
      <c r="G92">
        <v>35.50253</v>
      </c>
      <c r="H92">
        <v>27.649260000000002</v>
      </c>
    </row>
    <row r="93" spans="1:8">
      <c r="A93" t="s">
        <v>8</v>
      </c>
      <c r="B93">
        <v>2014</v>
      </c>
      <c r="C93" t="s">
        <v>10</v>
      </c>
      <c r="D93" t="s">
        <v>11</v>
      </c>
      <c r="E93">
        <v>9205</v>
      </c>
      <c r="F93">
        <v>0.59299999999999997</v>
      </c>
      <c r="G93">
        <v>35.587969999999999</v>
      </c>
      <c r="H93">
        <v>27.626239999999999</v>
      </c>
    </row>
    <row r="94" spans="1:8">
      <c r="A94" t="s">
        <v>8</v>
      </c>
      <c r="B94">
        <v>2015</v>
      </c>
      <c r="C94" t="s">
        <v>10</v>
      </c>
      <c r="D94" t="s">
        <v>11</v>
      </c>
      <c r="E94">
        <v>9601</v>
      </c>
      <c r="F94">
        <v>0.57399999999999995</v>
      </c>
      <c r="G94">
        <v>36.466389999999997</v>
      </c>
      <c r="H94">
        <v>28.239550000000001</v>
      </c>
    </row>
    <row r="95" spans="1:8">
      <c r="A95" t="s">
        <v>8</v>
      </c>
      <c r="B95">
        <v>2016</v>
      </c>
      <c r="C95" t="s">
        <v>10</v>
      </c>
      <c r="D95" t="s">
        <v>11</v>
      </c>
      <c r="E95">
        <v>9001</v>
      </c>
      <c r="F95">
        <v>0.55300000000000005</v>
      </c>
      <c r="G95">
        <v>36.89866</v>
      </c>
      <c r="H95">
        <v>28.526879999999998</v>
      </c>
    </row>
    <row r="96" spans="1:8">
      <c r="A96" t="s">
        <v>8</v>
      </c>
      <c r="B96">
        <v>2017</v>
      </c>
      <c r="C96" t="s">
        <v>10</v>
      </c>
      <c r="D96" t="s">
        <v>11</v>
      </c>
      <c r="E96">
        <v>8954</v>
      </c>
      <c r="F96">
        <v>0.52600000000000002</v>
      </c>
      <c r="G96">
        <v>37.581020000000002</v>
      </c>
      <c r="H96">
        <v>29.187570000000001</v>
      </c>
    </row>
    <row r="97" spans="1:8">
      <c r="A97" t="s">
        <v>8</v>
      </c>
      <c r="B97">
        <v>2018</v>
      </c>
      <c r="C97" t="s">
        <v>10</v>
      </c>
      <c r="D97" t="s">
        <v>11</v>
      </c>
      <c r="E97">
        <v>7800</v>
      </c>
      <c r="F97">
        <v>0.48</v>
      </c>
      <c r="G97">
        <v>38.545569999999998</v>
      </c>
      <c r="H97">
        <v>29.885529999999999</v>
      </c>
    </row>
    <row r="98" spans="1:8">
      <c r="A98" t="s">
        <v>8</v>
      </c>
      <c r="B98">
        <v>2019</v>
      </c>
      <c r="C98" t="s">
        <v>10</v>
      </c>
      <c r="D98" t="s">
        <v>11</v>
      </c>
      <c r="E98">
        <v>7171</v>
      </c>
      <c r="F98">
        <v>0.44400000000000001</v>
      </c>
      <c r="G98">
        <v>38.69247</v>
      </c>
      <c r="H98">
        <v>29.906880000000001</v>
      </c>
    </row>
    <row r="99" spans="1:8">
      <c r="A99" t="s">
        <v>8</v>
      </c>
      <c r="B99">
        <v>2020</v>
      </c>
      <c r="C99" t="s">
        <v>10</v>
      </c>
      <c r="D99" t="s">
        <v>11</v>
      </c>
      <c r="E99">
        <v>6030</v>
      </c>
      <c r="F99">
        <v>0.439</v>
      </c>
      <c r="G99">
        <v>39.811320000000002</v>
      </c>
      <c r="H99">
        <v>30.658370000000001</v>
      </c>
    </row>
    <row r="100" spans="1:8">
      <c r="A100" t="s">
        <v>8</v>
      </c>
      <c r="B100">
        <v>2021</v>
      </c>
      <c r="C100" t="s">
        <v>10</v>
      </c>
      <c r="D100" t="s">
        <v>11</v>
      </c>
      <c r="E100">
        <v>5120</v>
      </c>
      <c r="F100">
        <v>0.371</v>
      </c>
      <c r="G100">
        <v>41.375399999999999</v>
      </c>
      <c r="H100">
        <v>31.849299999999999</v>
      </c>
    </row>
    <row r="101" spans="1:8">
      <c r="A101" t="s">
        <v>8</v>
      </c>
      <c r="B101">
        <v>2022</v>
      </c>
      <c r="C101" t="s">
        <v>10</v>
      </c>
      <c r="D101" t="s">
        <v>11</v>
      </c>
      <c r="E101">
        <v>4747</v>
      </c>
      <c r="F101">
        <v>0.36899999999999999</v>
      </c>
      <c r="G101">
        <v>43.36609</v>
      </c>
      <c r="H101">
        <v>33.258960000000002</v>
      </c>
    </row>
    <row r="102" spans="1:8">
      <c r="A102" t="s">
        <v>8</v>
      </c>
      <c r="B102">
        <v>2023</v>
      </c>
      <c r="C102" t="s">
        <v>10</v>
      </c>
      <c r="D102" t="s">
        <v>11</v>
      </c>
      <c r="E102" t="s">
        <v>9</v>
      </c>
      <c r="F102" t="s">
        <v>9</v>
      </c>
      <c r="G102">
        <v>46.143369999999997</v>
      </c>
      <c r="H102">
        <v>34.89969</v>
      </c>
    </row>
    <row r="103" spans="1:8">
      <c r="A103" t="s">
        <v>8</v>
      </c>
      <c r="B103">
        <v>1975</v>
      </c>
      <c r="C103" t="s">
        <v>12</v>
      </c>
      <c r="D103" t="s">
        <v>13</v>
      </c>
      <c r="E103">
        <v>1977</v>
      </c>
      <c r="F103">
        <v>0.193</v>
      </c>
      <c r="G103">
        <v>13.679959999999999</v>
      </c>
      <c r="H103">
        <v>11.634309999999999</v>
      </c>
    </row>
    <row r="104" spans="1:8">
      <c r="A104" t="s">
        <v>8</v>
      </c>
      <c r="B104">
        <v>1976</v>
      </c>
      <c r="C104" t="s">
        <v>12</v>
      </c>
      <c r="D104" t="s">
        <v>13</v>
      </c>
      <c r="E104">
        <v>2600</v>
      </c>
      <c r="F104">
        <v>0.21099999999999999</v>
      </c>
      <c r="G104">
        <v>14.40924</v>
      </c>
      <c r="H104">
        <v>12.24713</v>
      </c>
    </row>
    <row r="105" spans="1:8">
      <c r="A105" t="s">
        <v>8</v>
      </c>
      <c r="B105">
        <v>1977</v>
      </c>
      <c r="C105" t="s">
        <v>12</v>
      </c>
      <c r="D105" t="s">
        <v>13</v>
      </c>
      <c r="E105">
        <v>2805</v>
      </c>
      <c r="F105">
        <v>0.19900000000000001</v>
      </c>
      <c r="G105">
        <v>15.64156</v>
      </c>
      <c r="H105">
        <v>13.28478</v>
      </c>
    </row>
    <row r="106" spans="1:8">
      <c r="A106" t="s">
        <v>8</v>
      </c>
      <c r="B106">
        <v>1978</v>
      </c>
      <c r="C106" t="s">
        <v>12</v>
      </c>
      <c r="D106" t="s">
        <v>13</v>
      </c>
      <c r="E106">
        <v>3257</v>
      </c>
      <c r="F106">
        <v>0.22500000000000001</v>
      </c>
      <c r="G106">
        <v>15.254160000000001</v>
      </c>
      <c r="H106">
        <v>12.948600000000001</v>
      </c>
    </row>
    <row r="107" spans="1:8">
      <c r="A107" t="s">
        <v>8</v>
      </c>
      <c r="B107">
        <v>1979</v>
      </c>
      <c r="C107" t="s">
        <v>12</v>
      </c>
      <c r="D107" t="s">
        <v>13</v>
      </c>
      <c r="E107">
        <v>3072</v>
      </c>
      <c r="F107">
        <v>0.221</v>
      </c>
      <c r="G107">
        <v>14.723660000000001</v>
      </c>
      <c r="H107">
        <v>12.52042</v>
      </c>
    </row>
    <row r="108" spans="1:8">
      <c r="A108" t="s">
        <v>8</v>
      </c>
      <c r="B108">
        <v>1980</v>
      </c>
      <c r="C108" t="s">
        <v>12</v>
      </c>
      <c r="D108" t="s">
        <v>13</v>
      </c>
      <c r="E108">
        <v>1863</v>
      </c>
      <c r="F108">
        <v>0.16500000000000001</v>
      </c>
      <c r="G108">
        <v>18.560140000000001</v>
      </c>
      <c r="H108">
        <v>15.77936</v>
      </c>
    </row>
    <row r="109" spans="1:8">
      <c r="A109" t="s">
        <v>8</v>
      </c>
      <c r="B109">
        <v>1981</v>
      </c>
      <c r="C109" t="s">
        <v>12</v>
      </c>
      <c r="D109" t="s">
        <v>13</v>
      </c>
      <c r="E109">
        <v>1821</v>
      </c>
      <c r="F109">
        <v>0.17199999999999999</v>
      </c>
      <c r="G109">
        <v>20.09639</v>
      </c>
      <c r="H109">
        <v>17.091999999999999</v>
      </c>
    </row>
    <row r="110" spans="1:8">
      <c r="A110" t="s">
        <v>8</v>
      </c>
      <c r="B110">
        <v>1982</v>
      </c>
      <c r="C110" t="s">
        <v>12</v>
      </c>
      <c r="D110" t="s">
        <v>13</v>
      </c>
      <c r="E110">
        <v>1901</v>
      </c>
      <c r="F110">
        <v>0.19500000000000001</v>
      </c>
      <c r="G110">
        <v>20.462800000000001</v>
      </c>
      <c r="H110">
        <v>17.405819999999999</v>
      </c>
    </row>
    <row r="111" spans="1:8">
      <c r="A111" t="s">
        <v>8</v>
      </c>
      <c r="B111">
        <v>1983</v>
      </c>
      <c r="C111" t="s">
        <v>12</v>
      </c>
      <c r="D111" t="s">
        <v>13</v>
      </c>
      <c r="E111">
        <v>2267</v>
      </c>
      <c r="F111">
        <v>0.22</v>
      </c>
      <c r="G111">
        <v>20.83034</v>
      </c>
      <c r="H111">
        <v>17.729389999999999</v>
      </c>
    </row>
    <row r="112" spans="1:8">
      <c r="A112" t="s">
        <v>8</v>
      </c>
      <c r="B112">
        <v>1984</v>
      </c>
      <c r="C112" t="s">
        <v>12</v>
      </c>
      <c r="D112" t="s">
        <v>13</v>
      </c>
      <c r="E112">
        <v>3289</v>
      </c>
      <c r="F112">
        <v>0.23499999999999999</v>
      </c>
      <c r="G112">
        <v>20.439769999999999</v>
      </c>
      <c r="H112">
        <v>17.398869999999999</v>
      </c>
    </row>
    <row r="113" spans="1:8">
      <c r="A113" t="s">
        <v>8</v>
      </c>
      <c r="B113">
        <v>1985</v>
      </c>
      <c r="C113" t="s">
        <v>12</v>
      </c>
      <c r="D113" t="s">
        <v>13</v>
      </c>
      <c r="E113">
        <v>3581</v>
      </c>
      <c r="F113">
        <v>0.248</v>
      </c>
      <c r="G113">
        <v>20.520029999999998</v>
      </c>
      <c r="H113">
        <v>17.466259999999998</v>
      </c>
    </row>
    <row r="114" spans="1:8">
      <c r="A114" t="s">
        <v>8</v>
      </c>
      <c r="B114">
        <v>1986</v>
      </c>
      <c r="C114" t="s">
        <v>12</v>
      </c>
      <c r="D114" t="s">
        <v>13</v>
      </c>
      <c r="E114">
        <v>4291</v>
      </c>
      <c r="F114">
        <v>0.27900000000000003</v>
      </c>
      <c r="G114">
        <v>21.43524</v>
      </c>
      <c r="H114">
        <v>18.184709999999999</v>
      </c>
    </row>
    <row r="115" spans="1:8">
      <c r="A115" t="s">
        <v>8</v>
      </c>
      <c r="B115">
        <v>1987</v>
      </c>
      <c r="C115" t="s">
        <v>12</v>
      </c>
      <c r="D115" t="s">
        <v>13</v>
      </c>
      <c r="E115">
        <v>4039</v>
      </c>
      <c r="F115">
        <v>0.27200000000000002</v>
      </c>
      <c r="G115">
        <v>21.611450000000001</v>
      </c>
      <c r="H115">
        <v>18.284590000000001</v>
      </c>
    </row>
    <row r="116" spans="1:8">
      <c r="A116" t="s">
        <v>8</v>
      </c>
      <c r="B116">
        <v>1988</v>
      </c>
      <c r="C116" t="s">
        <v>12</v>
      </c>
      <c r="D116" t="s">
        <v>13</v>
      </c>
      <c r="E116">
        <v>4450</v>
      </c>
      <c r="F116">
        <v>0.29099999999999998</v>
      </c>
      <c r="G116">
        <v>21.14986</v>
      </c>
      <c r="H116">
        <v>17.848590000000002</v>
      </c>
    </row>
    <row r="117" spans="1:8">
      <c r="A117" t="s">
        <v>8</v>
      </c>
      <c r="B117">
        <v>1989</v>
      </c>
      <c r="C117" t="s">
        <v>12</v>
      </c>
      <c r="D117" t="s">
        <v>13</v>
      </c>
      <c r="E117">
        <v>4327</v>
      </c>
      <c r="F117">
        <v>0.29899999999999999</v>
      </c>
      <c r="G117">
        <v>20.861619999999998</v>
      </c>
      <c r="H117">
        <v>17.550090000000001</v>
      </c>
    </row>
    <row r="118" spans="1:8">
      <c r="A118" t="s">
        <v>8</v>
      </c>
      <c r="B118">
        <v>1990</v>
      </c>
      <c r="C118" t="s">
        <v>12</v>
      </c>
      <c r="D118" t="s">
        <v>13</v>
      </c>
      <c r="E118">
        <v>3740</v>
      </c>
      <c r="F118">
        <v>0.29599999999999999</v>
      </c>
      <c r="G118">
        <v>20.700559999999999</v>
      </c>
      <c r="H118">
        <v>17.376359999999998</v>
      </c>
    </row>
    <row r="119" spans="1:8">
      <c r="A119" t="s">
        <v>8</v>
      </c>
      <c r="B119">
        <v>1991</v>
      </c>
      <c r="C119" t="s">
        <v>12</v>
      </c>
      <c r="D119" t="s">
        <v>13</v>
      </c>
      <c r="E119">
        <v>3825</v>
      </c>
      <c r="F119">
        <v>0.30399999999999999</v>
      </c>
      <c r="G119">
        <v>21.227170000000001</v>
      </c>
      <c r="H119">
        <v>17.761320000000001</v>
      </c>
    </row>
    <row r="120" spans="1:8">
      <c r="A120" t="s">
        <v>8</v>
      </c>
      <c r="B120">
        <v>1992</v>
      </c>
      <c r="C120" t="s">
        <v>12</v>
      </c>
      <c r="D120" t="s">
        <v>13</v>
      </c>
      <c r="E120">
        <v>3822</v>
      </c>
      <c r="F120">
        <v>0.314</v>
      </c>
      <c r="G120">
        <v>20.775400000000001</v>
      </c>
      <c r="H120">
        <v>17.345050000000001</v>
      </c>
    </row>
    <row r="121" spans="1:8">
      <c r="A121" t="s">
        <v>8</v>
      </c>
      <c r="B121">
        <v>1993</v>
      </c>
      <c r="C121" t="s">
        <v>12</v>
      </c>
      <c r="D121" t="s">
        <v>13</v>
      </c>
      <c r="E121">
        <v>4281</v>
      </c>
      <c r="F121">
        <v>0.32400000000000001</v>
      </c>
      <c r="G121">
        <v>21.036709999999999</v>
      </c>
      <c r="H121">
        <v>17.512820000000001</v>
      </c>
    </row>
    <row r="122" spans="1:8">
      <c r="A122" t="s">
        <v>8</v>
      </c>
      <c r="B122">
        <v>1994</v>
      </c>
      <c r="C122" t="s">
        <v>12</v>
      </c>
      <c r="D122" t="s">
        <v>13</v>
      </c>
      <c r="E122">
        <v>5378</v>
      </c>
      <c r="F122">
        <v>0.38100000000000001</v>
      </c>
      <c r="G122">
        <v>20.69867</v>
      </c>
      <c r="H122">
        <v>17.17211</v>
      </c>
    </row>
    <row r="123" spans="1:8">
      <c r="A123" t="s">
        <v>8</v>
      </c>
      <c r="B123">
        <v>1995</v>
      </c>
      <c r="C123" t="s">
        <v>12</v>
      </c>
      <c r="D123" t="s">
        <v>13</v>
      </c>
      <c r="E123">
        <v>5529</v>
      </c>
      <c r="F123">
        <v>0.36499999999999999</v>
      </c>
      <c r="G123">
        <v>20.479620000000001</v>
      </c>
      <c r="H123">
        <v>16.952190000000002</v>
      </c>
    </row>
    <row r="124" spans="1:8">
      <c r="A124" t="s">
        <v>8</v>
      </c>
      <c r="B124">
        <v>1996</v>
      </c>
      <c r="C124" t="s">
        <v>12</v>
      </c>
      <c r="D124" t="s">
        <v>13</v>
      </c>
      <c r="E124">
        <v>4967</v>
      </c>
      <c r="F124">
        <v>0.378</v>
      </c>
      <c r="G124">
        <v>20.766690000000001</v>
      </c>
      <c r="H124">
        <v>17.150099999999998</v>
      </c>
    </row>
    <row r="125" spans="1:8">
      <c r="A125" t="s">
        <v>8</v>
      </c>
      <c r="B125">
        <v>1997</v>
      </c>
      <c r="C125" t="s">
        <v>12</v>
      </c>
      <c r="D125" t="s">
        <v>13</v>
      </c>
      <c r="E125">
        <v>5762</v>
      </c>
      <c r="F125">
        <v>0.39900000000000002</v>
      </c>
      <c r="G125">
        <v>20.458659999999998</v>
      </c>
      <c r="H125">
        <v>16.842379999999999</v>
      </c>
    </row>
    <row r="126" spans="1:8">
      <c r="A126" t="s">
        <v>8</v>
      </c>
      <c r="B126">
        <v>1998</v>
      </c>
      <c r="C126" t="s">
        <v>12</v>
      </c>
      <c r="D126" t="s">
        <v>13</v>
      </c>
      <c r="E126">
        <v>6030</v>
      </c>
      <c r="F126">
        <v>0.41699999999999998</v>
      </c>
      <c r="G126">
        <v>20.783550000000002</v>
      </c>
      <c r="H126">
        <v>17.068809999999999</v>
      </c>
    </row>
    <row r="127" spans="1:8">
      <c r="A127" t="s">
        <v>8</v>
      </c>
      <c r="B127">
        <v>1999</v>
      </c>
      <c r="C127" t="s">
        <v>12</v>
      </c>
      <c r="D127" t="s">
        <v>13</v>
      </c>
      <c r="E127">
        <v>6350</v>
      </c>
      <c r="F127">
        <v>0.41699999999999998</v>
      </c>
      <c r="G127">
        <v>20.307549999999999</v>
      </c>
      <c r="H127">
        <v>16.62228</v>
      </c>
    </row>
    <row r="128" spans="1:8">
      <c r="A128" t="s">
        <v>8</v>
      </c>
      <c r="B128">
        <v>2000</v>
      </c>
      <c r="C128" t="s">
        <v>12</v>
      </c>
      <c r="D128" t="s">
        <v>13</v>
      </c>
      <c r="E128">
        <v>6829</v>
      </c>
      <c r="F128">
        <v>0.41199999999999998</v>
      </c>
      <c r="G128">
        <v>20.66217</v>
      </c>
      <c r="H128">
        <v>16.839639999999999</v>
      </c>
    </row>
    <row r="129" spans="1:8">
      <c r="A129" t="s">
        <v>8</v>
      </c>
      <c r="B129">
        <v>2001</v>
      </c>
      <c r="C129" t="s">
        <v>12</v>
      </c>
      <c r="D129" t="s">
        <v>13</v>
      </c>
      <c r="E129">
        <v>6458</v>
      </c>
      <c r="F129">
        <v>0.41399999999999998</v>
      </c>
      <c r="G129">
        <v>20.327020000000001</v>
      </c>
      <c r="H129">
        <v>16.51239</v>
      </c>
    </row>
    <row r="130" spans="1:8">
      <c r="A130" t="s">
        <v>8</v>
      </c>
      <c r="B130">
        <v>2002</v>
      </c>
      <c r="C130" t="s">
        <v>12</v>
      </c>
      <c r="D130" t="s">
        <v>13</v>
      </c>
      <c r="E130">
        <v>7211</v>
      </c>
      <c r="F130">
        <v>0.44800000000000001</v>
      </c>
      <c r="G130">
        <v>20.337060000000001</v>
      </c>
      <c r="H130">
        <v>16.480309999999999</v>
      </c>
    </row>
    <row r="131" spans="1:8">
      <c r="A131" t="s">
        <v>8</v>
      </c>
      <c r="B131">
        <v>2003</v>
      </c>
      <c r="C131" t="s">
        <v>12</v>
      </c>
      <c r="D131" t="s">
        <v>13</v>
      </c>
      <c r="E131">
        <v>7277</v>
      </c>
      <c r="F131">
        <v>0.46100000000000002</v>
      </c>
      <c r="G131">
        <v>20.651700000000002</v>
      </c>
      <c r="H131">
        <v>16.68234</v>
      </c>
    </row>
    <row r="132" spans="1:8">
      <c r="A132" t="s">
        <v>8</v>
      </c>
      <c r="B132">
        <v>2004</v>
      </c>
      <c r="C132" t="s">
        <v>12</v>
      </c>
      <c r="D132" t="s">
        <v>13</v>
      </c>
      <c r="E132">
        <v>7533</v>
      </c>
      <c r="F132">
        <v>0.48</v>
      </c>
      <c r="G132">
        <v>20.47738</v>
      </c>
      <c r="H132">
        <v>16.509499999999999</v>
      </c>
    </row>
    <row r="133" spans="1:8">
      <c r="A133" t="s">
        <v>8</v>
      </c>
      <c r="B133">
        <v>2005</v>
      </c>
      <c r="C133" t="s">
        <v>12</v>
      </c>
      <c r="D133" t="s">
        <v>13</v>
      </c>
      <c r="E133">
        <v>7053</v>
      </c>
      <c r="F133">
        <v>0.44400000000000001</v>
      </c>
      <c r="G133">
        <v>21.022089999999999</v>
      </c>
      <c r="H133">
        <v>16.898620000000001</v>
      </c>
    </row>
    <row r="134" spans="1:8">
      <c r="A134" t="s">
        <v>8</v>
      </c>
      <c r="B134">
        <v>2006</v>
      </c>
      <c r="C134" t="s">
        <v>12</v>
      </c>
      <c r="D134" t="s">
        <v>13</v>
      </c>
      <c r="E134">
        <v>6360</v>
      </c>
      <c r="F134">
        <v>0.42099999999999999</v>
      </c>
      <c r="G134">
        <v>21.383970000000001</v>
      </c>
      <c r="H134">
        <v>17.169319999999999</v>
      </c>
    </row>
    <row r="135" spans="1:8">
      <c r="A135" t="s">
        <v>8</v>
      </c>
      <c r="B135">
        <v>2007</v>
      </c>
      <c r="C135" t="s">
        <v>12</v>
      </c>
      <c r="D135" t="s">
        <v>13</v>
      </c>
      <c r="E135">
        <v>6275</v>
      </c>
      <c r="F135">
        <v>0.41099999999999998</v>
      </c>
      <c r="G135">
        <v>21.60079</v>
      </c>
      <c r="H135">
        <v>17.351289999999999</v>
      </c>
    </row>
    <row r="136" spans="1:8">
      <c r="A136" t="s">
        <v>8</v>
      </c>
      <c r="B136">
        <v>2008</v>
      </c>
      <c r="C136" t="s">
        <v>12</v>
      </c>
      <c r="D136" t="s">
        <v>13</v>
      </c>
      <c r="E136">
        <v>5656</v>
      </c>
      <c r="F136">
        <v>0.40699999999999997</v>
      </c>
      <c r="G136">
        <v>22.184550000000002</v>
      </c>
      <c r="H136">
        <v>17.80566</v>
      </c>
    </row>
    <row r="137" spans="1:8">
      <c r="A137" t="s">
        <v>8</v>
      </c>
      <c r="B137">
        <v>2009</v>
      </c>
      <c r="C137" t="s">
        <v>12</v>
      </c>
      <c r="D137" t="s">
        <v>13</v>
      </c>
      <c r="E137">
        <v>3071</v>
      </c>
      <c r="F137">
        <v>0.33</v>
      </c>
      <c r="G137">
        <v>23.116340000000001</v>
      </c>
      <c r="H137">
        <v>18.525040000000001</v>
      </c>
    </row>
    <row r="138" spans="1:8">
      <c r="A138" t="s">
        <v>8</v>
      </c>
      <c r="B138">
        <v>2010</v>
      </c>
      <c r="C138" t="s">
        <v>12</v>
      </c>
      <c r="D138" t="s">
        <v>13</v>
      </c>
      <c r="E138">
        <v>4141</v>
      </c>
      <c r="F138">
        <v>0.372</v>
      </c>
      <c r="G138">
        <v>23.43309</v>
      </c>
      <c r="H138">
        <v>18.765699999999999</v>
      </c>
    </row>
    <row r="139" spans="1:8">
      <c r="A139" t="s">
        <v>8</v>
      </c>
      <c r="B139">
        <v>2011</v>
      </c>
      <c r="C139" t="s">
        <v>12</v>
      </c>
      <c r="D139" t="s">
        <v>13</v>
      </c>
      <c r="E139">
        <v>5069</v>
      </c>
      <c r="F139">
        <v>0.42199999999999999</v>
      </c>
      <c r="G139">
        <v>23.854189999999999</v>
      </c>
      <c r="H139">
        <v>19.092590000000001</v>
      </c>
    </row>
    <row r="140" spans="1:8">
      <c r="A140" t="s">
        <v>8</v>
      </c>
      <c r="B140">
        <v>2012</v>
      </c>
      <c r="C140" t="s">
        <v>12</v>
      </c>
      <c r="D140" t="s">
        <v>13</v>
      </c>
      <c r="E140">
        <v>4790</v>
      </c>
      <c r="F140">
        <v>0.35599999999999998</v>
      </c>
      <c r="G140">
        <v>24.098669999999998</v>
      </c>
      <c r="H140">
        <v>19.276869999999999</v>
      </c>
    </row>
    <row r="141" spans="1:8">
      <c r="A141" t="s">
        <v>8</v>
      </c>
      <c r="B141">
        <v>2013</v>
      </c>
      <c r="C141" t="s">
        <v>12</v>
      </c>
      <c r="D141" t="s">
        <v>13</v>
      </c>
      <c r="E141">
        <v>5458</v>
      </c>
      <c r="F141">
        <v>0.35899999999999999</v>
      </c>
      <c r="G141">
        <v>24.75271</v>
      </c>
      <c r="H141">
        <v>19.75404</v>
      </c>
    </row>
    <row r="142" spans="1:8">
      <c r="A142" t="s">
        <v>8</v>
      </c>
      <c r="B142">
        <v>2014</v>
      </c>
      <c r="C142" t="s">
        <v>12</v>
      </c>
      <c r="D142" t="s">
        <v>13</v>
      </c>
      <c r="E142">
        <v>6307</v>
      </c>
      <c r="F142">
        <v>0.40699999999999997</v>
      </c>
      <c r="G142">
        <v>25.52393</v>
      </c>
      <c r="H142">
        <v>20.33351</v>
      </c>
    </row>
    <row r="143" spans="1:8">
      <c r="A143" t="s">
        <v>8</v>
      </c>
      <c r="B143">
        <v>2015</v>
      </c>
      <c r="C143" t="s">
        <v>12</v>
      </c>
      <c r="D143" t="s">
        <v>13</v>
      </c>
      <c r="E143">
        <v>7138</v>
      </c>
      <c r="F143">
        <v>0.42599999999999999</v>
      </c>
      <c r="G143">
        <v>26.53049</v>
      </c>
      <c r="H143">
        <v>21.050630000000002</v>
      </c>
    </row>
    <row r="144" spans="1:8">
      <c r="A144" t="s">
        <v>8</v>
      </c>
      <c r="B144">
        <v>2016</v>
      </c>
      <c r="C144" t="s">
        <v>12</v>
      </c>
      <c r="D144" t="s">
        <v>13</v>
      </c>
      <c r="E144">
        <v>7277</v>
      </c>
      <c r="F144">
        <v>0.44700000000000001</v>
      </c>
      <c r="G144">
        <v>26.767849999999999</v>
      </c>
      <c r="H144">
        <v>21.198589999999999</v>
      </c>
    </row>
    <row r="145" spans="1:8">
      <c r="A145" t="s">
        <v>8</v>
      </c>
      <c r="B145">
        <v>2017</v>
      </c>
      <c r="C145" t="s">
        <v>12</v>
      </c>
      <c r="D145" t="s">
        <v>13</v>
      </c>
      <c r="E145">
        <v>8061</v>
      </c>
      <c r="F145">
        <v>0.47399999999999998</v>
      </c>
      <c r="G145">
        <v>26.92578</v>
      </c>
      <c r="H145">
        <v>21.347380000000001</v>
      </c>
    </row>
    <row r="146" spans="1:8">
      <c r="A146" t="s">
        <v>8</v>
      </c>
      <c r="B146">
        <v>2018</v>
      </c>
      <c r="C146" t="s">
        <v>12</v>
      </c>
      <c r="D146" t="s">
        <v>13</v>
      </c>
      <c r="E146">
        <v>8459</v>
      </c>
      <c r="F146">
        <v>0.52</v>
      </c>
      <c r="G146">
        <v>27.72569</v>
      </c>
      <c r="H146">
        <v>21.87867</v>
      </c>
    </row>
    <row r="147" spans="1:8">
      <c r="A147" t="s">
        <v>8</v>
      </c>
      <c r="B147">
        <v>2019</v>
      </c>
      <c r="C147" t="s">
        <v>12</v>
      </c>
      <c r="D147" t="s">
        <v>13</v>
      </c>
      <c r="E147">
        <v>8969</v>
      </c>
      <c r="F147">
        <v>0.55600000000000005</v>
      </c>
      <c r="G147">
        <v>27.886569999999999</v>
      </c>
      <c r="H147">
        <v>21.972249999999999</v>
      </c>
    </row>
    <row r="148" spans="1:8">
      <c r="A148" t="s">
        <v>8</v>
      </c>
      <c r="B148">
        <v>2020</v>
      </c>
      <c r="C148" t="s">
        <v>12</v>
      </c>
      <c r="D148" t="s">
        <v>13</v>
      </c>
      <c r="E148">
        <v>7691</v>
      </c>
      <c r="F148">
        <v>0.56100000000000005</v>
      </c>
      <c r="G148">
        <v>28.57602</v>
      </c>
      <c r="H148">
        <v>22.366129999999998</v>
      </c>
    </row>
    <row r="149" spans="1:8">
      <c r="A149" t="s">
        <v>8</v>
      </c>
      <c r="B149">
        <v>2021</v>
      </c>
      <c r="C149" t="s">
        <v>12</v>
      </c>
      <c r="D149" t="s">
        <v>13</v>
      </c>
      <c r="E149">
        <v>8692</v>
      </c>
      <c r="F149">
        <v>0.629</v>
      </c>
      <c r="G149">
        <v>29.244319999999998</v>
      </c>
      <c r="H149">
        <v>22.724299999999999</v>
      </c>
    </row>
    <row r="150" spans="1:8">
      <c r="A150" t="s">
        <v>8</v>
      </c>
      <c r="B150">
        <v>2022</v>
      </c>
      <c r="C150" t="s">
        <v>12</v>
      </c>
      <c r="D150" t="s">
        <v>13</v>
      </c>
      <c r="E150">
        <v>8110</v>
      </c>
      <c r="F150">
        <v>0.63100000000000001</v>
      </c>
      <c r="G150">
        <v>29.812149999999999</v>
      </c>
      <c r="H150">
        <v>23.046980000000001</v>
      </c>
    </row>
    <row r="151" spans="1:8">
      <c r="A151" t="s">
        <v>8</v>
      </c>
      <c r="B151">
        <v>2023</v>
      </c>
      <c r="C151" t="s">
        <v>12</v>
      </c>
      <c r="D151" t="s">
        <v>13</v>
      </c>
      <c r="E151" t="s">
        <v>9</v>
      </c>
      <c r="F151" t="s">
        <v>9</v>
      </c>
      <c r="G151">
        <v>31.415710000000001</v>
      </c>
      <c r="H151">
        <v>24.036529999999999</v>
      </c>
    </row>
    <row r="153" spans="1:8">
      <c r="A153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29DC9A-F4C4-4845-BE09-FC5F3A0281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7E6A1-9377-4758-8369-2C7740BEBEE1}"/>
</file>

<file path=customXml/itemProps3.xml><?xml version="1.0" encoding="utf-8"?>
<ds:datastoreItem xmlns:ds="http://schemas.openxmlformats.org/officeDocument/2006/customXml" ds:itemID="{D894AA70-6606-4FAC-B079-C2403DB035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6-6</vt:lpstr>
      <vt:lpstr>Figure 6-6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Demi CTR (OST)</dc:creator>
  <cp:lastModifiedBy>Christopher Rick</cp:lastModifiedBy>
  <cp:revision>0</cp:revision>
  <cp:lastPrinted>1980-01-01T04:00:00Z</cp:lastPrinted>
  <dcterms:created xsi:type="dcterms:W3CDTF">1980-01-01T04:00:00Z</dcterms:created>
  <dcterms:modified xsi:type="dcterms:W3CDTF">2024-11-25T23:52:36Z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ContentTypeId">
    <vt:lpwstr>0x010100E7CCE4D5EAB61D418590745CD07CB446</vt:lpwstr>
  </property>
</Properties>
</file>