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filterPrivacy="1"/>
  <xr:revisionPtr revIDLastSave="0" documentId="13_ncr:1_{2B42A482-9A18-8940-AEB1-837C8C5938F3}" xr6:coauthVersionLast="47" xr6:coauthVersionMax="47" xr10:uidLastSave="{00000000-0000-0000-0000-000000000000}"/>
  <bookViews>
    <workbookView xWindow="20" yWindow="500" windowWidth="26320" windowHeight="16680" xr2:uid="{00000000-000D-0000-FFFF-FFFF00000000}"/>
  </bookViews>
  <sheets>
    <sheet name="Table 2-6" sheetId="3" r:id="rId1"/>
    <sheet name="Information_B08006" sheetId="4" r:id="rId2"/>
    <sheet name="Data_B08006" sheetId="5" r:id="rId3"/>
    <sheet name="Information_B08301" sheetId="1" r:id="rId4"/>
    <sheet name="Data_B08301" sheetId="2" r:id="rId5"/>
  </sheets>
  <definedNames>
    <definedName name="_xlnm.Print_Titles" localSheetId="4">Data_B08301!$A:$A,Data_B08301!$1:$2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3" l="1"/>
  <c r="R25" i="3"/>
  <c r="R24" i="3"/>
  <c r="R23" i="3"/>
  <c r="P26" i="3"/>
  <c r="P25" i="3"/>
  <c r="P24" i="3"/>
  <c r="P23" i="3"/>
  <c r="N26" i="3"/>
  <c r="N25" i="3"/>
  <c r="N24" i="3"/>
  <c r="N23" i="3"/>
  <c r="Q27" i="3"/>
  <c r="R27" i="3" s="1"/>
  <c r="O27" i="3"/>
  <c r="P27" i="3" s="1"/>
  <c r="M27" i="3"/>
  <c r="N27" i="3" s="1"/>
  <c r="J3" i="3"/>
  <c r="C3" i="3"/>
  <c r="C9" i="3"/>
  <c r="C10" i="3"/>
  <c r="C11" i="3"/>
  <c r="C12" i="3"/>
  <c r="C8" i="3"/>
  <c r="D9" i="3"/>
  <c r="D10" i="3"/>
  <c r="D11" i="3"/>
  <c r="D12" i="3"/>
  <c r="D8" i="3"/>
  <c r="H13" i="3"/>
  <c r="K8" i="3"/>
  <c r="K9" i="3"/>
  <c r="K12" i="3"/>
  <c r="K11" i="3"/>
  <c r="K10" i="3"/>
  <c r="D13" i="3" l="1"/>
  <c r="C13" i="3"/>
</calcChain>
</file>

<file path=xl/sharedStrings.xml><?xml version="1.0" encoding="utf-8"?>
<sst xmlns="http://schemas.openxmlformats.org/spreadsheetml/2006/main" count="434" uniqueCount="222">
  <si>
    <t>Numeric</t>
  </si>
  <si>
    <t>Rounded</t>
  </si>
  <si>
    <t>Percent based on unrounded numbers</t>
  </si>
  <si>
    <t>Unrounded</t>
  </si>
  <si>
    <t>Linked data</t>
  </si>
  <si>
    <t>Total workers</t>
  </si>
  <si>
    <t>Table 2-3 Limited Volume Modes: 2023</t>
  </si>
  <si>
    <t>Old table</t>
  </si>
  <si>
    <t>2023 1-year ACS B08006</t>
  </si>
  <si>
    <t>Mode</t>
  </si>
  <si>
    <t>Commuters</t>
  </si>
  <si>
    <t>2023 Share of total workers</t>
  </si>
  <si>
    <t>Walked </t>
  </si>
  <si>
    <t>All</t>
  </si>
  <si>
    <t>Male</t>
  </si>
  <si>
    <t>Female</t>
  </si>
  <si>
    <t>Bicycle </t>
  </si>
  <si>
    <t>Workers 16 years and over</t>
  </si>
  <si>
    <t>162,434,675</t>
  </si>
  <si>
    <t>85,737,917</t>
  </si>
  <si>
    <t>76,696,758</t>
  </si>
  <si>
    <t>Taxicab </t>
  </si>
  <si>
    <t>Bicycle</t>
  </si>
  <si>
    <t>761,757</t>
  </si>
  <si>
    <t>529,802</t>
  </si>
  <si>
    <t>231,955</t>
  </si>
  <si>
    <t>Motorcycle </t>
  </si>
  <si>
    <t>Walked</t>
  </si>
  <si>
    <t>3,966,159</t>
  </si>
  <si>
    <t>2,087,133</t>
  </si>
  <si>
    <t>1,879,026</t>
  </si>
  <si>
    <t>Other means </t>
  </si>
  <si>
    <t>Taxicab, motorcycle, or other means</t>
  </si>
  <si>
    <t>2,499,282</t>
  </si>
  <si>
    <t>1,398,351</t>
  </si>
  <si>
    <t>1,100,931</t>
  </si>
  <si>
    <t>Total</t>
  </si>
  <si>
    <t>7,227,198</t>
  </si>
  <si>
    <r>
      <rPr>
        <sz val="11"/>
        <color rgb="FF000000"/>
        <rFont val="Calibri"/>
        <family val="2"/>
        <scheme val="minor"/>
      </rPr>
      <t xml:space="preserve">U.S. Census Bureau, U.S. Department of Commerce. "Means of Transportation to Work." American Community Survey, ACS 1-Year Estimates Detailed Tables, </t>
    </r>
    <r>
      <rPr>
        <b/>
        <sz val="11"/>
        <color rgb="FFFF0000"/>
        <rFont val="Calibri"/>
        <family val="2"/>
        <scheme val="minor"/>
      </rPr>
      <t>Table B08301</t>
    </r>
    <r>
      <rPr>
        <sz val="11"/>
        <color rgb="FF000000"/>
        <rFont val="Calibri"/>
        <family val="2"/>
        <scheme val="minor"/>
      </rPr>
      <t>, 2023, https://data.census.gov/table/ACSDT1Y2023.B08301?q=b08301. Accessed on November 9, 2024.</t>
    </r>
  </si>
  <si>
    <t>Percent</t>
  </si>
  <si>
    <t>Number</t>
  </si>
  <si>
    <t>Percent of total workers</t>
  </si>
  <si>
    <r>
      <rPr>
        <sz val="11"/>
        <color rgb="FF000000"/>
        <rFont val="Calibri"/>
        <family val="2"/>
        <scheme val="minor"/>
      </rPr>
      <t xml:space="preserve">U.S. Census Bureau, U.S. Department of Commerce. "Sex of Workers by Means of Transportation to Work." American Community Survey, ACS 1-Year Estimates Detailed Tables, </t>
    </r>
    <r>
      <rPr>
        <b/>
        <sz val="11"/>
        <color rgb="FFFF0000"/>
        <rFont val="Calibri"/>
        <family val="2"/>
        <scheme val="minor"/>
      </rPr>
      <t>Table B08006</t>
    </r>
    <r>
      <rPr>
        <sz val="11"/>
        <color rgb="FF000000"/>
        <rFont val="Calibri"/>
        <family val="2"/>
        <scheme val="minor"/>
      </rPr>
      <t>, 2023, https://data.census.gov/table/ACSDT1Y2023.B08006?q=B08006&amp;g=010XX00US. Accessed on December 24, 2024.</t>
    </r>
  </si>
  <si>
    <t>U.S. Census Bureau, U.S. Department of Commerce. "Sex of Workers by Means of Transportation to Work." American Community Survey, ACS 1-Year Estimates Detailed Tables, Table B08006, 2023, https://data.census.gov/table/ACSDT1Y2023.B08006?q=B08006&amp;g=010XX00US. Accessed on December 24, 2024.</t>
  </si>
  <si>
    <t>Sex of Workers by Means of Transportation to Work</t>
  </si>
  <si>
    <t>Note: The table shown may have been modified by user selections. Some information may be missing.</t>
  </si>
  <si>
    <t>DATA NOTES</t>
  </si>
  <si>
    <t/>
  </si>
  <si>
    <t>TABLE ID:</t>
  </si>
  <si>
    <t>B08006</t>
  </si>
  <si>
    <t>SURVEY/PROGRAM:</t>
  </si>
  <si>
    <t>American Community Survey</t>
  </si>
  <si>
    <t>VINTAGE:</t>
  </si>
  <si>
    <t>2023</t>
  </si>
  <si>
    <t>DATASET:</t>
  </si>
  <si>
    <t>ACSDT1Y2023</t>
  </si>
  <si>
    <t>PRODUCT:</t>
  </si>
  <si>
    <t>ACS 1-Year Estimates Detailed Tables</t>
  </si>
  <si>
    <t>UNIVERSE:</t>
  </si>
  <si>
    <t>MLA:</t>
  </si>
  <si>
    <t>FTP URL:</t>
  </si>
  <si>
    <t>None</t>
  </si>
  <si>
    <t>API URL:</t>
  </si>
  <si>
    <t>https://api.census.gov/data/2023/acs/acs1</t>
  </si>
  <si>
    <t>USER SELECTIONS</t>
  </si>
  <si>
    <t>TABLES</t>
  </si>
  <si>
    <t>GEOS</t>
  </si>
  <si>
    <t>United States</t>
  </si>
  <si>
    <t>EXCLUDED COLUMNS</t>
  </si>
  <si>
    <t>APPLIED FILTERS</t>
  </si>
  <si>
    <t>APPLIED SORTS</t>
  </si>
  <si>
    <t>PIVOT &amp; GROUPING</t>
  </si>
  <si>
    <t>PIVOT COLUMNS</t>
  </si>
  <si>
    <t>PIVOT MODE</t>
  </si>
  <si>
    <t>Off</t>
  </si>
  <si>
    <t>ROW GROUPS</t>
  </si>
  <si>
    <t>VALUE COLUMNS</t>
  </si>
  <si>
    <t>WEB ADDRESS</t>
  </si>
  <si>
    <t>https://data.census.gov/table/ACSDT1Y2023.B08006?q=B08006&amp;g=010XX00US</t>
  </si>
  <si>
    <t>TABLE NOTES</t>
  </si>
  <si>
    <t>Although the American Community Survey (ACS) produces population, demographic and housing unit estimates, the decennial census is the official source of population totals for April 1st of each decennial year. In between censuses, the Census Bureau's Population Estimates Program produces and disseminates the official estimates of the population for the nation, states, counties, cities, and towns and estimates of housing units and the group quarters population for states and counties.</t>
  </si>
  <si>
    <t>Information about the American Community Survey (ACS) can be found on the ACS website. Supporting documentation including code lists, subject definitions, data accuracy, and statistical testing, and a full list of ACS tables and table shells (without estimates) can be found on the Technical Documentation section of the ACS website.
Sample size and data quality measures (including coverage rates, allocation rates, and response rates) can be found on the American Community Survey website in the Methodology section.</t>
  </si>
  <si>
    <t>Source: U.S. Census Bureau, 2023 American Community Survey 1-Year Estimates</t>
  </si>
  <si>
    <t>ACS data generally reflect the geographic boundaries of legal and statistical areas as of January 1 of the estimate year. For more information, see  Geography Boundaries by Year.</t>
  </si>
  <si>
    <t>Users must consider potential differences in geographic boundaries, questionnaire content or coding, or other methodological issues when comparing ACS data from different years. Statistically significant differences shown in ACS Comparison Profiles, or in data users' own analysis, may be the result of these differences and thus might not necessarily reflect changes to the social, economic, housing, or demographic characteristics being compared. For more information, see  Comparing ACS Data.</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</si>
  <si>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</si>
  <si>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Workers include members of the Armed Forces and civilians who were at work last week.</t>
  </si>
  <si>
    <t>Estimates of urban and rural populations, housing units, and characteristics reflect boundaries of urban areas defined based on 2020 Census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</si>
  <si>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 For a 5-year median estimate, the margin of error associated with a median was larger than the median itself.N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</si>
  <si>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</si>
  <si>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Label</t>
  </si>
  <si>
    <t>Estimate</t>
  </si>
  <si>
    <t>Margin of Error</t>
  </si>
  <si>
    <t>Total:</t>
  </si>
  <si>
    <t>±156,913</t>
  </si>
  <si>
    <t>Car, truck, or van:</t>
  </si>
  <si>
    <t>126,985,709</t>
  </si>
  <si>
    <t>±143,816</t>
  </si>
  <si>
    <t>Drove alone</t>
  </si>
  <si>
    <t>112,376,082</t>
  </si>
  <si>
    <t>±148,075</t>
  </si>
  <si>
    <t>Carpooled:</t>
  </si>
  <si>
    <t>14,609,627</t>
  </si>
  <si>
    <t>±89,261</t>
  </si>
  <si>
    <t>In 2-person carpool</t>
  </si>
  <si>
    <t>10,696,703</t>
  </si>
  <si>
    <t>±75,307</t>
  </si>
  <si>
    <t>In 3-person carpool</t>
  </si>
  <si>
    <t>2,325,425</t>
  </si>
  <si>
    <t>±32,534</t>
  </si>
  <si>
    <t>In 4-or-more-person carpool</t>
  </si>
  <si>
    <t>1,587,499</t>
  </si>
  <si>
    <t>±29,835</t>
  </si>
  <si>
    <t>Public transportation (excluding taxicab):</t>
  </si>
  <si>
    <t>5,735,258</t>
  </si>
  <si>
    <t>±48,059</t>
  </si>
  <si>
    <t>Bus</t>
  </si>
  <si>
    <t>2,636,607</t>
  </si>
  <si>
    <t>±36,756</t>
  </si>
  <si>
    <t>Subway or elevated rail</t>
  </si>
  <si>
    <t>2,242,806</t>
  </si>
  <si>
    <t>±26,054</t>
  </si>
  <si>
    <t>Long-distance train or commuter rail</t>
  </si>
  <si>
    <t>626,481</t>
  </si>
  <si>
    <t>±15,798</t>
  </si>
  <si>
    <t>Light rail, streetcar or trolley (carro público in Puerto Rico)</t>
  </si>
  <si>
    <t>155,455</t>
  </si>
  <si>
    <t>±7,733</t>
  </si>
  <si>
    <t>Ferryboat</t>
  </si>
  <si>
    <t>73,909</t>
  </si>
  <si>
    <t>±5,226</t>
  </si>
  <si>
    <t>±16,178</t>
  </si>
  <si>
    <t>±36,348</t>
  </si>
  <si>
    <t>±36,109</t>
  </si>
  <si>
    <t>Worked from home</t>
  </si>
  <si>
    <t>22,486,510</t>
  </si>
  <si>
    <t>±95,950</t>
  </si>
  <si>
    <t>Male:</t>
  </si>
  <si>
    <t>±109,745</t>
  </si>
  <si>
    <t>68,128,829</t>
  </si>
  <si>
    <t>±111,288</t>
  </si>
  <si>
    <t>60,763,634</t>
  </si>
  <si>
    <t>±114,709</t>
  </si>
  <si>
    <t>7,365,195</t>
  </si>
  <si>
    <t>±53,759</t>
  </si>
  <si>
    <t>5,386,341</t>
  </si>
  <si>
    <t>±49,846</t>
  </si>
  <si>
    <t>1,129,155</t>
  </si>
  <si>
    <t>±19,736</t>
  </si>
  <si>
    <t>849,699</t>
  </si>
  <si>
    <t>±21,362</t>
  </si>
  <si>
    <t>2,868,329</t>
  </si>
  <si>
    <t>±31,755</t>
  </si>
  <si>
    <t>1,258,570</t>
  </si>
  <si>
    <t>±26,087</t>
  </si>
  <si>
    <t>1,128,159</t>
  </si>
  <si>
    <t>±18,572</t>
  </si>
  <si>
    <t>353,769</t>
  </si>
  <si>
    <t>±11,058</t>
  </si>
  <si>
    <t>84,309</t>
  </si>
  <si>
    <t>±5,575</t>
  </si>
  <si>
    <t>43,522</t>
  </si>
  <si>
    <t>±3,766</t>
  </si>
  <si>
    <t>±14,203</t>
  </si>
  <si>
    <t>±29,633</t>
  </si>
  <si>
    <t>±25,970</t>
  </si>
  <si>
    <t>10,725,473</t>
  </si>
  <si>
    <t>±56,298</t>
  </si>
  <si>
    <t>Female:</t>
  </si>
  <si>
    <t>±101,593</t>
  </si>
  <si>
    <t>58,856,880</t>
  </si>
  <si>
    <t>±95,982</t>
  </si>
  <si>
    <t>51,612,448</t>
  </si>
  <si>
    <t>±98,686</t>
  </si>
  <si>
    <t>7,244,432</t>
  </si>
  <si>
    <t>±61,667</t>
  </si>
  <si>
    <t>5,310,362</t>
  </si>
  <si>
    <t>±47,686</t>
  </si>
  <si>
    <t>1,196,270</t>
  </si>
  <si>
    <t>±26,088</t>
  </si>
  <si>
    <t>737,800</t>
  </si>
  <si>
    <t>±17,026</t>
  </si>
  <si>
    <t>2,866,929</t>
  </si>
  <si>
    <t>±31,085</t>
  </si>
  <si>
    <t>1,378,037</t>
  </si>
  <si>
    <t>±21,041</t>
  </si>
  <si>
    <t>1,114,647</t>
  </si>
  <si>
    <t>±18,672</t>
  </si>
  <si>
    <t>272,712</t>
  </si>
  <si>
    <t>±9,185</t>
  </si>
  <si>
    <t>71,146</t>
  </si>
  <si>
    <t>±5,357</t>
  </si>
  <si>
    <t>30,387</t>
  </si>
  <si>
    <t>±3,388</t>
  </si>
  <si>
    <t>±8,634</t>
  </si>
  <si>
    <t>±23,229</t>
  </si>
  <si>
    <t>±23,053</t>
  </si>
  <si>
    <t>11,761,037</t>
  </si>
  <si>
    <t>±59,376</t>
  </si>
  <si>
    <t>Means of Transportation to Work</t>
  </si>
  <si>
    <t>B08301</t>
  </si>
  <si>
    <t>U.S. Census Bureau, U.S. Department of Commerce. "Means of Transportation to Work." American Community Survey, ACS 1-Year Estimates Detailed Tables, Table B08301, 2023, https://data.census.gov/table/ACSDT1Y2023.B08301?q=b08301. Accessed on November 9, 2024.</t>
  </si>
  <si>
    <t>https://data.census.gov/table/ACSDT1Y2023.B08301?q=b08301</t>
  </si>
  <si>
    <t>In 4-person carpool</t>
  </si>
  <si>
    <t>893,840</t>
  </si>
  <si>
    <t>±19,703</t>
  </si>
  <si>
    <t>In 5- or 6-person carpool</t>
  </si>
  <si>
    <t>474,136</t>
  </si>
  <si>
    <t>±18,256</t>
  </si>
  <si>
    <t>In 7-or-more-person carpool</t>
  </si>
  <si>
    <t>219,523</t>
  </si>
  <si>
    <t>±9,012</t>
  </si>
  <si>
    <t>Taxicab</t>
  </si>
  <si>
    <t>405,531</t>
  </si>
  <si>
    <t>±13,843</t>
  </si>
  <si>
    <t>Motorcycle</t>
  </si>
  <si>
    <t>215,105</t>
  </si>
  <si>
    <t>±9,291</t>
  </si>
  <si>
    <t>Other means</t>
  </si>
  <si>
    <t>1,878,646</t>
  </si>
  <si>
    <t>±32,160</t>
  </si>
  <si>
    <t>Table 2-6 Limited Volume Modes by Sex: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</si>
</sst>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6"/>
      <name val="Calibri"/>
      <family val="2"/>
    </font>
    <font>
      <b/>
      <sz val="11"/>
      <name val="Calibri"/>
      <family val="2"/>
    </font>
    <font>
      <sz val="11"/>
      <name val="Arial"/>
      <family val="2"/>
    </font>
    <font>
      <b/>
      <sz val="11"/>
      <color theme="1"/>
      <name val="Calibri"/>
      <family val="2"/>
      <scheme val="minor"/>
    </font>
    <font>
      <b/>
      <sz val="11"/>
      <color rgb="FFFF0000"/>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22"/>
      <color theme="1"/>
      <name val="Calibri"/>
      <family val="2"/>
      <scheme val="minor"/>
    </font>
  </fonts>
  <fills count="3">
    <fill>
      <patternFill patternType="none"/>
    </fill>
    <fill>
      <patternFill patternType="gray125"/>
    </fill>
    <fill>
      <patternFill patternType="solid">
        <fgColor theme="0" tint="-0.499984740745262"/>
        <bgColor indexed="64"/>
      </patternFill>
    </fill>
  </fills>
  <borders count="8">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50">
    <xf numFmtId="0" fontId="0" fillId="0" borderId="0" xfId="0"/>
    <xf numFmtId="0" fontId="0" fillId="0" borderId="0" xfId="0" applyAlignment="1">
      <alignment vertical="top" wrapText="1"/>
    </xf>
    <xf numFmtId="0" fontId="0" fillId="0" borderId="1" xfId="0" applyBorder="1"/>
    <xf numFmtId="0" fontId="3" fillId="0" borderId="0" xfId="0" applyFont="1" applyAlignment="1">
      <alignment vertical="top" wrapText="1"/>
    </xf>
    <xf numFmtId="0" fontId="0" fillId="0" borderId="0" xfId="0" applyAlignment="1">
      <alignment wrapText="1"/>
    </xf>
    <xf numFmtId="0" fontId="3" fillId="0" borderId="2" xfId="0" applyFont="1" applyBorder="1" applyAlignment="1">
      <alignment horizontal="left" vertical="center" wrapText="1" indent="1"/>
    </xf>
    <xf numFmtId="0" fontId="0" fillId="0" borderId="0" xfId="0" applyAlignment="1">
      <alignment wrapText="1" indent="1"/>
    </xf>
    <xf numFmtId="0" fontId="0" fillId="0" borderId="0" xfId="0" applyAlignment="1">
      <alignment wrapText="1" indent="2"/>
    </xf>
    <xf numFmtId="0" fontId="0" fillId="0" borderId="0" xfId="0" applyAlignment="1">
      <alignment wrapText="1" indent="3"/>
    </xf>
    <xf numFmtId="10" fontId="0" fillId="0" borderId="0" xfId="0" applyNumberFormat="1"/>
    <xf numFmtId="0" fontId="0" fillId="0" borderId="0" xfId="0" applyAlignment="1">
      <alignment wrapText="1" indent="4"/>
    </xf>
    <xf numFmtId="0" fontId="0" fillId="0" borderId="7" xfId="0" applyBorder="1" applyAlignment="1">
      <alignment wrapText="1"/>
    </xf>
    <xf numFmtId="0" fontId="5" fillId="0" borderId="7" xfId="0" applyFont="1" applyBorder="1"/>
    <xf numFmtId="0" fontId="0" fillId="0" borderId="7" xfId="0" applyBorder="1"/>
    <xf numFmtId="10" fontId="0" fillId="0" borderId="7" xfId="0" applyNumberFormat="1" applyBorder="1"/>
    <xf numFmtId="0" fontId="4" fillId="0" borderId="7" xfId="0" applyFont="1" applyBorder="1" applyAlignment="1">
      <alignment wrapText="1"/>
    </xf>
    <xf numFmtId="0" fontId="0" fillId="0" borderId="0" xfId="0" applyAlignment="1">
      <alignment horizontal="left" vertical="top" wrapText="1"/>
    </xf>
    <xf numFmtId="0" fontId="0" fillId="0" borderId="0" xfId="0" applyAlignment="1">
      <alignment horizontal="center"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7" xfId="0" applyBorder="1" applyAlignment="1">
      <alignment horizontal="center"/>
    </xf>
    <xf numFmtId="0" fontId="0" fillId="0" borderId="7" xfId="0" applyBorder="1" applyAlignment="1">
      <alignment horizontal="center" wrapText="1"/>
    </xf>
    <xf numFmtId="0" fontId="0" fillId="0" borderId="0" xfId="0" applyAlignment="1">
      <alignment vertical="top" wrapText="1"/>
    </xf>
    <xf numFmtId="0" fontId="2" fillId="0" borderId="1" xfId="0" applyFont="1" applyBorder="1" applyAlignment="1">
      <alignment horizontal="center" vertical="center" wrapText="1" shrinkToFit="1"/>
    </xf>
    <xf numFmtId="0" fontId="3" fillId="0" borderId="0" xfId="0" applyFont="1"/>
    <xf numFmtId="0" fontId="3" fillId="0" borderId="2" xfId="0" applyFont="1" applyBorder="1" applyAlignment="1">
      <alignment horizontal="left" vertical="center" wrapText="1" indent="1"/>
    </xf>
    <xf numFmtId="0" fontId="7" fillId="0" borderId="0" xfId="1" applyAlignment="1">
      <alignment vertical="top" wrapText="1"/>
    </xf>
    <xf numFmtId="0" fontId="0" fillId="2" borderId="0" xfId="0" applyFill="1"/>
    <xf numFmtId="1" fontId="0" fillId="2" borderId="0" xfId="0" applyNumberFormat="1" applyFill="1"/>
    <xf numFmtId="0" fontId="0" fillId="2" borderId="0" xfId="0" applyFill="1" applyAlignment="1">
      <alignment wrapText="1"/>
    </xf>
    <xf numFmtId="0" fontId="6" fillId="2" borderId="0" xfId="0" applyFont="1" applyFill="1"/>
    <xf numFmtId="0" fontId="5" fillId="2" borderId="0" xfId="0" applyFont="1" applyFill="1"/>
    <xf numFmtId="0" fontId="8" fillId="2" borderId="0" xfId="0" applyFont="1" applyFill="1"/>
    <xf numFmtId="0" fontId="0" fillId="2" borderId="6" xfId="0" applyFill="1" applyBorder="1" applyAlignment="1">
      <alignment wrapText="1"/>
    </xf>
    <xf numFmtId="0" fontId="4" fillId="2" borderId="6" xfId="0" applyFont="1" applyFill="1" applyBorder="1" applyAlignment="1">
      <alignment wrapText="1"/>
    </xf>
    <xf numFmtId="0" fontId="0" fillId="2" borderId="6" xfId="0" applyFill="1" applyBorder="1"/>
    <xf numFmtId="10" fontId="0" fillId="2" borderId="6" xfId="0" applyNumberFormat="1" applyFill="1" applyBorder="1"/>
    <xf numFmtId="10" fontId="0" fillId="2" borderId="0" xfId="0" applyNumberFormat="1" applyFill="1"/>
    <xf numFmtId="0" fontId="4" fillId="2" borderId="3" xfId="0" applyFont="1" applyFill="1" applyBorder="1" applyAlignment="1">
      <alignment wrapText="1"/>
    </xf>
    <xf numFmtId="0" fontId="4" fillId="2" borderId="4" xfId="0" applyFont="1" applyFill="1" applyBorder="1" applyAlignment="1">
      <alignment wrapText="1"/>
    </xf>
    <xf numFmtId="0" fontId="0" fillId="2" borderId="0" xfId="0" applyFill="1" applyAlignment="1">
      <alignment indent="1"/>
    </xf>
    <xf numFmtId="0" fontId="4" fillId="2" borderId="5" xfId="0" applyFont="1" applyFill="1" applyBorder="1" applyAlignment="1">
      <alignment wrapText="1"/>
    </xf>
    <xf numFmtId="0" fontId="5" fillId="2" borderId="6" xfId="0" applyFont="1" applyFill="1" applyBorder="1"/>
    <xf numFmtId="49" fontId="5" fillId="2" borderId="0" xfId="0" applyNumberFormat="1" applyFont="1" applyFill="1"/>
    <xf numFmtId="0" fontId="1" fillId="2" borderId="0" xfId="0" applyFont="1" applyFill="1" applyAlignment="1">
      <alignment horizontal="left" vertical="top" wrapText="1"/>
    </xf>
    <xf numFmtId="0" fontId="0" fillId="2" borderId="0" xfId="0" applyFill="1" applyAlignment="1">
      <alignment horizontal="left" vertical="top" wrapText="1"/>
    </xf>
    <xf numFmtId="0" fontId="10" fillId="0" borderId="0" xfId="0" applyFont="1"/>
    <xf numFmtId="0" fontId="0" fillId="0" borderId="0" xfId="0" applyFill="1"/>
    <xf numFmtId="0" fontId="6" fillId="0" borderId="0" xfId="0" applyFont="1" applyFill="1"/>
    <xf numFmtId="0" fontId="5" fillId="0"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ata.census.gov/table/ACSDT1Y2023.B08301?q=b083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BB9C-8A3E-4443-A76A-3889066A1E32}">
  <sheetPr>
    <tabColor rgb="FFFF0000"/>
  </sheetPr>
  <dimension ref="A1:U29"/>
  <sheetViews>
    <sheetView tabSelected="1" topLeftCell="A11" workbookViewId="0">
      <selection activeCell="A20" sqref="A20"/>
    </sheetView>
  </sheetViews>
  <sheetFormatPr baseColWidth="10" defaultColWidth="9.1640625" defaultRowHeight="15" x14ac:dyDescent="0.2"/>
  <cols>
    <col min="2" max="2" width="37" customWidth="1"/>
    <col min="3" max="6" width="14" customWidth="1"/>
    <col min="7" max="7" width="13.5" customWidth="1"/>
    <col min="8" max="8" width="10.6640625" customWidth="1"/>
    <col min="9" max="9" width="2.83203125" customWidth="1"/>
    <col min="10" max="12" width="14" customWidth="1"/>
    <col min="13" max="13" width="13.33203125" customWidth="1"/>
    <col min="14" max="14" width="11.1640625" customWidth="1"/>
    <col min="15" max="15" width="12.5" customWidth="1"/>
    <col min="16" max="18" width="13" customWidth="1"/>
  </cols>
  <sheetData>
    <row r="1" spans="1:21" x14ac:dyDescent="0.2">
      <c r="A1" s="27"/>
      <c r="B1" s="27"/>
      <c r="C1" s="27"/>
      <c r="D1" s="28"/>
      <c r="E1" s="28"/>
      <c r="F1" s="27"/>
      <c r="G1" s="27"/>
      <c r="H1" s="27" t="s">
        <v>0</v>
      </c>
      <c r="I1" s="27"/>
      <c r="J1" s="28"/>
      <c r="K1" s="28"/>
      <c r="L1" s="27"/>
      <c r="M1" s="27"/>
      <c r="N1" s="27"/>
      <c r="O1" s="27"/>
      <c r="P1" s="27"/>
      <c r="Q1" s="27"/>
      <c r="R1" s="27"/>
      <c r="S1" s="27"/>
      <c r="T1" s="27"/>
      <c r="U1" s="27"/>
    </row>
    <row r="2" spans="1:21" x14ac:dyDescent="0.2">
      <c r="A2" s="27"/>
      <c r="B2" s="27"/>
      <c r="C2" s="27" t="s">
        <v>1</v>
      </c>
      <c r="D2" s="27" t="s">
        <v>2</v>
      </c>
      <c r="E2" s="27"/>
      <c r="F2" s="27"/>
      <c r="G2" s="27"/>
      <c r="H2" s="27" t="s">
        <v>3</v>
      </c>
      <c r="I2" s="27"/>
      <c r="J2" s="27" t="s">
        <v>4</v>
      </c>
      <c r="K2" s="27"/>
      <c r="L2" s="27"/>
      <c r="M2" s="27"/>
      <c r="N2" s="27"/>
      <c r="O2" s="29"/>
      <c r="P2" s="27"/>
      <c r="Q2" s="27"/>
      <c r="R2" s="27"/>
      <c r="S2" s="29"/>
      <c r="T2" s="27"/>
      <c r="U2" s="29"/>
    </row>
    <row r="3" spans="1:21" x14ac:dyDescent="0.2">
      <c r="A3" s="27"/>
      <c r="B3" s="30" t="s">
        <v>5</v>
      </c>
      <c r="C3" s="30">
        <f>ROUND(H3,-3)</f>
        <v>162435000</v>
      </c>
      <c r="D3" s="27"/>
      <c r="E3" s="27"/>
      <c r="F3" s="27"/>
      <c r="G3" s="27"/>
      <c r="H3" s="31">
        <v>162434675</v>
      </c>
      <c r="I3" s="31"/>
      <c r="J3" s="27" t="str">
        <f>Data_B08301!B3</f>
        <v>162,434,675</v>
      </c>
      <c r="K3" s="27"/>
      <c r="L3" s="27"/>
      <c r="M3" s="27"/>
      <c r="N3" s="27"/>
      <c r="O3" s="27"/>
      <c r="P3" s="27"/>
      <c r="Q3" s="27"/>
      <c r="R3" s="27"/>
      <c r="S3" s="27"/>
      <c r="T3" s="27"/>
      <c r="U3" s="27"/>
    </row>
    <row r="4" spans="1:21" x14ac:dyDescent="0.2">
      <c r="A4" s="27"/>
      <c r="B4" s="30"/>
      <c r="C4" s="30"/>
      <c r="D4" s="27"/>
      <c r="E4" s="27"/>
      <c r="F4" s="27"/>
      <c r="G4" s="27"/>
      <c r="H4" s="31"/>
      <c r="I4" s="31"/>
      <c r="J4" s="27"/>
      <c r="K4" s="27"/>
      <c r="L4" s="27"/>
      <c r="M4" s="27"/>
      <c r="N4" s="27"/>
      <c r="O4" s="27"/>
      <c r="P4" s="27"/>
      <c r="Q4" s="27"/>
      <c r="R4" s="27"/>
      <c r="S4" s="27"/>
      <c r="T4" s="27"/>
      <c r="U4" s="27"/>
    </row>
    <row r="5" spans="1:21" x14ac:dyDescent="0.2">
      <c r="A5" s="27"/>
      <c r="B5" s="31" t="s">
        <v>6</v>
      </c>
      <c r="C5" s="27"/>
      <c r="D5" s="32" t="s">
        <v>7</v>
      </c>
      <c r="E5" s="27"/>
      <c r="F5" s="27"/>
      <c r="G5" s="27"/>
      <c r="H5" s="31"/>
      <c r="I5" s="31"/>
      <c r="J5" s="27"/>
      <c r="K5" s="27"/>
      <c r="L5" s="27"/>
      <c r="M5" s="27"/>
      <c r="N5" s="27"/>
      <c r="O5" s="27"/>
      <c r="P5" s="27"/>
      <c r="Q5" s="27"/>
      <c r="R5" s="27"/>
      <c r="S5" s="27"/>
      <c r="T5" s="27"/>
      <c r="U5" s="27"/>
    </row>
    <row r="6" spans="1:21" x14ac:dyDescent="0.2">
      <c r="A6" s="27"/>
      <c r="B6" s="31"/>
      <c r="C6" s="27"/>
      <c r="D6" s="27"/>
      <c r="E6" s="27"/>
      <c r="F6" s="27"/>
      <c r="G6" s="27"/>
      <c r="H6" s="31"/>
      <c r="I6" s="31"/>
      <c r="J6" s="27"/>
      <c r="K6" s="27"/>
      <c r="L6" s="30" t="s">
        <v>8</v>
      </c>
      <c r="M6" s="27"/>
      <c r="N6" s="27"/>
      <c r="O6" s="27"/>
      <c r="P6" s="27"/>
      <c r="Q6" s="27"/>
      <c r="R6" s="27"/>
      <c r="S6" s="27"/>
      <c r="T6" s="27"/>
      <c r="U6" s="27"/>
    </row>
    <row r="7" spans="1:21" ht="32" x14ac:dyDescent="0.2">
      <c r="A7" s="27"/>
      <c r="B7" s="33" t="s">
        <v>9</v>
      </c>
      <c r="C7" s="33" t="s">
        <v>10</v>
      </c>
      <c r="D7" s="33" t="s">
        <v>11</v>
      </c>
      <c r="E7" s="29"/>
      <c r="F7" s="27"/>
      <c r="G7" s="27"/>
      <c r="H7" s="33" t="s">
        <v>10</v>
      </c>
      <c r="I7" s="29"/>
      <c r="J7" s="27"/>
      <c r="K7" s="27"/>
      <c r="L7" s="27"/>
      <c r="M7" s="27"/>
      <c r="N7" s="27"/>
      <c r="O7" s="27"/>
      <c r="P7" s="27"/>
      <c r="Q7" s="27"/>
      <c r="R7" s="27"/>
      <c r="S7" s="27"/>
      <c r="T7" s="27"/>
      <c r="U7" s="27"/>
    </row>
    <row r="8" spans="1:21" ht="16" x14ac:dyDescent="0.2">
      <c r="A8" s="27"/>
      <c r="B8" s="34" t="s">
        <v>12</v>
      </c>
      <c r="C8" s="35">
        <f t="shared" ref="C8:C13" si="0">ROUND(H8,-3)</f>
        <v>3966000</v>
      </c>
      <c r="D8" s="36">
        <f t="shared" ref="D8:D13" si="1">H8/H$3</f>
        <v>2.4416947920756452E-2</v>
      </c>
      <c r="E8" s="37"/>
      <c r="F8" s="27"/>
      <c r="G8" s="27"/>
      <c r="H8" s="35">
        <v>3966159</v>
      </c>
      <c r="I8" s="29"/>
      <c r="J8" s="38" t="s">
        <v>12</v>
      </c>
      <c r="K8" s="28" t="str">
        <f>Data_B08301!B21</f>
        <v>3,966,159</v>
      </c>
      <c r="L8" s="27"/>
      <c r="M8" s="27" t="s">
        <v>13</v>
      </c>
      <c r="N8" s="27" t="s">
        <v>14</v>
      </c>
      <c r="O8" s="27" t="s">
        <v>15</v>
      </c>
      <c r="P8" s="27"/>
      <c r="Q8" s="27"/>
      <c r="R8" s="27"/>
      <c r="S8" s="27"/>
      <c r="T8" s="27"/>
      <c r="U8" s="27"/>
    </row>
    <row r="9" spans="1:21" ht="16.5" customHeight="1" x14ac:dyDescent="0.2">
      <c r="A9" s="27"/>
      <c r="B9" s="34" t="s">
        <v>16</v>
      </c>
      <c r="C9" s="35">
        <f t="shared" si="0"/>
        <v>762000</v>
      </c>
      <c r="D9" s="36">
        <f t="shared" si="1"/>
        <v>4.6896206121014496E-3</v>
      </c>
      <c r="E9" s="37"/>
      <c r="F9" s="27"/>
      <c r="G9" s="27"/>
      <c r="H9" s="35">
        <v>761757</v>
      </c>
      <c r="I9" s="29"/>
      <c r="J9" s="39" t="s">
        <v>16</v>
      </c>
      <c r="K9" s="28" t="str">
        <f>Data_B08301!B20</f>
        <v>761,757</v>
      </c>
      <c r="L9" s="27" t="s">
        <v>17</v>
      </c>
      <c r="M9" s="29" t="s">
        <v>18</v>
      </c>
      <c r="N9" s="29" t="s">
        <v>19</v>
      </c>
      <c r="O9" s="29" t="s">
        <v>20</v>
      </c>
      <c r="P9" s="27"/>
      <c r="Q9" s="27"/>
      <c r="R9" s="27"/>
      <c r="S9" s="27"/>
      <c r="T9" s="27"/>
      <c r="U9" s="27"/>
    </row>
    <row r="10" spans="1:21" ht="18.75" customHeight="1" x14ac:dyDescent="0.2">
      <c r="A10" s="27"/>
      <c r="B10" s="34" t="s">
        <v>21</v>
      </c>
      <c r="C10" s="35">
        <f t="shared" si="0"/>
        <v>406000</v>
      </c>
      <c r="D10" s="36">
        <f t="shared" si="1"/>
        <v>2.4965790093771541E-3</v>
      </c>
      <c r="E10" s="37"/>
      <c r="F10" s="27"/>
      <c r="G10" s="27"/>
      <c r="H10" s="35">
        <v>405531</v>
      </c>
      <c r="I10" s="29"/>
      <c r="J10" s="39" t="s">
        <v>21</v>
      </c>
      <c r="K10" s="28" t="str">
        <f>Data_B08301!B18</f>
        <v>405,531</v>
      </c>
      <c r="L10" s="40" t="s">
        <v>22</v>
      </c>
      <c r="M10" s="29" t="s">
        <v>23</v>
      </c>
      <c r="N10" s="29" t="s">
        <v>24</v>
      </c>
      <c r="O10" s="29" t="s">
        <v>25</v>
      </c>
      <c r="P10" s="27"/>
      <c r="Q10" s="27"/>
      <c r="R10" s="27"/>
      <c r="S10" s="27"/>
      <c r="T10" s="27"/>
      <c r="U10" s="27"/>
    </row>
    <row r="11" spans="1:21" ht="18.75" customHeight="1" x14ac:dyDescent="0.2">
      <c r="A11" s="27"/>
      <c r="B11" s="34" t="s">
        <v>26</v>
      </c>
      <c r="C11" s="35">
        <f t="shared" si="0"/>
        <v>215000</v>
      </c>
      <c r="D11" s="36">
        <f t="shared" si="1"/>
        <v>1.3242554276049741E-3</v>
      </c>
      <c r="E11" s="37"/>
      <c r="F11" s="27"/>
      <c r="G11" s="27"/>
      <c r="H11" s="35">
        <v>215105</v>
      </c>
      <c r="I11" s="29"/>
      <c r="J11" s="39" t="s">
        <v>26</v>
      </c>
      <c r="K11" s="28" t="str">
        <f>Data_B08301!B19</f>
        <v>215,105</v>
      </c>
      <c r="L11" s="40" t="s">
        <v>27</v>
      </c>
      <c r="M11" s="29" t="s">
        <v>28</v>
      </c>
      <c r="N11" s="29" t="s">
        <v>29</v>
      </c>
      <c r="O11" s="29" t="s">
        <v>30</v>
      </c>
      <c r="P11" s="27"/>
      <c r="Q11" s="27"/>
      <c r="R11" s="27"/>
      <c r="S11" s="27"/>
      <c r="T11" s="27"/>
      <c r="U11" s="27"/>
    </row>
    <row r="12" spans="1:21" ht="17.25" customHeight="1" x14ac:dyDescent="0.2">
      <c r="A12" s="27"/>
      <c r="B12" s="34" t="s">
        <v>31</v>
      </c>
      <c r="C12" s="35">
        <f t="shared" si="0"/>
        <v>1879000</v>
      </c>
      <c r="D12" s="36">
        <f t="shared" si="1"/>
        <v>1.1565547811758789E-2</v>
      </c>
      <c r="E12" s="37"/>
      <c r="F12" s="27"/>
      <c r="G12" s="27"/>
      <c r="H12" s="35">
        <v>1878646</v>
      </c>
      <c r="I12" s="29"/>
      <c r="J12" s="41" t="s">
        <v>31</v>
      </c>
      <c r="K12" s="28" t="str">
        <f>Data_B08301!B22</f>
        <v>1,878,646</v>
      </c>
      <c r="L12" s="40" t="s">
        <v>32</v>
      </c>
      <c r="M12" s="29" t="s">
        <v>33</v>
      </c>
      <c r="N12" s="29" t="s">
        <v>34</v>
      </c>
      <c r="O12" s="29" t="s">
        <v>35</v>
      </c>
      <c r="P12" s="27"/>
      <c r="Q12" s="27"/>
      <c r="R12" s="27"/>
      <c r="S12" s="27"/>
      <c r="T12" s="27"/>
      <c r="U12" s="27"/>
    </row>
    <row r="13" spans="1:21" x14ac:dyDescent="0.2">
      <c r="A13" s="27"/>
      <c r="B13" s="42" t="s">
        <v>36</v>
      </c>
      <c r="C13" s="35">
        <f t="shared" si="0"/>
        <v>7227000</v>
      </c>
      <c r="D13" s="36">
        <f t="shared" si="1"/>
        <v>4.4492950781598817E-2</v>
      </c>
      <c r="E13" s="37"/>
      <c r="F13" s="27"/>
      <c r="G13" s="27"/>
      <c r="H13" s="35">
        <f>SUM(H8:H12)</f>
        <v>7227198</v>
      </c>
      <c r="I13" s="27"/>
      <c r="J13" s="31" t="s">
        <v>36</v>
      </c>
      <c r="K13" s="43" t="s">
        <v>37</v>
      </c>
      <c r="L13" s="27"/>
      <c r="M13" s="27"/>
      <c r="N13" s="27"/>
      <c r="O13" s="27"/>
      <c r="P13" s="27"/>
      <c r="Q13" s="27"/>
      <c r="R13" s="27"/>
      <c r="S13" s="27"/>
      <c r="T13" s="27"/>
      <c r="U13" s="27"/>
    </row>
    <row r="14" spans="1:21" x14ac:dyDescent="0.2">
      <c r="A14" s="27"/>
      <c r="B14" s="31"/>
      <c r="C14" s="27"/>
      <c r="D14" s="37"/>
      <c r="E14" s="37"/>
      <c r="F14" s="27"/>
      <c r="G14" s="27"/>
      <c r="H14" s="27"/>
      <c r="I14" s="27"/>
      <c r="J14" s="27"/>
      <c r="K14" s="37"/>
      <c r="L14" s="31"/>
      <c r="M14" s="43"/>
      <c r="N14" s="27"/>
      <c r="O14" s="27"/>
      <c r="P14" s="27"/>
      <c r="Q14" s="27"/>
      <c r="R14" s="27"/>
      <c r="S14" s="27"/>
      <c r="T14" s="27"/>
      <c r="U14" s="27"/>
    </row>
    <row r="15" spans="1:21" ht="46.5" customHeight="1" x14ac:dyDescent="0.2">
      <c r="A15" s="27"/>
      <c r="B15" s="44" t="s">
        <v>38</v>
      </c>
      <c r="C15" s="45"/>
      <c r="D15" s="45"/>
      <c r="E15" s="45"/>
      <c r="F15" s="45"/>
      <c r="G15" s="45"/>
      <c r="H15" s="27"/>
      <c r="I15" s="27"/>
      <c r="J15" s="27"/>
      <c r="K15" s="27"/>
      <c r="L15" s="27"/>
      <c r="M15" s="27"/>
      <c r="N15" s="27"/>
      <c r="O15" s="27"/>
      <c r="P15" s="27"/>
      <c r="Q15" s="27"/>
      <c r="R15" s="27"/>
      <c r="S15" s="27"/>
      <c r="T15" s="27"/>
      <c r="U15" s="27"/>
    </row>
    <row r="16" spans="1:21" ht="15" customHeight="1" x14ac:dyDescent="0.2">
      <c r="J16" s="47"/>
      <c r="K16" s="27"/>
      <c r="L16" s="27"/>
      <c r="M16" s="27"/>
      <c r="N16" s="27"/>
      <c r="O16" s="27"/>
      <c r="P16" s="27"/>
      <c r="Q16" s="27"/>
      <c r="R16" s="27"/>
      <c r="S16" s="27"/>
      <c r="T16" s="27"/>
      <c r="U16" s="27"/>
    </row>
    <row r="17" spans="2:21" x14ac:dyDescent="0.2">
      <c r="J17" s="47"/>
      <c r="K17" s="27"/>
      <c r="L17" s="27"/>
      <c r="M17" s="27"/>
      <c r="N17" s="27"/>
      <c r="O17" s="27"/>
      <c r="P17" s="27"/>
      <c r="Q17" s="27"/>
      <c r="R17" s="27"/>
      <c r="S17" s="27"/>
      <c r="T17" s="27"/>
      <c r="U17" s="27"/>
    </row>
    <row r="18" spans="2:21" x14ac:dyDescent="0.2">
      <c r="B18" s="48"/>
      <c r="C18" s="49"/>
      <c r="J18" s="47"/>
      <c r="K18" s="27"/>
      <c r="L18" s="27"/>
      <c r="M18" s="27"/>
      <c r="N18" s="27"/>
      <c r="O18" s="27"/>
      <c r="P18" s="27"/>
      <c r="Q18" s="27"/>
      <c r="R18" s="27"/>
      <c r="S18" s="27"/>
      <c r="T18" s="27"/>
      <c r="U18" s="27"/>
    </row>
    <row r="19" spans="2:21" x14ac:dyDescent="0.2">
      <c r="J19" s="47"/>
      <c r="K19" s="27"/>
      <c r="L19" s="27"/>
      <c r="M19" s="27"/>
      <c r="N19" s="27"/>
      <c r="O19" s="27"/>
      <c r="P19" s="27"/>
      <c r="Q19" s="27"/>
      <c r="R19" s="27"/>
      <c r="S19" s="27"/>
      <c r="T19" s="27"/>
      <c r="U19" s="27"/>
    </row>
    <row r="20" spans="2:21" ht="29" x14ac:dyDescent="0.35">
      <c r="B20" s="46" t="s">
        <v>221</v>
      </c>
      <c r="J20" s="47"/>
      <c r="K20" s="27"/>
      <c r="L20" s="27"/>
      <c r="M20" s="27"/>
      <c r="N20" s="27"/>
      <c r="O20" s="27"/>
      <c r="P20" s="27"/>
      <c r="Q20" s="27"/>
      <c r="R20" s="27"/>
      <c r="S20" s="27"/>
      <c r="T20" s="27"/>
      <c r="U20" s="27"/>
    </row>
    <row r="21" spans="2:21" x14ac:dyDescent="0.2">
      <c r="J21" s="47"/>
      <c r="K21" s="27"/>
      <c r="L21" s="27"/>
      <c r="M21" s="27"/>
      <c r="N21" s="27"/>
      <c r="O21" s="27"/>
      <c r="P21" s="27"/>
      <c r="Q21" s="27"/>
      <c r="R21" s="27"/>
      <c r="S21" s="27"/>
      <c r="T21" s="27"/>
      <c r="U21" s="27"/>
    </row>
    <row r="22" spans="2:21" ht="22.5" customHeight="1" x14ac:dyDescent="0.2">
      <c r="B22" s="11" t="s">
        <v>9</v>
      </c>
      <c r="C22" s="21" t="s">
        <v>13</v>
      </c>
      <c r="D22" s="21"/>
      <c r="E22" s="20" t="s">
        <v>14</v>
      </c>
      <c r="F22" s="20"/>
      <c r="G22" s="21" t="s">
        <v>15</v>
      </c>
      <c r="H22" s="21"/>
      <c r="I22" s="17"/>
      <c r="J22" s="47"/>
      <c r="K22" s="27"/>
      <c r="L22" s="27"/>
      <c r="M22" s="27" t="s">
        <v>13</v>
      </c>
      <c r="N22" s="27" t="s">
        <v>39</v>
      </c>
      <c r="O22" s="27" t="s">
        <v>14</v>
      </c>
      <c r="P22" s="27" t="s">
        <v>39</v>
      </c>
      <c r="Q22" s="27" t="s">
        <v>15</v>
      </c>
      <c r="R22" s="27" t="s">
        <v>39</v>
      </c>
      <c r="S22" s="27"/>
      <c r="T22" s="27"/>
      <c r="U22" s="27"/>
    </row>
    <row r="23" spans="2:21" ht="42.75" customHeight="1" x14ac:dyDescent="0.2">
      <c r="B23" s="11"/>
      <c r="C23" s="11" t="s">
        <v>40</v>
      </c>
      <c r="D23" s="11" t="s">
        <v>41</v>
      </c>
      <c r="E23" s="11" t="s">
        <v>40</v>
      </c>
      <c r="F23" s="11" t="s">
        <v>41</v>
      </c>
      <c r="G23" s="11" t="s">
        <v>40</v>
      </c>
      <c r="H23" s="11" t="s">
        <v>41</v>
      </c>
      <c r="I23" s="4"/>
      <c r="J23" s="47"/>
      <c r="K23" s="27"/>
      <c r="L23" s="29" t="s">
        <v>17</v>
      </c>
      <c r="M23" s="29">
        <v>162434675</v>
      </c>
      <c r="N23" s="37">
        <f>M23/M$23</f>
        <v>1</v>
      </c>
      <c r="O23" s="29">
        <v>85737917</v>
      </c>
      <c r="P23" s="37">
        <f>O23/O$23</f>
        <v>1</v>
      </c>
      <c r="Q23" s="29">
        <v>76696758</v>
      </c>
      <c r="R23" s="37">
        <f>Q23/Q$23</f>
        <v>1</v>
      </c>
      <c r="S23" s="27"/>
      <c r="T23" s="27"/>
      <c r="U23" s="27"/>
    </row>
    <row r="24" spans="2:21" ht="21" customHeight="1" x14ac:dyDescent="0.2">
      <c r="B24" s="12" t="s">
        <v>36</v>
      </c>
      <c r="C24" s="13">
        <v>7227000</v>
      </c>
      <c r="D24" s="14">
        <v>4.4492950781598817E-2</v>
      </c>
      <c r="E24" s="13">
        <v>4015000</v>
      </c>
      <c r="F24" s="14">
        <v>4.6832091803676548E-2</v>
      </c>
      <c r="G24" s="13">
        <v>3212000</v>
      </c>
      <c r="H24" s="14">
        <v>4.1878067388454669E-2</v>
      </c>
      <c r="I24" s="9"/>
      <c r="J24" s="47"/>
      <c r="K24" s="27"/>
      <c r="L24" s="40" t="s">
        <v>22</v>
      </c>
      <c r="M24" s="29">
        <v>761757</v>
      </c>
      <c r="N24" s="37">
        <f>M24/M$23</f>
        <v>4.6896206121014496E-3</v>
      </c>
      <c r="O24" s="29">
        <v>529802</v>
      </c>
      <c r="P24" s="37">
        <f>O24/O$23</f>
        <v>6.1793197051894788E-3</v>
      </c>
      <c r="Q24" s="29">
        <v>231955</v>
      </c>
      <c r="R24" s="37">
        <f>Q24/Q$23</f>
        <v>3.024312970308341E-3</v>
      </c>
      <c r="S24" s="27"/>
      <c r="T24" s="27"/>
      <c r="U24" s="27"/>
    </row>
    <row r="25" spans="2:21" ht="16" x14ac:dyDescent="0.2">
      <c r="B25" s="15" t="s">
        <v>12</v>
      </c>
      <c r="C25" s="13">
        <v>3966000</v>
      </c>
      <c r="D25" s="14">
        <v>2.4416947920756452E-2</v>
      </c>
      <c r="E25" s="13">
        <v>2087000</v>
      </c>
      <c r="F25" s="14">
        <v>2.4343173627602827E-2</v>
      </c>
      <c r="G25" s="13">
        <v>1879000</v>
      </c>
      <c r="H25" s="14">
        <v>2.4499418867222525E-2</v>
      </c>
      <c r="I25" s="9"/>
      <c r="J25" s="47"/>
      <c r="K25" s="27"/>
      <c r="L25" s="40" t="s">
        <v>27</v>
      </c>
      <c r="M25" s="29">
        <v>3966159</v>
      </c>
      <c r="N25" s="37">
        <f>M25/M$23</f>
        <v>2.4416947920756452E-2</v>
      </c>
      <c r="O25" s="29">
        <v>2087133</v>
      </c>
      <c r="P25" s="37">
        <f>O25/O$23</f>
        <v>2.4343173627602827E-2</v>
      </c>
      <c r="Q25" s="29">
        <v>1879026</v>
      </c>
      <c r="R25" s="37">
        <f>Q25/Q$23</f>
        <v>2.4499418867222525E-2</v>
      </c>
      <c r="S25" s="27"/>
      <c r="T25" s="27"/>
      <c r="U25" s="27"/>
    </row>
    <row r="26" spans="2:21" ht="16" x14ac:dyDescent="0.2">
      <c r="B26" s="15" t="s">
        <v>16</v>
      </c>
      <c r="C26" s="13">
        <v>762000</v>
      </c>
      <c r="D26" s="14">
        <v>4.6896206121014496E-3</v>
      </c>
      <c r="E26" s="13">
        <v>530000</v>
      </c>
      <c r="F26" s="14">
        <v>6.1793197051894788E-3</v>
      </c>
      <c r="G26" s="13">
        <v>232000</v>
      </c>
      <c r="H26" s="14">
        <v>3.024312970308341E-3</v>
      </c>
      <c r="I26" s="9"/>
      <c r="J26" s="47"/>
      <c r="K26" s="27"/>
      <c r="L26" s="40" t="s">
        <v>32</v>
      </c>
      <c r="M26" s="29">
        <v>2499282</v>
      </c>
      <c r="N26" s="37">
        <f>M26/M$23</f>
        <v>1.5386382248740917E-2</v>
      </c>
      <c r="O26" s="29">
        <v>1398351</v>
      </c>
      <c r="P26" s="37">
        <f>O26/O$23</f>
        <v>1.6309598470884243E-2</v>
      </c>
      <c r="Q26" s="29">
        <v>1100931</v>
      </c>
      <c r="R26" s="37">
        <f>Q26/Q$23</f>
        <v>1.4354335550923808E-2</v>
      </c>
      <c r="S26" s="27"/>
      <c r="T26" s="27"/>
      <c r="U26" s="27"/>
    </row>
    <row r="27" spans="2:21" ht="16" x14ac:dyDescent="0.2">
      <c r="B27" s="15" t="s">
        <v>32</v>
      </c>
      <c r="C27" s="13">
        <v>2499000</v>
      </c>
      <c r="D27" s="14">
        <v>1.53863822487409E-2</v>
      </c>
      <c r="E27" s="13">
        <v>1398000</v>
      </c>
      <c r="F27" s="14">
        <v>1.6309598470884243E-2</v>
      </c>
      <c r="G27" s="13">
        <v>1101000</v>
      </c>
      <c r="H27" s="14">
        <v>1.4354335550923808E-2</v>
      </c>
      <c r="I27" s="9"/>
      <c r="J27" s="47"/>
      <c r="K27" s="27"/>
      <c r="L27" s="27" t="s">
        <v>36</v>
      </c>
      <c r="M27" s="27">
        <f>SUM(M24:M26)</f>
        <v>7227198</v>
      </c>
      <c r="N27" s="37">
        <f>M27/M$23</f>
        <v>4.4492950781598817E-2</v>
      </c>
      <c r="O27" s="27">
        <f>SUM(O24:O26)</f>
        <v>4015286</v>
      </c>
      <c r="P27" s="37">
        <f>O27/O$23</f>
        <v>4.6832091803676548E-2</v>
      </c>
      <c r="Q27" s="27">
        <f>SUM(Q24:Q26)</f>
        <v>3211912</v>
      </c>
      <c r="R27" s="37">
        <f>Q27/Q$23</f>
        <v>4.1878067388454669E-2</v>
      </c>
      <c r="S27" s="27"/>
      <c r="T27" s="27"/>
      <c r="U27" s="27"/>
    </row>
    <row r="28" spans="2:21" x14ac:dyDescent="0.2">
      <c r="J28" s="47"/>
      <c r="K28" s="27"/>
      <c r="L28" s="27"/>
      <c r="M28" s="27"/>
      <c r="N28" s="27"/>
      <c r="O28" s="27"/>
      <c r="P28" s="27"/>
      <c r="Q28" s="27"/>
      <c r="R28" s="27"/>
      <c r="S28" s="27"/>
      <c r="T28" s="27"/>
      <c r="U28" s="27"/>
    </row>
    <row r="29" spans="2:21" ht="50.25" customHeight="1" x14ac:dyDescent="0.2">
      <c r="B29" s="18" t="s">
        <v>42</v>
      </c>
      <c r="C29" s="19"/>
      <c r="D29" s="19"/>
      <c r="E29" s="19"/>
      <c r="F29" s="19"/>
      <c r="G29" s="19"/>
      <c r="H29" s="19"/>
      <c r="I29" s="16"/>
      <c r="J29" s="47"/>
      <c r="K29" s="27"/>
      <c r="L29" s="45" t="s">
        <v>43</v>
      </c>
      <c r="M29" s="45"/>
      <c r="N29" s="45"/>
      <c r="O29" s="45"/>
      <c r="P29" s="45"/>
      <c r="Q29" s="45"/>
      <c r="R29" s="45"/>
      <c r="S29" s="27"/>
      <c r="T29" s="27"/>
      <c r="U29" s="27"/>
    </row>
  </sheetData>
  <mergeCells count="6">
    <mergeCell ref="B15:G15"/>
    <mergeCell ref="L29:R29"/>
    <mergeCell ref="E22:F22"/>
    <mergeCell ref="G22:H22"/>
    <mergeCell ref="C22:D22"/>
    <mergeCell ref="B29:H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11566-075E-48B8-B898-77D1F150C938}">
  <dimension ref="A1:C46"/>
  <sheetViews>
    <sheetView workbookViewId="0">
      <selection activeCell="B12" sqref="B12:C12"/>
    </sheetView>
  </sheetViews>
  <sheetFormatPr baseColWidth="10" defaultColWidth="8.83203125" defaultRowHeight="15" x14ac:dyDescent="0.2"/>
  <cols>
    <col min="1" max="1" width="25" style="1" customWidth="1"/>
    <col min="2" max="2" width="80" style="1" customWidth="1"/>
    <col min="3" max="3" width="20" customWidth="1"/>
  </cols>
  <sheetData>
    <row r="1" spans="1:3" ht="21" customHeight="1" x14ac:dyDescent="0.2">
      <c r="A1" s="23" t="s">
        <v>44</v>
      </c>
      <c r="B1" s="23"/>
      <c r="C1" s="2"/>
    </row>
    <row r="2" spans="1:3" x14ac:dyDescent="0.2">
      <c r="A2" s="22"/>
      <c r="B2" s="22"/>
      <c r="C2" s="22"/>
    </row>
    <row r="3" spans="1:3" x14ac:dyDescent="0.2">
      <c r="A3" s="24" t="s">
        <v>45</v>
      </c>
      <c r="B3" s="24"/>
      <c r="C3" s="24"/>
    </row>
    <row r="4" spans="1:3" x14ac:dyDescent="0.2">
      <c r="A4" s="22"/>
      <c r="B4" s="22"/>
      <c r="C4" s="22"/>
    </row>
    <row r="5" spans="1:3" ht="15" customHeight="1" x14ac:dyDescent="0.2">
      <c r="A5" s="3" t="s">
        <v>46</v>
      </c>
      <c r="B5" s="22" t="s">
        <v>47</v>
      </c>
      <c r="C5" s="22"/>
    </row>
    <row r="6" spans="1:3" ht="15" customHeight="1" x14ac:dyDescent="0.2">
      <c r="A6" s="1" t="s">
        <v>48</v>
      </c>
      <c r="B6" s="22" t="s">
        <v>49</v>
      </c>
      <c r="C6" s="22"/>
    </row>
    <row r="7" spans="1:3" ht="15" customHeight="1" x14ac:dyDescent="0.2">
      <c r="A7" s="1" t="s">
        <v>50</v>
      </c>
      <c r="B7" s="22" t="s">
        <v>51</v>
      </c>
      <c r="C7" s="22"/>
    </row>
    <row r="8" spans="1:3" ht="15" customHeight="1" x14ac:dyDescent="0.2">
      <c r="A8" s="1" t="s">
        <v>52</v>
      </c>
      <c r="B8" s="22" t="s">
        <v>53</v>
      </c>
      <c r="C8" s="22"/>
    </row>
    <row r="9" spans="1:3" ht="15" customHeight="1" x14ac:dyDescent="0.2">
      <c r="A9" s="1" t="s">
        <v>54</v>
      </c>
      <c r="B9" s="22" t="s">
        <v>55</v>
      </c>
      <c r="C9" s="22"/>
    </row>
    <row r="10" spans="1:3" ht="15" customHeight="1" x14ac:dyDescent="0.2">
      <c r="A10" s="1" t="s">
        <v>56</v>
      </c>
      <c r="B10" s="22" t="s">
        <v>57</v>
      </c>
      <c r="C10" s="22"/>
    </row>
    <row r="11" spans="1:3" ht="15" customHeight="1" x14ac:dyDescent="0.2">
      <c r="A11" s="1" t="s">
        <v>58</v>
      </c>
      <c r="B11" s="22" t="s">
        <v>17</v>
      </c>
      <c r="C11" s="22"/>
    </row>
    <row r="12" spans="1:3" ht="15" customHeight="1" x14ac:dyDescent="0.2">
      <c r="A12" s="1" t="s">
        <v>59</v>
      </c>
      <c r="B12" s="22" t="s">
        <v>43</v>
      </c>
      <c r="C12" s="22"/>
    </row>
    <row r="13" spans="1:3" ht="15" customHeight="1" x14ac:dyDescent="0.2">
      <c r="A13" s="1" t="s">
        <v>60</v>
      </c>
      <c r="B13" s="22" t="s">
        <v>61</v>
      </c>
      <c r="C13" s="22"/>
    </row>
    <row r="14" spans="1:3" ht="15" customHeight="1" x14ac:dyDescent="0.2">
      <c r="A14" s="1" t="s">
        <v>62</v>
      </c>
      <c r="B14" s="22" t="s">
        <v>63</v>
      </c>
      <c r="C14" s="22"/>
    </row>
    <row r="15" spans="1:3" x14ac:dyDescent="0.2">
      <c r="A15" s="22"/>
      <c r="B15" s="22"/>
      <c r="C15" s="22"/>
    </row>
    <row r="16" spans="1:3" ht="15" customHeight="1" x14ac:dyDescent="0.2">
      <c r="A16" s="3" t="s">
        <v>64</v>
      </c>
      <c r="B16" s="22" t="s">
        <v>47</v>
      </c>
      <c r="C16" s="22"/>
    </row>
    <row r="17" spans="1:3" ht="15" customHeight="1" x14ac:dyDescent="0.2">
      <c r="A17" s="1" t="s">
        <v>65</v>
      </c>
      <c r="B17" s="22" t="s">
        <v>49</v>
      </c>
      <c r="C17" s="22"/>
    </row>
    <row r="18" spans="1:3" ht="15" customHeight="1" x14ac:dyDescent="0.2">
      <c r="A18" s="1" t="s">
        <v>66</v>
      </c>
      <c r="B18" s="22" t="s">
        <v>67</v>
      </c>
      <c r="C18" s="22"/>
    </row>
    <row r="19" spans="1:3" x14ac:dyDescent="0.2">
      <c r="A19" s="22"/>
      <c r="B19" s="22"/>
      <c r="C19" s="22"/>
    </row>
    <row r="20" spans="1:3" ht="15" customHeight="1" x14ac:dyDescent="0.2">
      <c r="A20" s="3" t="s">
        <v>68</v>
      </c>
      <c r="B20" s="22" t="s">
        <v>61</v>
      </c>
      <c r="C20" s="22"/>
    </row>
    <row r="21" spans="1:3" x14ac:dyDescent="0.2">
      <c r="A21" s="22"/>
      <c r="B21" s="22"/>
      <c r="C21" s="22"/>
    </row>
    <row r="22" spans="1:3" ht="15" customHeight="1" x14ac:dyDescent="0.2">
      <c r="A22" s="3" t="s">
        <v>69</v>
      </c>
      <c r="B22" s="22" t="s">
        <v>61</v>
      </c>
      <c r="C22" s="22"/>
    </row>
    <row r="23" spans="1:3" x14ac:dyDescent="0.2">
      <c r="A23" s="22"/>
      <c r="B23" s="22"/>
      <c r="C23" s="22"/>
    </row>
    <row r="24" spans="1:3" ht="15" customHeight="1" x14ac:dyDescent="0.2">
      <c r="A24" s="3" t="s">
        <v>70</v>
      </c>
      <c r="B24" s="22" t="s">
        <v>61</v>
      </c>
      <c r="C24" s="22"/>
    </row>
    <row r="25" spans="1:3" x14ac:dyDescent="0.2">
      <c r="A25" s="22"/>
      <c r="B25" s="22"/>
      <c r="C25" s="22"/>
    </row>
    <row r="26" spans="1:3" ht="15" customHeight="1" x14ac:dyDescent="0.2">
      <c r="A26" s="3" t="s">
        <v>71</v>
      </c>
      <c r="B26" s="22" t="s">
        <v>47</v>
      </c>
      <c r="C26" s="22"/>
    </row>
    <row r="27" spans="1:3" ht="15" customHeight="1" x14ac:dyDescent="0.2">
      <c r="A27" s="1" t="s">
        <v>72</v>
      </c>
      <c r="B27" s="22" t="s">
        <v>61</v>
      </c>
      <c r="C27" s="22"/>
    </row>
    <row r="28" spans="1:3" ht="15" customHeight="1" x14ac:dyDescent="0.2">
      <c r="A28" s="1" t="s">
        <v>73</v>
      </c>
      <c r="B28" s="22" t="s">
        <v>74</v>
      </c>
      <c r="C28" s="22"/>
    </row>
    <row r="29" spans="1:3" ht="15" customHeight="1" x14ac:dyDescent="0.2">
      <c r="A29" s="1" t="s">
        <v>75</v>
      </c>
      <c r="B29" s="22" t="s">
        <v>61</v>
      </c>
      <c r="C29" s="22"/>
    </row>
    <row r="30" spans="1:3" ht="15" customHeight="1" x14ac:dyDescent="0.2">
      <c r="A30" s="1" t="s">
        <v>76</v>
      </c>
      <c r="B30" s="22" t="s">
        <v>61</v>
      </c>
      <c r="C30" s="22"/>
    </row>
    <row r="31" spans="1:3" x14ac:dyDescent="0.2">
      <c r="A31" s="22"/>
      <c r="B31" s="22"/>
      <c r="C31" s="22"/>
    </row>
    <row r="32" spans="1:3" ht="15" customHeight="1" x14ac:dyDescent="0.2">
      <c r="A32" s="3" t="s">
        <v>77</v>
      </c>
      <c r="B32" s="22" t="s">
        <v>78</v>
      </c>
      <c r="C32" s="22"/>
    </row>
    <row r="33" spans="1:3" x14ac:dyDescent="0.2">
      <c r="A33" s="22"/>
      <c r="B33" s="22"/>
      <c r="C33" s="22"/>
    </row>
    <row r="34" spans="1:3" ht="15" customHeight="1" x14ac:dyDescent="0.2">
      <c r="A34" s="3" t="s">
        <v>79</v>
      </c>
      <c r="B34" s="22" t="s">
        <v>47</v>
      </c>
      <c r="C34" s="22"/>
    </row>
    <row r="35" spans="1:3" ht="15" customHeight="1" x14ac:dyDescent="0.2">
      <c r="A35" s="1" t="s">
        <v>47</v>
      </c>
      <c r="B35" s="22" t="s">
        <v>80</v>
      </c>
      <c r="C35" s="22"/>
    </row>
    <row r="36" spans="1:3" ht="15" customHeight="1" x14ac:dyDescent="0.2">
      <c r="A36" s="1" t="s">
        <v>47</v>
      </c>
      <c r="B36" s="22" t="s">
        <v>81</v>
      </c>
      <c r="C36" s="22"/>
    </row>
    <row r="37" spans="1:3" ht="15" customHeight="1" x14ac:dyDescent="0.2">
      <c r="A37" s="1" t="s">
        <v>47</v>
      </c>
      <c r="B37" s="22" t="s">
        <v>82</v>
      </c>
      <c r="C37" s="22"/>
    </row>
    <row r="38" spans="1:3" ht="15" customHeight="1" x14ac:dyDescent="0.2">
      <c r="A38" s="1" t="s">
        <v>47</v>
      </c>
      <c r="B38" s="22" t="s">
        <v>83</v>
      </c>
      <c r="C38" s="22"/>
    </row>
    <row r="39" spans="1:3" ht="15" customHeight="1" x14ac:dyDescent="0.2">
      <c r="A39" s="1" t="s">
        <v>47</v>
      </c>
      <c r="B39" s="22" t="s">
        <v>84</v>
      </c>
      <c r="C39" s="22"/>
    </row>
    <row r="40" spans="1:3" ht="15" customHeight="1" x14ac:dyDescent="0.2">
      <c r="A40" s="1" t="s">
        <v>47</v>
      </c>
      <c r="B40" s="22" t="s">
        <v>85</v>
      </c>
      <c r="C40" s="22"/>
    </row>
    <row r="41" spans="1:3" ht="15" customHeight="1" x14ac:dyDescent="0.2">
      <c r="A41" s="1" t="s">
        <v>47</v>
      </c>
      <c r="B41" s="22" t="s">
        <v>86</v>
      </c>
      <c r="C41" s="22"/>
    </row>
    <row r="42" spans="1:3" ht="15" customHeight="1" x14ac:dyDescent="0.2">
      <c r="A42" s="1" t="s">
        <v>47</v>
      </c>
      <c r="B42" s="22" t="s">
        <v>87</v>
      </c>
      <c r="C42" s="22"/>
    </row>
    <row r="43" spans="1:3" ht="15" customHeight="1" x14ac:dyDescent="0.2">
      <c r="A43" s="1" t="s">
        <v>47</v>
      </c>
      <c r="B43" s="22" t="s">
        <v>88</v>
      </c>
      <c r="C43" s="22"/>
    </row>
    <row r="44" spans="1:3" x14ac:dyDescent="0.2">
      <c r="A44" s="22"/>
      <c r="B44" s="22"/>
      <c r="C44" s="22"/>
    </row>
    <row r="45" spans="1:3" ht="15" customHeight="1" x14ac:dyDescent="0.2">
      <c r="A45" s="3" t="s">
        <v>89</v>
      </c>
      <c r="B45" s="22" t="s">
        <v>61</v>
      </c>
      <c r="C45" s="22"/>
    </row>
    <row r="46" spans="1:3" x14ac:dyDescent="0.2">
      <c r="A46" s="22"/>
      <c r="B46" s="22"/>
      <c r="C46" s="22"/>
    </row>
  </sheetData>
  <mergeCells count="46">
    <mergeCell ref="B12:C12"/>
    <mergeCell ref="A1:B1"/>
    <mergeCell ref="A2:C2"/>
    <mergeCell ref="A3:C3"/>
    <mergeCell ref="A4:C4"/>
    <mergeCell ref="B5:C5"/>
    <mergeCell ref="B6:C6"/>
    <mergeCell ref="B7:C7"/>
    <mergeCell ref="B8:C8"/>
    <mergeCell ref="B9:C9"/>
    <mergeCell ref="B10:C10"/>
    <mergeCell ref="B11:C11"/>
    <mergeCell ref="B24:C24"/>
    <mergeCell ref="B13:C13"/>
    <mergeCell ref="B14:C14"/>
    <mergeCell ref="A15:C15"/>
    <mergeCell ref="B16:C16"/>
    <mergeCell ref="B17:C17"/>
    <mergeCell ref="B18:C18"/>
    <mergeCell ref="A19:C19"/>
    <mergeCell ref="B20:C20"/>
    <mergeCell ref="A21:C21"/>
    <mergeCell ref="B22:C22"/>
    <mergeCell ref="A23:C23"/>
    <mergeCell ref="B36:C36"/>
    <mergeCell ref="A25:C25"/>
    <mergeCell ref="B26:C26"/>
    <mergeCell ref="B27:C27"/>
    <mergeCell ref="B28:C28"/>
    <mergeCell ref="B29:C29"/>
    <mergeCell ref="B30:C30"/>
    <mergeCell ref="A31:C31"/>
    <mergeCell ref="B32:C32"/>
    <mergeCell ref="A33:C33"/>
    <mergeCell ref="B34:C34"/>
    <mergeCell ref="B35:C35"/>
    <mergeCell ref="B43:C43"/>
    <mergeCell ref="A44:C44"/>
    <mergeCell ref="B45:C45"/>
    <mergeCell ref="A46:C46"/>
    <mergeCell ref="B37:C37"/>
    <mergeCell ref="B38:C38"/>
    <mergeCell ref="B39:C39"/>
    <mergeCell ref="B40:C40"/>
    <mergeCell ref="B41:C41"/>
    <mergeCell ref="B42:C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D47A7-F80F-4615-BB48-8D2921D7F0ED}">
  <dimension ref="A1:C53"/>
  <sheetViews>
    <sheetView workbookViewId="0">
      <selection activeCell="E20" sqref="E20"/>
    </sheetView>
  </sheetViews>
  <sheetFormatPr baseColWidth="10" defaultColWidth="8.83203125" defaultRowHeight="15" x14ac:dyDescent="0.2"/>
  <cols>
    <col min="1" max="1" width="30" style="4" customWidth="1"/>
    <col min="2" max="3" width="20" style="4" customWidth="1"/>
  </cols>
  <sheetData>
    <row r="1" spans="1:3" ht="15" customHeight="1" x14ac:dyDescent="0.2">
      <c r="A1" s="5" t="s">
        <v>47</v>
      </c>
      <c r="B1" s="25" t="s">
        <v>67</v>
      </c>
      <c r="C1" s="25"/>
    </row>
    <row r="2" spans="1:3" ht="15" customHeight="1" x14ac:dyDescent="0.2">
      <c r="A2" s="5" t="s">
        <v>90</v>
      </c>
      <c r="B2" s="5" t="s">
        <v>91</v>
      </c>
      <c r="C2" s="5" t="s">
        <v>92</v>
      </c>
    </row>
    <row r="3" spans="1:3" ht="16" x14ac:dyDescent="0.2">
      <c r="A3" s="4" t="s">
        <v>93</v>
      </c>
      <c r="B3" s="4" t="s">
        <v>18</v>
      </c>
      <c r="C3" s="4" t="s">
        <v>94</v>
      </c>
    </row>
    <row r="4" spans="1:3" ht="16" x14ac:dyDescent="0.2">
      <c r="A4" s="6" t="s">
        <v>95</v>
      </c>
      <c r="B4" s="4" t="s">
        <v>96</v>
      </c>
      <c r="C4" s="4" t="s">
        <v>97</v>
      </c>
    </row>
    <row r="5" spans="1:3" ht="16" x14ac:dyDescent="0.2">
      <c r="A5" s="7" t="s">
        <v>98</v>
      </c>
      <c r="B5" s="4" t="s">
        <v>99</v>
      </c>
      <c r="C5" s="4" t="s">
        <v>100</v>
      </c>
    </row>
    <row r="6" spans="1:3" ht="16" x14ac:dyDescent="0.2">
      <c r="A6" s="7" t="s">
        <v>101</v>
      </c>
      <c r="B6" s="4" t="s">
        <v>102</v>
      </c>
      <c r="C6" s="4" t="s">
        <v>103</v>
      </c>
    </row>
    <row r="7" spans="1:3" ht="16" x14ac:dyDescent="0.2">
      <c r="A7" s="8" t="s">
        <v>104</v>
      </c>
      <c r="B7" s="4" t="s">
        <v>105</v>
      </c>
      <c r="C7" s="4" t="s">
        <v>106</v>
      </c>
    </row>
    <row r="8" spans="1:3" ht="16" x14ac:dyDescent="0.2">
      <c r="A8" s="8" t="s">
        <v>107</v>
      </c>
      <c r="B8" s="4" t="s">
        <v>108</v>
      </c>
      <c r="C8" s="4" t="s">
        <v>109</v>
      </c>
    </row>
    <row r="9" spans="1:3" ht="16" x14ac:dyDescent="0.2">
      <c r="A9" s="8" t="s">
        <v>110</v>
      </c>
      <c r="B9" s="4" t="s">
        <v>111</v>
      </c>
      <c r="C9" s="4" t="s">
        <v>112</v>
      </c>
    </row>
    <row r="10" spans="1:3" ht="32" x14ac:dyDescent="0.2">
      <c r="A10" s="6" t="s">
        <v>113</v>
      </c>
      <c r="B10" s="4" t="s">
        <v>114</v>
      </c>
      <c r="C10" s="4" t="s">
        <v>115</v>
      </c>
    </row>
    <row r="11" spans="1:3" ht="16" x14ac:dyDescent="0.2">
      <c r="A11" s="7" t="s">
        <v>116</v>
      </c>
      <c r="B11" s="4" t="s">
        <v>117</v>
      </c>
      <c r="C11" s="4" t="s">
        <v>118</v>
      </c>
    </row>
    <row r="12" spans="1:3" ht="16" x14ac:dyDescent="0.2">
      <c r="A12" s="7" t="s">
        <v>119</v>
      </c>
      <c r="B12" s="4" t="s">
        <v>120</v>
      </c>
      <c r="C12" s="4" t="s">
        <v>121</v>
      </c>
    </row>
    <row r="13" spans="1:3" ht="32" x14ac:dyDescent="0.2">
      <c r="A13" s="7" t="s">
        <v>122</v>
      </c>
      <c r="B13" s="4" t="s">
        <v>123</v>
      </c>
      <c r="C13" s="4" t="s">
        <v>124</v>
      </c>
    </row>
    <row r="14" spans="1:3" ht="32" x14ac:dyDescent="0.2">
      <c r="A14" s="7" t="s">
        <v>125</v>
      </c>
      <c r="B14" s="4" t="s">
        <v>126</v>
      </c>
      <c r="C14" s="4" t="s">
        <v>127</v>
      </c>
    </row>
    <row r="15" spans="1:3" ht="16" x14ac:dyDescent="0.2">
      <c r="A15" s="7" t="s">
        <v>128</v>
      </c>
      <c r="B15" s="4" t="s">
        <v>129</v>
      </c>
      <c r="C15" s="4" t="s">
        <v>130</v>
      </c>
    </row>
    <row r="16" spans="1:3" ht="16" x14ac:dyDescent="0.2">
      <c r="A16" s="6" t="s">
        <v>22</v>
      </c>
      <c r="B16" s="4" t="s">
        <v>23</v>
      </c>
      <c r="C16" s="4" t="s">
        <v>131</v>
      </c>
    </row>
    <row r="17" spans="1:3" ht="16" x14ac:dyDescent="0.2">
      <c r="A17" s="6" t="s">
        <v>27</v>
      </c>
      <c r="B17" s="4" t="s">
        <v>28</v>
      </c>
      <c r="C17" s="4" t="s">
        <v>132</v>
      </c>
    </row>
    <row r="18" spans="1:3" ht="16" x14ac:dyDescent="0.2">
      <c r="A18" s="6" t="s">
        <v>32</v>
      </c>
      <c r="B18" s="4" t="s">
        <v>33</v>
      </c>
      <c r="C18" s="4" t="s">
        <v>133</v>
      </c>
    </row>
    <row r="19" spans="1:3" ht="16" x14ac:dyDescent="0.2">
      <c r="A19" s="6" t="s">
        <v>134</v>
      </c>
      <c r="B19" s="4" t="s">
        <v>135</v>
      </c>
      <c r="C19" s="4" t="s">
        <v>136</v>
      </c>
    </row>
    <row r="20" spans="1:3" ht="16" x14ac:dyDescent="0.2">
      <c r="A20" s="6" t="s">
        <v>137</v>
      </c>
      <c r="B20" s="4" t="s">
        <v>19</v>
      </c>
      <c r="C20" s="4" t="s">
        <v>138</v>
      </c>
    </row>
    <row r="21" spans="1:3" ht="16" x14ac:dyDescent="0.2">
      <c r="A21" s="7" t="s">
        <v>95</v>
      </c>
      <c r="B21" s="4" t="s">
        <v>139</v>
      </c>
      <c r="C21" s="4" t="s">
        <v>140</v>
      </c>
    </row>
    <row r="22" spans="1:3" ht="16" x14ac:dyDescent="0.2">
      <c r="A22" s="8" t="s">
        <v>98</v>
      </c>
      <c r="B22" s="4" t="s">
        <v>141</v>
      </c>
      <c r="C22" s="4" t="s">
        <v>142</v>
      </c>
    </row>
    <row r="23" spans="1:3" ht="16" x14ac:dyDescent="0.2">
      <c r="A23" s="8" t="s">
        <v>101</v>
      </c>
      <c r="B23" s="4" t="s">
        <v>143</v>
      </c>
      <c r="C23" s="4" t="s">
        <v>144</v>
      </c>
    </row>
    <row r="24" spans="1:3" ht="16" x14ac:dyDescent="0.2">
      <c r="A24" s="10" t="s">
        <v>104</v>
      </c>
      <c r="B24" s="4" t="s">
        <v>145</v>
      </c>
      <c r="C24" s="4" t="s">
        <v>146</v>
      </c>
    </row>
    <row r="25" spans="1:3" ht="16" x14ac:dyDescent="0.2">
      <c r="A25" s="10" t="s">
        <v>107</v>
      </c>
      <c r="B25" s="4" t="s">
        <v>147</v>
      </c>
      <c r="C25" s="4" t="s">
        <v>148</v>
      </c>
    </row>
    <row r="26" spans="1:3" ht="16" x14ac:dyDescent="0.2">
      <c r="A26" s="10" t="s">
        <v>110</v>
      </c>
      <c r="B26" s="4" t="s">
        <v>149</v>
      </c>
      <c r="C26" s="4" t="s">
        <v>150</v>
      </c>
    </row>
    <row r="27" spans="1:3" ht="32" x14ac:dyDescent="0.2">
      <c r="A27" s="7" t="s">
        <v>113</v>
      </c>
      <c r="B27" s="4" t="s">
        <v>151</v>
      </c>
      <c r="C27" s="4" t="s">
        <v>152</v>
      </c>
    </row>
    <row r="28" spans="1:3" ht="16" x14ac:dyDescent="0.2">
      <c r="A28" s="8" t="s">
        <v>116</v>
      </c>
      <c r="B28" s="4" t="s">
        <v>153</v>
      </c>
      <c r="C28" s="4" t="s">
        <v>154</v>
      </c>
    </row>
    <row r="29" spans="1:3" ht="16" x14ac:dyDescent="0.2">
      <c r="A29" s="8" t="s">
        <v>119</v>
      </c>
      <c r="B29" s="4" t="s">
        <v>155</v>
      </c>
      <c r="C29" s="4" t="s">
        <v>156</v>
      </c>
    </row>
    <row r="30" spans="1:3" ht="32" x14ac:dyDescent="0.2">
      <c r="A30" s="8" t="s">
        <v>122</v>
      </c>
      <c r="B30" s="4" t="s">
        <v>157</v>
      </c>
      <c r="C30" s="4" t="s">
        <v>158</v>
      </c>
    </row>
    <row r="31" spans="1:3" ht="32" x14ac:dyDescent="0.2">
      <c r="A31" s="8" t="s">
        <v>125</v>
      </c>
      <c r="B31" s="4" t="s">
        <v>159</v>
      </c>
      <c r="C31" s="4" t="s">
        <v>160</v>
      </c>
    </row>
    <row r="32" spans="1:3" ht="16" x14ac:dyDescent="0.2">
      <c r="A32" s="8" t="s">
        <v>128</v>
      </c>
      <c r="B32" s="4" t="s">
        <v>161</v>
      </c>
      <c r="C32" s="4" t="s">
        <v>162</v>
      </c>
    </row>
    <row r="33" spans="1:3" ht="16" x14ac:dyDescent="0.2">
      <c r="A33" s="7" t="s">
        <v>22</v>
      </c>
      <c r="B33" s="4" t="s">
        <v>24</v>
      </c>
      <c r="C33" s="4" t="s">
        <v>163</v>
      </c>
    </row>
    <row r="34" spans="1:3" ht="16" x14ac:dyDescent="0.2">
      <c r="A34" s="7" t="s">
        <v>27</v>
      </c>
      <c r="B34" s="4" t="s">
        <v>29</v>
      </c>
      <c r="C34" s="4" t="s">
        <v>164</v>
      </c>
    </row>
    <row r="35" spans="1:3" ht="32" x14ac:dyDescent="0.2">
      <c r="A35" s="7" t="s">
        <v>32</v>
      </c>
      <c r="B35" s="4" t="s">
        <v>34</v>
      </c>
      <c r="C35" s="4" t="s">
        <v>165</v>
      </c>
    </row>
    <row r="36" spans="1:3" ht="16" x14ac:dyDescent="0.2">
      <c r="A36" s="7" t="s">
        <v>134</v>
      </c>
      <c r="B36" s="4" t="s">
        <v>166</v>
      </c>
      <c r="C36" s="4" t="s">
        <v>167</v>
      </c>
    </row>
    <row r="37" spans="1:3" ht="16" x14ac:dyDescent="0.2">
      <c r="A37" s="6" t="s">
        <v>168</v>
      </c>
      <c r="B37" s="4" t="s">
        <v>20</v>
      </c>
      <c r="C37" s="4" t="s">
        <v>169</v>
      </c>
    </row>
    <row r="38" spans="1:3" ht="16" x14ac:dyDescent="0.2">
      <c r="A38" s="7" t="s">
        <v>95</v>
      </c>
      <c r="B38" s="4" t="s">
        <v>170</v>
      </c>
      <c r="C38" s="4" t="s">
        <v>171</v>
      </c>
    </row>
    <row r="39" spans="1:3" ht="16" x14ac:dyDescent="0.2">
      <c r="A39" s="8" t="s">
        <v>98</v>
      </c>
      <c r="B39" s="4" t="s">
        <v>172</v>
      </c>
      <c r="C39" s="4" t="s">
        <v>173</v>
      </c>
    </row>
    <row r="40" spans="1:3" ht="16" x14ac:dyDescent="0.2">
      <c r="A40" s="8" t="s">
        <v>101</v>
      </c>
      <c r="B40" s="4" t="s">
        <v>174</v>
      </c>
      <c r="C40" s="4" t="s">
        <v>175</v>
      </c>
    </row>
    <row r="41" spans="1:3" ht="16" x14ac:dyDescent="0.2">
      <c r="A41" s="10" t="s">
        <v>104</v>
      </c>
      <c r="B41" s="4" t="s">
        <v>176</v>
      </c>
      <c r="C41" s="4" t="s">
        <v>177</v>
      </c>
    </row>
    <row r="42" spans="1:3" ht="16" x14ac:dyDescent="0.2">
      <c r="A42" s="10" t="s">
        <v>107</v>
      </c>
      <c r="B42" s="4" t="s">
        <v>178</v>
      </c>
      <c r="C42" s="4" t="s">
        <v>179</v>
      </c>
    </row>
    <row r="43" spans="1:3" ht="16" x14ac:dyDescent="0.2">
      <c r="A43" s="10" t="s">
        <v>110</v>
      </c>
      <c r="B43" s="4" t="s">
        <v>180</v>
      </c>
      <c r="C43" s="4" t="s">
        <v>181</v>
      </c>
    </row>
    <row r="44" spans="1:3" ht="32" x14ac:dyDescent="0.2">
      <c r="A44" s="7" t="s">
        <v>113</v>
      </c>
      <c r="B44" s="4" t="s">
        <v>182</v>
      </c>
      <c r="C44" s="4" t="s">
        <v>183</v>
      </c>
    </row>
    <row r="45" spans="1:3" ht="16" x14ac:dyDescent="0.2">
      <c r="A45" s="8" t="s">
        <v>116</v>
      </c>
      <c r="B45" s="4" t="s">
        <v>184</v>
      </c>
      <c r="C45" s="4" t="s">
        <v>185</v>
      </c>
    </row>
    <row r="46" spans="1:3" ht="16" x14ac:dyDescent="0.2">
      <c r="A46" s="8" t="s">
        <v>119</v>
      </c>
      <c r="B46" s="4" t="s">
        <v>186</v>
      </c>
      <c r="C46" s="4" t="s">
        <v>187</v>
      </c>
    </row>
    <row r="47" spans="1:3" ht="32" x14ac:dyDescent="0.2">
      <c r="A47" s="8" t="s">
        <v>122</v>
      </c>
      <c r="B47" s="4" t="s">
        <v>188</v>
      </c>
      <c r="C47" s="4" t="s">
        <v>189</v>
      </c>
    </row>
    <row r="48" spans="1:3" ht="32" x14ac:dyDescent="0.2">
      <c r="A48" s="8" t="s">
        <v>125</v>
      </c>
      <c r="B48" s="4" t="s">
        <v>190</v>
      </c>
      <c r="C48" s="4" t="s">
        <v>191</v>
      </c>
    </row>
    <row r="49" spans="1:3" ht="16" x14ac:dyDescent="0.2">
      <c r="A49" s="8" t="s">
        <v>128</v>
      </c>
      <c r="B49" s="4" t="s">
        <v>192</v>
      </c>
      <c r="C49" s="4" t="s">
        <v>193</v>
      </c>
    </row>
    <row r="50" spans="1:3" ht="16" x14ac:dyDescent="0.2">
      <c r="A50" s="7" t="s">
        <v>22</v>
      </c>
      <c r="B50" s="4" t="s">
        <v>25</v>
      </c>
      <c r="C50" s="4" t="s">
        <v>194</v>
      </c>
    </row>
    <row r="51" spans="1:3" ht="16" x14ac:dyDescent="0.2">
      <c r="A51" s="7" t="s">
        <v>27</v>
      </c>
      <c r="B51" s="4" t="s">
        <v>30</v>
      </c>
      <c r="C51" s="4" t="s">
        <v>195</v>
      </c>
    </row>
    <row r="52" spans="1:3" ht="32" x14ac:dyDescent="0.2">
      <c r="A52" s="7" t="s">
        <v>32</v>
      </c>
      <c r="B52" s="4" t="s">
        <v>35</v>
      </c>
      <c r="C52" s="4" t="s">
        <v>196</v>
      </c>
    </row>
    <row r="53" spans="1:3" ht="16" x14ac:dyDescent="0.2">
      <c r="A53" s="7" t="s">
        <v>134</v>
      </c>
      <c r="B53" s="4" t="s">
        <v>197</v>
      </c>
      <c r="C53" s="4" t="s">
        <v>198</v>
      </c>
    </row>
  </sheetData>
  <mergeCells count="1">
    <mergeCell ref="B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5"/>
  <sheetViews>
    <sheetView workbookViewId="0">
      <selection activeCell="B12" sqref="B12:C12"/>
    </sheetView>
  </sheetViews>
  <sheetFormatPr baseColWidth="10" defaultColWidth="8.83203125" defaultRowHeight="15" x14ac:dyDescent="0.2"/>
  <cols>
    <col min="1" max="1" width="25" style="1" customWidth="1"/>
    <col min="2" max="2" width="80" style="1" customWidth="1"/>
    <col min="3" max="3" width="20" customWidth="1"/>
  </cols>
  <sheetData>
    <row r="1" spans="1:3" ht="40" customHeight="1" x14ac:dyDescent="0.2">
      <c r="A1" s="23" t="s">
        <v>199</v>
      </c>
      <c r="B1" s="23"/>
      <c r="C1" s="2"/>
    </row>
    <row r="2" spans="1:3" x14ac:dyDescent="0.2">
      <c r="A2" s="22"/>
      <c r="B2" s="22"/>
      <c r="C2" s="22"/>
    </row>
    <row r="3" spans="1:3" x14ac:dyDescent="0.2">
      <c r="A3" s="24" t="s">
        <v>45</v>
      </c>
      <c r="B3" s="24"/>
      <c r="C3" s="24"/>
    </row>
    <row r="4" spans="1:3" x14ac:dyDescent="0.2">
      <c r="A4" s="22"/>
      <c r="B4" s="22"/>
      <c r="C4" s="22"/>
    </row>
    <row r="5" spans="1:3" ht="10.75" customHeight="1" x14ac:dyDescent="0.2">
      <c r="A5" s="3" t="s">
        <v>46</v>
      </c>
      <c r="B5" s="22" t="s">
        <v>47</v>
      </c>
      <c r="C5" s="22"/>
    </row>
    <row r="6" spans="1:3" ht="10.75" customHeight="1" x14ac:dyDescent="0.2">
      <c r="A6" s="1" t="s">
        <v>48</v>
      </c>
      <c r="B6" s="22" t="s">
        <v>200</v>
      </c>
      <c r="C6" s="22"/>
    </row>
    <row r="7" spans="1:3" ht="10.75" customHeight="1" x14ac:dyDescent="0.2">
      <c r="A7" s="1" t="s">
        <v>50</v>
      </c>
      <c r="B7" s="22" t="s">
        <v>51</v>
      </c>
      <c r="C7" s="22"/>
    </row>
    <row r="8" spans="1:3" ht="10.75" customHeight="1" x14ac:dyDescent="0.2">
      <c r="A8" s="1" t="s">
        <v>52</v>
      </c>
      <c r="B8" s="22" t="s">
        <v>53</v>
      </c>
      <c r="C8" s="22"/>
    </row>
    <row r="9" spans="1:3" ht="10.75" customHeight="1" x14ac:dyDescent="0.2">
      <c r="A9" s="1" t="s">
        <v>54</v>
      </c>
      <c r="B9" s="22" t="s">
        <v>55</v>
      </c>
      <c r="C9" s="22"/>
    </row>
    <row r="10" spans="1:3" ht="10.75" customHeight="1" x14ac:dyDescent="0.2">
      <c r="A10" s="1" t="s">
        <v>56</v>
      </c>
      <c r="B10" s="22" t="s">
        <v>57</v>
      </c>
      <c r="C10" s="22"/>
    </row>
    <row r="11" spans="1:3" ht="10.75" customHeight="1" x14ac:dyDescent="0.2">
      <c r="A11" s="1" t="s">
        <v>58</v>
      </c>
      <c r="B11" s="22" t="s">
        <v>17</v>
      </c>
      <c r="C11" s="22"/>
    </row>
    <row r="12" spans="1:3" ht="32" customHeight="1" x14ac:dyDescent="0.2">
      <c r="A12" s="1" t="s">
        <v>59</v>
      </c>
      <c r="B12" s="22" t="s">
        <v>201</v>
      </c>
      <c r="C12" s="22"/>
    </row>
    <row r="13" spans="1:3" ht="10.75" customHeight="1" x14ac:dyDescent="0.2">
      <c r="A13" s="1" t="s">
        <v>60</v>
      </c>
      <c r="B13" s="22" t="s">
        <v>61</v>
      </c>
      <c r="C13" s="22"/>
    </row>
    <row r="14" spans="1:3" ht="10.75" customHeight="1" x14ac:dyDescent="0.2">
      <c r="A14" s="1" t="s">
        <v>62</v>
      </c>
      <c r="B14" s="22" t="s">
        <v>63</v>
      </c>
      <c r="C14" s="22"/>
    </row>
    <row r="15" spans="1:3" x14ac:dyDescent="0.2">
      <c r="A15" s="22"/>
      <c r="B15" s="22"/>
      <c r="C15" s="22"/>
    </row>
    <row r="16" spans="1:3" ht="10.75" customHeight="1" x14ac:dyDescent="0.2">
      <c r="A16" s="3" t="s">
        <v>64</v>
      </c>
      <c r="B16" s="22" t="s">
        <v>47</v>
      </c>
      <c r="C16" s="22"/>
    </row>
    <row r="17" spans="1:3" ht="10.75" customHeight="1" x14ac:dyDescent="0.2">
      <c r="A17" s="1" t="s">
        <v>65</v>
      </c>
      <c r="B17" s="22" t="s">
        <v>200</v>
      </c>
      <c r="C17" s="22"/>
    </row>
    <row r="18" spans="1:3" x14ac:dyDescent="0.2">
      <c r="A18" s="22"/>
      <c r="B18" s="22"/>
      <c r="C18" s="22"/>
    </row>
    <row r="19" spans="1:3" ht="10.75" customHeight="1" x14ac:dyDescent="0.2">
      <c r="A19" s="3" t="s">
        <v>68</v>
      </c>
      <c r="B19" s="22" t="s">
        <v>61</v>
      </c>
      <c r="C19" s="22"/>
    </row>
    <row r="20" spans="1:3" x14ac:dyDescent="0.2">
      <c r="A20" s="22"/>
      <c r="B20" s="22"/>
      <c r="C20" s="22"/>
    </row>
    <row r="21" spans="1:3" ht="10.75" customHeight="1" x14ac:dyDescent="0.2">
      <c r="A21" s="3" t="s">
        <v>69</v>
      </c>
      <c r="B21" s="22" t="s">
        <v>61</v>
      </c>
      <c r="C21" s="22"/>
    </row>
    <row r="22" spans="1:3" x14ac:dyDescent="0.2">
      <c r="A22" s="22"/>
      <c r="B22" s="22"/>
      <c r="C22" s="22"/>
    </row>
    <row r="23" spans="1:3" ht="10.75" customHeight="1" x14ac:dyDescent="0.2">
      <c r="A23" s="3" t="s">
        <v>70</v>
      </c>
      <c r="B23" s="22" t="s">
        <v>61</v>
      </c>
      <c r="C23" s="22"/>
    </row>
    <row r="24" spans="1:3" x14ac:dyDescent="0.2">
      <c r="A24" s="22"/>
      <c r="B24" s="22"/>
      <c r="C24" s="22"/>
    </row>
    <row r="25" spans="1:3" ht="10.75" customHeight="1" x14ac:dyDescent="0.2">
      <c r="A25" s="3" t="s">
        <v>71</v>
      </c>
      <c r="B25" s="22" t="s">
        <v>47</v>
      </c>
      <c r="C25" s="22"/>
    </row>
    <row r="26" spans="1:3" ht="10.75" customHeight="1" x14ac:dyDescent="0.2">
      <c r="A26" s="1" t="s">
        <v>72</v>
      </c>
      <c r="B26" s="22" t="s">
        <v>61</v>
      </c>
      <c r="C26" s="22"/>
    </row>
    <row r="27" spans="1:3" ht="10.75" customHeight="1" x14ac:dyDescent="0.2">
      <c r="A27" s="1" t="s">
        <v>73</v>
      </c>
      <c r="B27" s="22" t="s">
        <v>74</v>
      </c>
      <c r="C27" s="22"/>
    </row>
    <row r="28" spans="1:3" ht="10.75" customHeight="1" x14ac:dyDescent="0.2">
      <c r="A28" s="1" t="s">
        <v>75</v>
      </c>
      <c r="B28" s="22" t="s">
        <v>61</v>
      </c>
      <c r="C28" s="22"/>
    </row>
    <row r="29" spans="1:3" ht="10.75" customHeight="1" x14ac:dyDescent="0.2">
      <c r="A29" s="1" t="s">
        <v>76</v>
      </c>
      <c r="B29" s="22" t="s">
        <v>61</v>
      </c>
      <c r="C29" s="22"/>
    </row>
    <row r="30" spans="1:3" x14ac:dyDescent="0.2">
      <c r="A30" s="22"/>
      <c r="B30" s="22"/>
      <c r="C30" s="22"/>
    </row>
    <row r="31" spans="1:3" ht="10.75" customHeight="1" x14ac:dyDescent="0.2">
      <c r="A31" s="3" t="s">
        <v>77</v>
      </c>
      <c r="B31" s="26" t="s">
        <v>202</v>
      </c>
      <c r="C31" s="26"/>
    </row>
    <row r="32" spans="1:3" x14ac:dyDescent="0.2">
      <c r="A32" s="22"/>
      <c r="B32" s="22"/>
      <c r="C32" s="22"/>
    </row>
    <row r="33" spans="1:3" ht="10.75" customHeight="1" x14ac:dyDescent="0.2">
      <c r="A33" s="3" t="s">
        <v>79</v>
      </c>
      <c r="B33" s="22" t="s">
        <v>47</v>
      </c>
      <c r="C33" s="22"/>
    </row>
    <row r="34" spans="1:3" ht="53.5" customHeight="1" x14ac:dyDescent="0.2">
      <c r="A34" s="1" t="s">
        <v>47</v>
      </c>
      <c r="B34" s="22" t="s">
        <v>80</v>
      </c>
      <c r="C34" s="22"/>
    </row>
    <row r="35" spans="1:3" ht="85.25" customHeight="1" x14ac:dyDescent="0.2">
      <c r="A35" s="1" t="s">
        <v>47</v>
      </c>
      <c r="B35" s="22" t="s">
        <v>81</v>
      </c>
      <c r="C35" s="22"/>
    </row>
    <row r="36" spans="1:3" ht="21.5" customHeight="1" x14ac:dyDescent="0.2">
      <c r="A36" s="1" t="s">
        <v>47</v>
      </c>
      <c r="B36" s="22" t="s">
        <v>82</v>
      </c>
      <c r="C36" s="22"/>
    </row>
    <row r="37" spans="1:3" ht="21.5" customHeight="1" x14ac:dyDescent="0.2">
      <c r="A37" s="1" t="s">
        <v>47</v>
      </c>
      <c r="B37" s="22" t="s">
        <v>83</v>
      </c>
      <c r="C37" s="22"/>
    </row>
    <row r="38" spans="1:3" ht="74.75" customHeight="1" x14ac:dyDescent="0.2">
      <c r="A38" s="1" t="s">
        <v>47</v>
      </c>
      <c r="B38" s="22" t="s">
        <v>85</v>
      </c>
      <c r="C38" s="22"/>
    </row>
    <row r="39" spans="1:3" ht="53.5" customHeight="1" x14ac:dyDescent="0.2">
      <c r="A39" s="1" t="s">
        <v>47</v>
      </c>
      <c r="B39" s="22" t="s">
        <v>84</v>
      </c>
      <c r="C39" s="22"/>
    </row>
    <row r="40" spans="1:3" ht="21.5" customHeight="1" x14ac:dyDescent="0.2">
      <c r="A40" s="1" t="s">
        <v>47</v>
      </c>
      <c r="B40" s="22" t="s">
        <v>86</v>
      </c>
      <c r="C40" s="22"/>
    </row>
    <row r="41" spans="1:3" ht="32" customHeight="1" x14ac:dyDescent="0.2">
      <c r="A41" s="1" t="s">
        <v>47</v>
      </c>
      <c r="B41" s="22" t="s">
        <v>87</v>
      </c>
      <c r="C41" s="22"/>
    </row>
    <row r="42" spans="1:3" ht="128" customHeight="1" x14ac:dyDescent="0.2">
      <c r="A42" s="1" t="s">
        <v>47</v>
      </c>
      <c r="B42" s="22" t="s">
        <v>88</v>
      </c>
      <c r="C42" s="22"/>
    </row>
    <row r="43" spans="1:3" x14ac:dyDescent="0.2">
      <c r="A43" s="22"/>
      <c r="B43" s="22"/>
      <c r="C43" s="22"/>
    </row>
    <row r="44" spans="1:3" ht="10.75" customHeight="1" x14ac:dyDescent="0.2">
      <c r="A44" s="3" t="s">
        <v>89</v>
      </c>
      <c r="B44" s="22" t="s">
        <v>61</v>
      </c>
      <c r="C44" s="22"/>
    </row>
    <row r="45" spans="1:3" x14ac:dyDescent="0.2">
      <c r="A45" s="22"/>
      <c r="B45" s="22"/>
      <c r="C45" s="22"/>
    </row>
  </sheetData>
  <mergeCells count="45">
    <mergeCell ref="B41:C41"/>
    <mergeCell ref="B42:C42"/>
    <mergeCell ref="A43:C43"/>
    <mergeCell ref="B44:C44"/>
    <mergeCell ref="A45:C45"/>
    <mergeCell ref="B36:C36"/>
    <mergeCell ref="B37:C37"/>
    <mergeCell ref="B38:C38"/>
    <mergeCell ref="B39:C39"/>
    <mergeCell ref="B40:C40"/>
    <mergeCell ref="B31:C31"/>
    <mergeCell ref="A32:C32"/>
    <mergeCell ref="B33:C33"/>
    <mergeCell ref="B34:C34"/>
    <mergeCell ref="B35:C35"/>
    <mergeCell ref="B26:C26"/>
    <mergeCell ref="B27:C27"/>
    <mergeCell ref="B28:C28"/>
    <mergeCell ref="B29:C29"/>
    <mergeCell ref="A30:C30"/>
    <mergeCell ref="B21:C21"/>
    <mergeCell ref="A22:C22"/>
    <mergeCell ref="B23:C23"/>
    <mergeCell ref="A24:C24"/>
    <mergeCell ref="B25:C25"/>
    <mergeCell ref="B16:C16"/>
    <mergeCell ref="B17:C17"/>
    <mergeCell ref="A18:C18"/>
    <mergeCell ref="B19:C19"/>
    <mergeCell ref="A20:C20"/>
    <mergeCell ref="B11:C11"/>
    <mergeCell ref="B12:C12"/>
    <mergeCell ref="B13:C13"/>
    <mergeCell ref="B14:C14"/>
    <mergeCell ref="A15:C15"/>
    <mergeCell ref="B6:C6"/>
    <mergeCell ref="B7:C7"/>
    <mergeCell ref="B8:C8"/>
    <mergeCell ref="B9:C9"/>
    <mergeCell ref="B10:C10"/>
    <mergeCell ref="A1:B1"/>
    <mergeCell ref="A2:C2"/>
    <mergeCell ref="A3:C3"/>
    <mergeCell ref="A4:C4"/>
    <mergeCell ref="B5:C5"/>
  </mergeCells>
  <hyperlinks>
    <hyperlink ref="B31:C31" r:id="rId1" display="https://data.census.gov/table/ACSDT1Y2023.B08301?q=b08301" xr:uid="{78E8B0A3-6C22-464C-9A6C-2777E6DED44C}"/>
  </hyperlinks>
  <printOptions gridLines="1"/>
  <pageMargins left="0.7" right="0.7" top="0.75" bottom="0.75" header="0.3" footer="0.3"/>
  <pageSetup fitToHeight="0" orientation="landscape"/>
  <headerFooter>
    <oddHeader>&amp;LTable: ACSDT1Y2023.B08301</oddHeader>
    <oddFooter>&amp;L&amp;Bdata.census.gov&amp;B | Measuring America's People, Places, and Economy &amp;R&amp;P</oddFooter>
    <evenHeader>&amp;LTable: ACSDT1Y2023.B08301</evenHeader>
    <evenFooter>&amp;L&amp;Bdata.census.gov&amp;B | Measuring America's People, Places, and Economy &amp;R&amp;P</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workbookViewId="0">
      <pane xSplit="1" ySplit="2" topLeftCell="B3" activePane="bottomRight" state="frozen"/>
      <selection pane="topRight"/>
      <selection pane="bottomLeft"/>
      <selection pane="bottomRight" activeCell="E20" sqref="E20"/>
    </sheetView>
  </sheetViews>
  <sheetFormatPr baseColWidth="10" defaultColWidth="8.83203125" defaultRowHeight="15" x14ac:dyDescent="0.2"/>
  <cols>
    <col min="1" max="1" width="30" style="4" customWidth="1"/>
    <col min="2" max="3" width="20" style="4" customWidth="1"/>
  </cols>
  <sheetData>
    <row r="1" spans="1:3" ht="30" customHeight="1" x14ac:dyDescent="0.2">
      <c r="A1" s="5" t="s">
        <v>47</v>
      </c>
      <c r="B1" s="25" t="s">
        <v>67</v>
      </c>
      <c r="C1" s="25"/>
    </row>
    <row r="2" spans="1:3" ht="30" customHeight="1" x14ac:dyDescent="0.2">
      <c r="A2" s="5" t="s">
        <v>90</v>
      </c>
      <c r="B2" s="5" t="s">
        <v>91</v>
      </c>
      <c r="C2" s="5" t="s">
        <v>92</v>
      </c>
    </row>
    <row r="3" spans="1:3" ht="16" x14ac:dyDescent="0.2">
      <c r="A3" s="4" t="s">
        <v>93</v>
      </c>
      <c r="B3" s="4" t="s">
        <v>18</v>
      </c>
      <c r="C3" s="4" t="s">
        <v>94</v>
      </c>
    </row>
    <row r="4" spans="1:3" ht="16" x14ac:dyDescent="0.2">
      <c r="A4" s="6" t="s">
        <v>95</v>
      </c>
      <c r="B4" s="4" t="s">
        <v>96</v>
      </c>
      <c r="C4" s="4" t="s">
        <v>97</v>
      </c>
    </row>
    <row r="5" spans="1:3" ht="16" x14ac:dyDescent="0.2">
      <c r="A5" s="7" t="s">
        <v>98</v>
      </c>
      <c r="B5" s="4" t="s">
        <v>99</v>
      </c>
      <c r="C5" s="4" t="s">
        <v>100</v>
      </c>
    </row>
    <row r="6" spans="1:3" ht="16" x14ac:dyDescent="0.2">
      <c r="A6" s="7" t="s">
        <v>101</v>
      </c>
      <c r="B6" s="4" t="s">
        <v>102</v>
      </c>
      <c r="C6" s="4" t="s">
        <v>103</v>
      </c>
    </row>
    <row r="7" spans="1:3" ht="16" x14ac:dyDescent="0.2">
      <c r="A7" s="8" t="s">
        <v>104</v>
      </c>
      <c r="B7" s="4" t="s">
        <v>105</v>
      </c>
      <c r="C7" s="4" t="s">
        <v>106</v>
      </c>
    </row>
    <row r="8" spans="1:3" ht="16" x14ac:dyDescent="0.2">
      <c r="A8" s="8" t="s">
        <v>107</v>
      </c>
      <c r="B8" s="4" t="s">
        <v>108</v>
      </c>
      <c r="C8" s="4" t="s">
        <v>109</v>
      </c>
    </row>
    <row r="9" spans="1:3" ht="16" x14ac:dyDescent="0.2">
      <c r="A9" s="8" t="s">
        <v>203</v>
      </c>
      <c r="B9" s="4" t="s">
        <v>204</v>
      </c>
      <c r="C9" s="4" t="s">
        <v>205</v>
      </c>
    </row>
    <row r="10" spans="1:3" ht="16" x14ac:dyDescent="0.2">
      <c r="A10" s="8" t="s">
        <v>206</v>
      </c>
      <c r="B10" s="4" t="s">
        <v>207</v>
      </c>
      <c r="C10" s="4" t="s">
        <v>208</v>
      </c>
    </row>
    <row r="11" spans="1:3" ht="16" x14ac:dyDescent="0.2">
      <c r="A11" s="8" t="s">
        <v>209</v>
      </c>
      <c r="B11" s="4" t="s">
        <v>210</v>
      </c>
      <c r="C11" s="4" t="s">
        <v>211</v>
      </c>
    </row>
    <row r="12" spans="1:3" ht="32" x14ac:dyDescent="0.2">
      <c r="A12" s="6" t="s">
        <v>113</v>
      </c>
      <c r="B12" s="4" t="s">
        <v>114</v>
      </c>
      <c r="C12" s="4" t="s">
        <v>115</v>
      </c>
    </row>
    <row r="13" spans="1:3" ht="16" x14ac:dyDescent="0.2">
      <c r="A13" s="7" t="s">
        <v>116</v>
      </c>
      <c r="B13" s="4" t="s">
        <v>117</v>
      </c>
      <c r="C13" s="4" t="s">
        <v>118</v>
      </c>
    </row>
    <row r="14" spans="1:3" ht="16" x14ac:dyDescent="0.2">
      <c r="A14" s="7" t="s">
        <v>119</v>
      </c>
      <c r="B14" s="4" t="s">
        <v>120</v>
      </c>
      <c r="C14" s="4" t="s">
        <v>121</v>
      </c>
    </row>
    <row r="15" spans="1:3" ht="32" x14ac:dyDescent="0.2">
      <c r="A15" s="7" t="s">
        <v>122</v>
      </c>
      <c r="B15" s="4" t="s">
        <v>123</v>
      </c>
      <c r="C15" s="4" t="s">
        <v>124</v>
      </c>
    </row>
    <row r="16" spans="1:3" ht="32" x14ac:dyDescent="0.2">
      <c r="A16" s="7" t="s">
        <v>125</v>
      </c>
      <c r="B16" s="4" t="s">
        <v>126</v>
      </c>
      <c r="C16" s="4" t="s">
        <v>127</v>
      </c>
    </row>
    <row r="17" spans="1:3" ht="16" x14ac:dyDescent="0.2">
      <c r="A17" s="7" t="s">
        <v>128</v>
      </c>
      <c r="B17" s="4" t="s">
        <v>129</v>
      </c>
      <c r="C17" s="4" t="s">
        <v>130</v>
      </c>
    </row>
    <row r="18" spans="1:3" ht="16" x14ac:dyDescent="0.2">
      <c r="A18" s="6" t="s">
        <v>212</v>
      </c>
      <c r="B18" s="4" t="s">
        <v>213</v>
      </c>
      <c r="C18" s="4" t="s">
        <v>214</v>
      </c>
    </row>
    <row r="19" spans="1:3" ht="16" x14ac:dyDescent="0.2">
      <c r="A19" s="6" t="s">
        <v>215</v>
      </c>
      <c r="B19" s="4" t="s">
        <v>216</v>
      </c>
      <c r="C19" s="4" t="s">
        <v>217</v>
      </c>
    </row>
    <row r="20" spans="1:3" ht="16" x14ac:dyDescent="0.2">
      <c r="A20" s="6" t="s">
        <v>22</v>
      </c>
      <c r="B20" s="4" t="s">
        <v>23</v>
      </c>
      <c r="C20" s="4" t="s">
        <v>131</v>
      </c>
    </row>
    <row r="21" spans="1:3" ht="16" x14ac:dyDescent="0.2">
      <c r="A21" s="6" t="s">
        <v>27</v>
      </c>
      <c r="B21" s="4" t="s">
        <v>28</v>
      </c>
      <c r="C21" s="4" t="s">
        <v>132</v>
      </c>
    </row>
    <row r="22" spans="1:3" ht="16" x14ac:dyDescent="0.2">
      <c r="A22" s="6" t="s">
        <v>218</v>
      </c>
      <c r="B22" s="4" t="s">
        <v>219</v>
      </c>
      <c r="C22" s="4" t="s">
        <v>220</v>
      </c>
    </row>
    <row r="23" spans="1:3" ht="16" x14ac:dyDescent="0.2">
      <c r="A23" s="6" t="s">
        <v>134</v>
      </c>
      <c r="B23" s="4" t="s">
        <v>135</v>
      </c>
      <c r="C23" s="4" t="s">
        <v>136</v>
      </c>
    </row>
  </sheetData>
  <mergeCells count="1">
    <mergeCell ref="B1:C1"/>
  </mergeCells>
  <printOptions gridLines="1"/>
  <pageMargins left="0.7" right="0.7" top="0.75" bottom="0.75" header="0.3" footer="0.3"/>
  <pageSetup pageOrder="overThenDown" orientation="landscape"/>
  <headerFooter>
    <oddHeader>&amp;LTable: ACSDT1Y2023.B08301</oddHeader>
    <oddFooter>&amp;L&amp;Bdata.census.gov&amp;B | Measuring America's People, Places, and Economy &amp;R&amp;P</oddFooter>
    <evenHeader>&amp;LTable: ACSDT1Y2023.B08301</evenHeader>
    <evenFooter>&amp;L&amp;Bdata.census.gov&amp;B | Measuring America's People, Places, and Economy &amp;R&amp;P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35715f8-87ef-4d3b-947a-233431d15701">
      <Terms xmlns="http://schemas.microsoft.com/office/infopath/2007/PartnerControls"/>
    </lcf76f155ced4ddcb4097134ff3c332f>
    <TaxCatchAll xmlns="f6aed4ac-dd4c-4794-87ed-06fc3a0ee92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3EADB8-BCE4-4040-96C1-65D4C6383B4B}">
  <ds:schemaRefs>
    <ds:schemaRef ds:uri="http://schemas.microsoft.com/sharepoint/v3/contenttype/forms"/>
  </ds:schemaRefs>
</ds:datastoreItem>
</file>

<file path=customXml/itemProps2.xml><?xml version="1.0" encoding="utf-8"?>
<ds:datastoreItem xmlns:ds="http://schemas.openxmlformats.org/officeDocument/2006/customXml" ds:itemID="{99733211-7BC7-4602-878D-0EC7DBE46F67}">
  <ds:schemaRefs>
    <ds:schemaRef ds:uri="http://schemas.microsoft.com/office/2006/metadata/properties"/>
    <ds:schemaRef ds:uri="http://schemas.microsoft.com/office/infopath/2007/PartnerControls"/>
    <ds:schemaRef ds:uri="a35715f8-87ef-4d3b-947a-233431d15701"/>
    <ds:schemaRef ds:uri="f6aed4ac-dd4c-4794-87ed-06fc3a0ee92f"/>
  </ds:schemaRefs>
</ds:datastoreItem>
</file>

<file path=customXml/itemProps3.xml><?xml version="1.0" encoding="utf-8"?>
<ds:datastoreItem xmlns:ds="http://schemas.openxmlformats.org/officeDocument/2006/customXml" ds:itemID="{7F6B3DDC-CF94-4900-89EB-ADC7775A2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Table 2-6</vt:lpstr>
      <vt:lpstr>Information_B08006</vt:lpstr>
      <vt:lpstr>Data_B08006</vt:lpstr>
      <vt:lpstr>Information_B08301</vt:lpstr>
      <vt:lpstr>Data_B08301</vt:lpstr>
      <vt:lpstr>Data_B08301!Print_Titles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2024-11-09T15:21:16Z</dcterms:created>
  <dcterms:modified xsi:type="dcterms:W3CDTF">2024-12-24T17:49:09Z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