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30" documentId="13_ncr:1_{94C3F9F7-C911-FA46-B3B1-9D650904DE3F}" xr6:coauthVersionLast="47" xr6:coauthVersionMax="47" xr10:uidLastSave="{09E8F1A8-0704-D84E-843E-517E318CC63E}"/>
  <bookViews>
    <workbookView xWindow="0" yWindow="760" windowWidth="19440" windowHeight="15720" xr2:uid="{00000000-000D-0000-FFFF-FFFF00000000}"/>
  </bookViews>
  <sheets>
    <sheet name="Table 3-3" sheetId="4" r:id="rId1"/>
    <sheet name="Sheet1" sheetId="5" r:id="rId2"/>
  </sheets>
  <definedNames>
    <definedName name="_xlnm._FilterDatabase" localSheetId="1" hidden="1">Sheet1!$A$1:$D$48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H4" i="4"/>
  <c r="B29" i="5"/>
  <c r="B20" i="5"/>
  <c r="B30" i="5"/>
  <c r="B17" i="5"/>
  <c r="B27" i="5"/>
  <c r="B11" i="5"/>
  <c r="B24" i="5"/>
  <c r="B36" i="5"/>
  <c r="B43" i="5"/>
  <c r="B42" i="5"/>
  <c r="B40" i="5"/>
  <c r="B38" i="5"/>
  <c r="B39" i="5"/>
  <c r="B37" i="5"/>
  <c r="B19" i="5"/>
  <c r="B9" i="5"/>
  <c r="B14" i="5"/>
  <c r="B10" i="5"/>
  <c r="B21" i="5"/>
  <c r="B5" i="5"/>
  <c r="B35" i="5"/>
  <c r="B16" i="5"/>
  <c r="B7" i="5"/>
  <c r="B41" i="5"/>
  <c r="B23" i="5"/>
  <c r="B32" i="5"/>
  <c r="B31" i="5"/>
  <c r="B33" i="5"/>
  <c r="B12" i="5"/>
  <c r="B26" i="5"/>
  <c r="B15" i="5"/>
  <c r="B18" i="5"/>
  <c r="B6" i="5"/>
  <c r="B2" i="5"/>
  <c r="B3" i="5"/>
  <c r="B25" i="5"/>
  <c r="B13" i="5"/>
  <c r="B22" i="5"/>
  <c r="B8" i="5"/>
  <c r="B34" i="5"/>
  <c r="B4" i="5"/>
  <c r="B28" i="5"/>
  <c r="B14" i="4"/>
  <c r="B16" i="4" s="1"/>
</calcChain>
</file>

<file path=xl/sharedStrings.xml><?xml version="1.0" encoding="utf-8"?>
<sst xmlns="http://schemas.openxmlformats.org/spreadsheetml/2006/main" count="65" uniqueCount="55">
  <si>
    <t>Commodities by weight</t>
  </si>
  <si>
    <t>Thousands of tons</t>
  </si>
  <si>
    <t>Natural gas and other fossil products</t>
  </si>
  <si>
    <t>Electronics</t>
  </si>
  <si>
    <t>Gravel</t>
  </si>
  <si>
    <t>Motorized vehicles</t>
  </si>
  <si>
    <t>Gasoline</t>
  </si>
  <si>
    <t>Mixed freight</t>
  </si>
  <si>
    <t>Cereal grains</t>
  </si>
  <si>
    <t>Pharmaceuticals</t>
  </si>
  <si>
    <t>Nonmetal min. prods.</t>
  </si>
  <si>
    <t>Machinery</t>
  </si>
  <si>
    <t>Crude petroleum</t>
  </si>
  <si>
    <t>Plastics/rubber</t>
  </si>
  <si>
    <t>Fuel oils</t>
  </si>
  <si>
    <t>Misc. mfg. prods.</t>
  </si>
  <si>
    <t>Other ag prods.</t>
  </si>
  <si>
    <t>Natural sands</t>
  </si>
  <si>
    <t>Waste/scrap</t>
  </si>
  <si>
    <t>Other foodstuffs</t>
  </si>
  <si>
    <t>TOTAL, Top 10</t>
  </si>
  <si>
    <t>TOTAL of all commodities</t>
  </si>
  <si>
    <t>Top 10 share of Total</t>
  </si>
  <si>
    <r>
      <t xml:space="preserve">SOURCE: </t>
    </r>
    <r>
      <rPr>
        <sz val="10"/>
        <rFont val="Arial"/>
        <family val="2"/>
      </rPr>
      <t xml:space="preserve"> U.S. Department of Transportation (USDOT), Bureau of Transportation Statistics and Federal Highway Administration, Freight Analysis Framework, version 5.6.1, September 2024.</t>
    </r>
  </si>
  <si>
    <t>sctg2              tons_b~y</t>
  </si>
  <si>
    <t>name</t>
  </si>
  <si>
    <t>tons</t>
  </si>
  <si>
    <t>dollars</t>
  </si>
  <si>
    <t>Numeric Label</t>
  </si>
  <si>
    <t>Description</t>
  </si>
  <si>
    <t>Live animals/fish</t>
  </si>
  <si>
    <t>Animal feed</t>
  </si>
  <si>
    <t>Meat/seafood</t>
  </si>
  <si>
    <t>Milled grain prods.</t>
  </si>
  <si>
    <t>Alcoholic beverages</t>
  </si>
  <si>
    <t>Tobacco prods.</t>
  </si>
  <si>
    <t>Building stone</t>
  </si>
  <si>
    <t>Nonmetallic minerals</t>
  </si>
  <si>
    <t>Metallic ores</t>
  </si>
  <si>
    <t>Coal</t>
  </si>
  <si>
    <t>Basic chemicals</t>
  </si>
  <si>
    <t>Fertilizers</t>
  </si>
  <si>
    <t>Chemical prods.</t>
  </si>
  <si>
    <t>Logs</t>
  </si>
  <si>
    <t>Wood prods.</t>
  </si>
  <si>
    <t>Newsprint/paper</t>
  </si>
  <si>
    <t>Paper articles</t>
  </si>
  <si>
    <t>Printed prods.</t>
  </si>
  <si>
    <t>Textiles/leather</t>
  </si>
  <si>
    <t>Base metals</t>
  </si>
  <si>
    <t>Articles-base metal</t>
  </si>
  <si>
    <t>Transport equip.</t>
  </si>
  <si>
    <t>Precision instruments</t>
  </si>
  <si>
    <t>Furniture</t>
  </si>
  <si>
    <t>Table 3-4 Top 10 Commodities by Weight and Share: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</si>
</sst>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>
    <font>
      <sz val="10"/>
      <color theme="1"/>
      <name val="ArialMT"/>
      <family val="2"/>
    </font>
    <font>
      <sz val="10"/>
      <color theme="1"/>
      <name val="ArialM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MT"/>
      <family val="2"/>
    </font>
    <font>
      <b/>
      <sz val="13"/>
      <color theme="3"/>
      <name val="ArialMT"/>
      <family val="2"/>
    </font>
    <font>
      <b/>
      <sz val="11"/>
      <color theme="3"/>
      <name val="ArialMT"/>
      <family val="2"/>
    </font>
    <font>
      <sz val="10"/>
      <color rgb="FF006100"/>
      <name val="ArialMT"/>
      <family val="2"/>
    </font>
    <font>
      <sz val="10"/>
      <color rgb="FF9C0006"/>
      <name val="ArialMT"/>
      <family val="2"/>
    </font>
    <font>
      <sz val="10"/>
      <color rgb="FF9C5700"/>
      <name val="ArialMT"/>
      <family val="2"/>
    </font>
    <font>
      <sz val="10"/>
      <color rgb="FF3F3F76"/>
      <name val="ArialMT"/>
      <family val="2"/>
    </font>
    <font>
      <b/>
      <sz val="10"/>
      <color rgb="FF3F3F3F"/>
      <name val="ArialMT"/>
      <family val="2"/>
    </font>
    <font>
      <b/>
      <sz val="10"/>
      <color rgb="FFFA7D00"/>
      <name val="ArialMT"/>
      <family val="2"/>
    </font>
    <font>
      <sz val="10"/>
      <color rgb="FFFA7D00"/>
      <name val="ArialMT"/>
      <family val="2"/>
    </font>
    <font>
      <b/>
      <sz val="10"/>
      <color theme="0"/>
      <name val="ArialMT"/>
      <family val="2"/>
    </font>
    <font>
      <sz val="10"/>
      <color rgb="FFFF0000"/>
      <name val="ArialMT"/>
      <family val="2"/>
    </font>
    <font>
      <i/>
      <sz val="10"/>
      <color rgb="FF7F7F7F"/>
      <name val="ArialMT"/>
      <family val="2"/>
    </font>
    <font>
      <b/>
      <sz val="10"/>
      <color theme="1"/>
      <name val="ArialMT"/>
      <family val="2"/>
    </font>
    <font>
      <sz val="10"/>
      <color theme="0"/>
      <name val="ArialMT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MT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3" fillId="0" borderId="0" xfId="0" applyFont="1" applyAlignment="1">
      <alignment horizontal="left"/>
    </xf>
    <xf numFmtId="37" fontId="0" fillId="0" borderId="0" xfId="0" applyNumberFormat="1"/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3" fontId="24" fillId="0" borderId="0" xfId="0" applyNumberFormat="1" applyFont="1"/>
    <xf numFmtId="3" fontId="24" fillId="0" borderId="0" xfId="0" applyNumberFormat="1" applyFont="1" applyAlignment="1">
      <alignment horizontal="right"/>
    </xf>
    <xf numFmtId="0" fontId="24" fillId="0" borderId="10" xfId="0" applyFont="1" applyBorder="1" applyAlignment="1">
      <alignment horizontal="left"/>
    </xf>
    <xf numFmtId="164" fontId="16" fillId="0" borderId="10" xfId="43" applyNumberFormat="1" applyFont="1" applyFill="1" applyBorder="1"/>
    <xf numFmtId="0" fontId="20" fillId="33" borderId="0" xfId="0" applyFont="1" applyFill="1"/>
    <xf numFmtId="0" fontId="0" fillId="33" borderId="0" xfId="0" applyFill="1"/>
    <xf numFmtId="0" fontId="20" fillId="0" borderId="10" xfId="0" applyFont="1" applyBorder="1"/>
    <xf numFmtId="0" fontId="0" fillId="0" borderId="0" xfId="0" applyAlignment="1">
      <alignment wrapText="1"/>
    </xf>
    <xf numFmtId="0" fontId="19" fillId="0" borderId="0" xfId="42" applyFont="1" applyAlignment="1">
      <alignment wrapText="1"/>
    </xf>
    <xf numFmtId="0" fontId="20" fillId="0" borderId="0" xfId="0" applyFont="1"/>
    <xf numFmtId="164" fontId="16" fillId="0" borderId="0" xfId="43" applyNumberFormat="1" applyFont="1" applyFill="1" applyBorder="1"/>
    <xf numFmtId="0" fontId="25" fillId="34" borderId="11" xfId="0" applyFont="1" applyFill="1" applyBorder="1" applyAlignment="1">
      <alignment horizontal="left" vertical="center"/>
    </xf>
    <xf numFmtId="0" fontId="25" fillId="34" borderId="11" xfId="0" applyFont="1" applyFill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33" borderId="0" xfId="0" applyFont="1" applyFill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tabSelected="1" zoomScaleNormal="100" workbookViewId="0">
      <selection activeCell="D31" sqref="D31"/>
    </sheetView>
  </sheetViews>
  <sheetFormatPr baseColWidth="10" defaultColWidth="10.6640625" defaultRowHeight="13"/>
  <cols>
    <col min="1" max="1" width="45.6640625" style="10" customWidth="1"/>
    <col min="2" max="2" width="17" style="10" customWidth="1"/>
    <col min="3" max="3" width="1.6640625" style="10" customWidth="1"/>
    <col min="4" max="4" width="45.83203125" style="10" customWidth="1"/>
    <col min="5" max="5" width="20.5" style="10" customWidth="1"/>
    <col min="6" max="6" width="10.6640625" style="10"/>
    <col min="10" max="16384" width="10.6640625" style="10"/>
  </cols>
  <sheetData>
    <row r="1" spans="1:8">
      <c r="A1" s="9" t="s">
        <v>54</v>
      </c>
    </row>
    <row r="3" spans="1:8">
      <c r="A3" s="11" t="s">
        <v>0</v>
      </c>
      <c r="B3" s="11" t="s">
        <v>1</v>
      </c>
      <c r="C3" s="14"/>
      <c r="D3" s="11"/>
      <c r="E3" s="11"/>
    </row>
    <row r="4" spans="1:8">
      <c r="A4" s="1" t="s">
        <v>2</v>
      </c>
      <c r="B4" s="2">
        <v>3135355.8037999999</v>
      </c>
      <c r="C4" s="2"/>
      <c r="D4" s="12"/>
      <c r="E4" s="2"/>
      <c r="G4">
        <f>B4/B14</f>
        <v>0.23258333359220404</v>
      </c>
      <c r="H4" t="e">
        <f>E4/E14</f>
        <v>#DIV/0!</v>
      </c>
    </row>
    <row r="5" spans="1:8">
      <c r="A5" s="1" t="s">
        <v>4</v>
      </c>
      <c r="B5" s="2">
        <v>2075020.8324</v>
      </c>
      <c r="C5" s="2"/>
      <c r="D5" s="12"/>
      <c r="E5" s="2"/>
    </row>
    <row r="6" spans="1:8">
      <c r="A6" s="1" t="s">
        <v>6</v>
      </c>
      <c r="B6" s="2">
        <v>1439328.5754</v>
      </c>
      <c r="C6" s="2"/>
      <c r="D6" s="12"/>
      <c r="E6" s="2"/>
    </row>
    <row r="7" spans="1:8">
      <c r="A7" s="1" t="s">
        <v>8</v>
      </c>
      <c r="B7" s="2">
        <v>1343052.7726</v>
      </c>
      <c r="C7" s="2"/>
      <c r="D7" s="12"/>
      <c r="E7" s="2"/>
    </row>
    <row r="8" spans="1:8">
      <c r="A8" s="1" t="s">
        <v>10</v>
      </c>
      <c r="B8" s="2">
        <v>1199801.6484000001</v>
      </c>
      <c r="C8" s="2"/>
      <c r="D8" s="12"/>
      <c r="E8" s="2"/>
    </row>
    <row r="9" spans="1:8">
      <c r="A9" s="1" t="s">
        <v>12</v>
      </c>
      <c r="B9" s="2">
        <v>1166625.6477999999</v>
      </c>
      <c r="C9" s="2"/>
      <c r="D9" s="12"/>
      <c r="E9" s="2"/>
    </row>
    <row r="10" spans="1:8">
      <c r="A10" s="1" t="s">
        <v>14</v>
      </c>
      <c r="B10" s="2">
        <v>960838.60380000004</v>
      </c>
      <c r="C10" s="2"/>
      <c r="D10" s="12"/>
      <c r="E10" s="2"/>
    </row>
    <row r="11" spans="1:8" ht="14">
      <c r="A11" s="3" t="s">
        <v>16</v>
      </c>
      <c r="B11" s="2">
        <v>741395.83299999998</v>
      </c>
      <c r="C11" s="2"/>
      <c r="D11" s="13"/>
      <c r="E11" s="2"/>
    </row>
    <row r="12" spans="1:8" ht="14">
      <c r="A12" s="3" t="s">
        <v>17</v>
      </c>
      <c r="B12" s="2">
        <v>709856.20900000003</v>
      </c>
      <c r="C12" s="2"/>
      <c r="D12" s="1"/>
      <c r="E12" s="2"/>
    </row>
    <row r="13" spans="1:8">
      <c r="A13" s="1" t="s">
        <v>18</v>
      </c>
      <c r="B13" s="2">
        <v>709293.62009999994</v>
      </c>
      <c r="C13" s="2"/>
      <c r="D13" s="1"/>
      <c r="E13" s="2"/>
    </row>
    <row r="14" spans="1:8">
      <c r="A14" s="4" t="s">
        <v>20</v>
      </c>
      <c r="B14" s="5">
        <f>SUM(B4:B13)</f>
        <v>13480569.546300001</v>
      </c>
      <c r="C14" s="5"/>
      <c r="D14" s="4"/>
      <c r="E14" s="5"/>
    </row>
    <row r="15" spans="1:8">
      <c r="A15" s="4" t="s">
        <v>21</v>
      </c>
      <c r="B15" s="6">
        <v>20240153.5277</v>
      </c>
      <c r="C15" s="6"/>
      <c r="D15" s="4"/>
      <c r="E15" s="6"/>
    </row>
    <row r="16" spans="1:8">
      <c r="A16" s="7" t="s">
        <v>22</v>
      </c>
      <c r="B16" s="8">
        <f>B14/B15</f>
        <v>0.66603099269236976</v>
      </c>
      <c r="C16" s="15"/>
      <c r="D16" s="7"/>
      <c r="E16" s="8"/>
    </row>
    <row r="18" spans="1:5" ht="34.25" customHeight="1">
      <c r="A18" s="24" t="s">
        <v>23</v>
      </c>
      <c r="B18" s="24"/>
      <c r="C18" s="24"/>
      <c r="D18" s="24"/>
      <c r="E18" s="24"/>
    </row>
  </sheetData>
  <mergeCells count="1">
    <mergeCell ref="A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3360-9A67-C449-8F02-FEF64CCEE9CF}">
  <dimension ref="A1:G43"/>
  <sheetViews>
    <sheetView workbookViewId="0">
      <selection activeCell="B9" sqref="B9"/>
    </sheetView>
  </sheetViews>
  <sheetFormatPr baseColWidth="10" defaultColWidth="11.5" defaultRowHeight="13"/>
  <cols>
    <col min="1" max="1" width="10.83203125" style="10"/>
    <col min="2" max="2" width="34.6640625" customWidth="1"/>
    <col min="3" max="4" width="10.83203125" style="10"/>
    <col min="6" max="6" width="13.5" style="20" customWidth="1"/>
    <col min="7" max="7" width="33.5" style="21" customWidth="1"/>
  </cols>
  <sheetData>
    <row r="1" spans="1:7" ht="15">
      <c r="A1" s="10" t="s">
        <v>24</v>
      </c>
      <c r="B1" t="s">
        <v>25</v>
      </c>
      <c r="C1" s="10" t="s">
        <v>26</v>
      </c>
      <c r="D1" s="10" t="s">
        <v>27</v>
      </c>
      <c r="F1" s="16" t="s">
        <v>28</v>
      </c>
      <c r="G1" s="17" t="s">
        <v>29</v>
      </c>
    </row>
    <row r="2" spans="1:7">
      <c r="A2" s="10">
        <v>35</v>
      </c>
      <c r="B2" t="str">
        <f t="shared" ref="B2:B43" si="0">VLOOKUP(A2, F:G, 2, FALSE)</f>
        <v>Electronics</v>
      </c>
      <c r="C2" s="10">
        <v>112222.2</v>
      </c>
      <c r="D2" s="10">
        <v>1860932.62</v>
      </c>
      <c r="F2" s="22">
        <v>1</v>
      </c>
      <c r="G2" s="18" t="s">
        <v>30</v>
      </c>
    </row>
    <row r="3" spans="1:7">
      <c r="A3" s="10">
        <v>36</v>
      </c>
      <c r="B3" t="str">
        <f t="shared" si="0"/>
        <v>Motorized vehicles</v>
      </c>
      <c r="C3" s="10">
        <v>229158.3</v>
      </c>
      <c r="D3" s="10">
        <v>1604890.25</v>
      </c>
      <c r="F3" s="22">
        <v>2</v>
      </c>
      <c r="G3" s="18" t="s">
        <v>8</v>
      </c>
    </row>
    <row r="4" spans="1:7">
      <c r="A4" s="10">
        <v>43</v>
      </c>
      <c r="B4" t="str">
        <f t="shared" si="0"/>
        <v>Mixed freight</v>
      </c>
      <c r="C4" s="10">
        <v>434954.31</v>
      </c>
      <c r="D4" s="10">
        <v>1522017.12</v>
      </c>
      <c r="F4" s="22">
        <v>3</v>
      </c>
      <c r="G4" s="18" t="s">
        <v>16</v>
      </c>
    </row>
    <row r="5" spans="1:7">
      <c r="A5" s="10">
        <v>21</v>
      </c>
      <c r="B5" t="str">
        <f t="shared" si="0"/>
        <v>Pharmaceuticals</v>
      </c>
      <c r="C5" s="10">
        <v>37813.54</v>
      </c>
      <c r="D5" s="10">
        <v>1469259</v>
      </c>
      <c r="F5" s="22">
        <v>4</v>
      </c>
      <c r="G5" s="18" t="s">
        <v>31</v>
      </c>
    </row>
    <row r="6" spans="1:7">
      <c r="A6" s="10">
        <v>34</v>
      </c>
      <c r="B6" t="str">
        <f t="shared" si="0"/>
        <v>Machinery</v>
      </c>
      <c r="C6" s="10">
        <v>139102.35999999999</v>
      </c>
      <c r="D6" s="10">
        <v>1176483.1200000001</v>
      </c>
      <c r="F6" s="22">
        <v>5</v>
      </c>
      <c r="G6" s="18" t="s">
        <v>32</v>
      </c>
    </row>
    <row r="7" spans="1:7">
      <c r="A7" s="10">
        <v>24</v>
      </c>
      <c r="B7" t="str">
        <f t="shared" si="0"/>
        <v>Plastics/rubber</v>
      </c>
      <c r="C7" s="10">
        <v>277073.34000000003</v>
      </c>
      <c r="D7" s="10">
        <v>784441</v>
      </c>
      <c r="F7" s="22">
        <v>6</v>
      </c>
      <c r="G7" s="18" t="s">
        <v>33</v>
      </c>
    </row>
    <row r="8" spans="1:7">
      <c r="A8" s="10">
        <v>40</v>
      </c>
      <c r="B8" t="str">
        <f t="shared" si="0"/>
        <v>Misc. mfg. prods.</v>
      </c>
      <c r="C8" s="10">
        <v>100718.91</v>
      </c>
      <c r="D8" s="10">
        <v>772470.69</v>
      </c>
      <c r="F8" s="22">
        <v>7</v>
      </c>
      <c r="G8" s="18" t="s">
        <v>19</v>
      </c>
    </row>
    <row r="9" spans="1:7">
      <c r="A9" s="10">
        <v>17</v>
      </c>
      <c r="B9" t="str">
        <f t="shared" si="0"/>
        <v>Gasoline</v>
      </c>
      <c r="C9" s="10">
        <v>1439328.62</v>
      </c>
      <c r="D9" s="10">
        <v>771113.75</v>
      </c>
      <c r="F9" s="22">
        <v>8</v>
      </c>
      <c r="G9" s="18" t="s">
        <v>34</v>
      </c>
    </row>
    <row r="10" spans="1:7">
      <c r="A10" s="10">
        <v>19</v>
      </c>
      <c r="B10" t="str">
        <f t="shared" si="0"/>
        <v>Natural gas and other fossil products</v>
      </c>
      <c r="C10" s="10">
        <v>3135355.75</v>
      </c>
      <c r="D10" s="10">
        <v>748871.94</v>
      </c>
      <c r="F10" s="22">
        <v>9</v>
      </c>
      <c r="G10" s="18" t="s">
        <v>35</v>
      </c>
    </row>
    <row r="11" spans="1:7">
      <c r="A11" s="10">
        <v>7</v>
      </c>
      <c r="B11" t="str">
        <f t="shared" si="0"/>
        <v>Other foodstuffs</v>
      </c>
      <c r="C11" s="10">
        <v>693722.88</v>
      </c>
      <c r="D11" s="10">
        <v>740277.31</v>
      </c>
      <c r="F11" s="22">
        <v>10</v>
      </c>
      <c r="G11" s="18" t="s">
        <v>36</v>
      </c>
    </row>
    <row r="12" spans="1:7">
      <c r="A12" s="10">
        <v>30</v>
      </c>
      <c r="B12" t="str">
        <f t="shared" si="0"/>
        <v>Textiles/leather</v>
      </c>
      <c r="C12" s="10">
        <v>58834.12</v>
      </c>
      <c r="D12" s="10">
        <v>550647.88</v>
      </c>
      <c r="F12" s="22">
        <v>11</v>
      </c>
      <c r="G12" s="18" t="s">
        <v>17</v>
      </c>
    </row>
    <row r="13" spans="1:7">
      <c r="A13" s="10">
        <v>38</v>
      </c>
      <c r="B13" t="str">
        <f t="shared" si="0"/>
        <v>Precision instruments</v>
      </c>
      <c r="C13" s="10">
        <v>15729.6</v>
      </c>
      <c r="D13" s="10">
        <v>503777.81</v>
      </c>
      <c r="F13" s="22">
        <v>12</v>
      </c>
      <c r="G13" s="18" t="s">
        <v>4</v>
      </c>
    </row>
    <row r="14" spans="1:7">
      <c r="A14" s="10">
        <v>18</v>
      </c>
      <c r="B14" t="str">
        <f t="shared" si="0"/>
        <v>Fuel oils</v>
      </c>
      <c r="C14" s="10">
        <v>960838.62</v>
      </c>
      <c r="D14" s="10">
        <v>472336.81</v>
      </c>
      <c r="F14" s="22">
        <v>13</v>
      </c>
      <c r="G14" s="18" t="s">
        <v>37</v>
      </c>
    </row>
    <row r="15" spans="1:7">
      <c r="A15" s="10">
        <v>32</v>
      </c>
      <c r="B15" t="str">
        <f t="shared" si="0"/>
        <v>Base metals</v>
      </c>
      <c r="C15" s="10">
        <v>339801.09</v>
      </c>
      <c r="D15" s="10">
        <v>466172.12</v>
      </c>
      <c r="F15" s="22">
        <v>14</v>
      </c>
      <c r="G15" s="18" t="s">
        <v>38</v>
      </c>
    </row>
    <row r="16" spans="1:7">
      <c r="A16" s="10">
        <v>23</v>
      </c>
      <c r="B16" t="str">
        <f t="shared" si="0"/>
        <v>Chemical prods.</v>
      </c>
      <c r="C16" s="10">
        <v>142988.64000000001</v>
      </c>
      <c r="D16" s="10">
        <v>448260.06</v>
      </c>
      <c r="F16" s="22">
        <v>15</v>
      </c>
      <c r="G16" s="18" t="s">
        <v>39</v>
      </c>
    </row>
    <row r="17" spans="1:7">
      <c r="A17" s="10">
        <v>5</v>
      </c>
      <c r="B17" t="str">
        <f t="shared" si="0"/>
        <v>Meat/seafood</v>
      </c>
      <c r="C17" s="10">
        <v>111444.71</v>
      </c>
      <c r="D17" s="10">
        <v>425928.66</v>
      </c>
      <c r="F17" s="22">
        <v>16</v>
      </c>
      <c r="G17" s="18" t="s">
        <v>12</v>
      </c>
    </row>
    <row r="18" spans="1:7">
      <c r="A18" s="10">
        <v>33</v>
      </c>
      <c r="B18" t="str">
        <f t="shared" si="0"/>
        <v>Articles-base metal</v>
      </c>
      <c r="C18" s="10">
        <v>144472.42000000001</v>
      </c>
      <c r="D18" s="10">
        <v>413420.16</v>
      </c>
      <c r="F18" s="22">
        <v>17</v>
      </c>
      <c r="G18" s="18" t="s">
        <v>6</v>
      </c>
    </row>
    <row r="19" spans="1:7">
      <c r="A19" s="10">
        <v>16</v>
      </c>
      <c r="B19" t="str">
        <f t="shared" si="0"/>
        <v>Crude petroleum</v>
      </c>
      <c r="C19" s="10">
        <v>1166625.6200000001</v>
      </c>
      <c r="D19" s="10">
        <v>397530.47</v>
      </c>
      <c r="F19" s="22">
        <v>18</v>
      </c>
      <c r="G19" s="18" t="s">
        <v>14</v>
      </c>
    </row>
    <row r="20" spans="1:7">
      <c r="A20" s="10">
        <v>3</v>
      </c>
      <c r="B20" t="str">
        <f t="shared" si="0"/>
        <v>Other ag prods.</v>
      </c>
      <c r="C20" s="10">
        <v>741395.81</v>
      </c>
      <c r="D20" s="10">
        <v>390912.81</v>
      </c>
      <c r="F20" s="22">
        <v>19</v>
      </c>
      <c r="G20" s="18" t="s">
        <v>2</v>
      </c>
    </row>
    <row r="21" spans="1:7">
      <c r="A21" s="10">
        <v>20</v>
      </c>
      <c r="B21" t="str">
        <f t="shared" si="0"/>
        <v>Basic chemicals</v>
      </c>
      <c r="C21" s="10">
        <v>435850.19</v>
      </c>
      <c r="D21" s="10">
        <v>357364.53</v>
      </c>
      <c r="F21" s="22">
        <v>20</v>
      </c>
      <c r="G21" s="18" t="s">
        <v>40</v>
      </c>
    </row>
    <row r="22" spans="1:7">
      <c r="A22" s="10">
        <v>39</v>
      </c>
      <c r="B22" t="str">
        <f t="shared" si="0"/>
        <v>Furniture</v>
      </c>
      <c r="C22" s="10">
        <v>52402.7</v>
      </c>
      <c r="D22" s="10">
        <v>293686.69</v>
      </c>
      <c r="F22" s="22">
        <v>21</v>
      </c>
      <c r="G22" s="18" t="s">
        <v>9</v>
      </c>
    </row>
    <row r="23" spans="1:7">
      <c r="A23" s="10">
        <v>26</v>
      </c>
      <c r="B23" t="str">
        <f t="shared" si="0"/>
        <v>Wood prods.</v>
      </c>
      <c r="C23" s="10">
        <v>456489.91</v>
      </c>
      <c r="D23" s="10">
        <v>291345.5</v>
      </c>
      <c r="F23" s="22">
        <v>22</v>
      </c>
      <c r="G23" s="18" t="s">
        <v>41</v>
      </c>
    </row>
    <row r="24" spans="1:7">
      <c r="A24" s="10">
        <v>8</v>
      </c>
      <c r="B24" t="str">
        <f t="shared" si="0"/>
        <v>Alcoholic beverages</v>
      </c>
      <c r="C24" s="10">
        <v>132038.35999999999</v>
      </c>
      <c r="D24" s="10">
        <v>268694.71999999997</v>
      </c>
      <c r="F24" s="22">
        <v>23</v>
      </c>
      <c r="G24" s="18" t="s">
        <v>42</v>
      </c>
    </row>
    <row r="25" spans="1:7">
      <c r="A25" s="10">
        <v>37</v>
      </c>
      <c r="B25" t="str">
        <f t="shared" si="0"/>
        <v>Transport equip.</v>
      </c>
      <c r="C25" s="10">
        <v>12745.2</v>
      </c>
      <c r="D25" s="10">
        <v>263946.06</v>
      </c>
      <c r="F25" s="22">
        <v>24</v>
      </c>
      <c r="G25" s="18" t="s">
        <v>13</v>
      </c>
    </row>
    <row r="26" spans="1:7">
      <c r="A26" s="10">
        <v>31</v>
      </c>
      <c r="B26" t="str">
        <f t="shared" si="0"/>
        <v>Nonmetal min. prods.</v>
      </c>
      <c r="C26" s="10">
        <v>1199801.6200000001</v>
      </c>
      <c r="D26" s="10">
        <v>245567.53</v>
      </c>
      <c r="F26" s="22">
        <v>25</v>
      </c>
      <c r="G26" s="18" t="s">
        <v>43</v>
      </c>
    </row>
    <row r="27" spans="1:7">
      <c r="A27" s="10">
        <v>6</v>
      </c>
      <c r="B27" t="str">
        <f t="shared" si="0"/>
        <v>Milled grain prods.</v>
      </c>
      <c r="C27" s="10">
        <v>146375.54999999999</v>
      </c>
      <c r="D27" s="10">
        <v>225011.14</v>
      </c>
      <c r="F27" s="22">
        <v>26</v>
      </c>
      <c r="G27" s="18" t="s">
        <v>44</v>
      </c>
    </row>
    <row r="28" spans="1:7">
      <c r="A28" s="10">
        <v>1</v>
      </c>
      <c r="B28" t="str">
        <f t="shared" si="0"/>
        <v>Live animals/fish</v>
      </c>
      <c r="C28" s="10">
        <v>98022.65</v>
      </c>
      <c r="D28" s="10">
        <v>193508.14</v>
      </c>
      <c r="F28" s="22">
        <v>27</v>
      </c>
      <c r="G28" s="18" t="s">
        <v>45</v>
      </c>
    </row>
    <row r="29" spans="1:7">
      <c r="A29" s="10">
        <v>2</v>
      </c>
      <c r="B29" t="str">
        <f t="shared" si="0"/>
        <v>Cereal grains</v>
      </c>
      <c r="C29" s="10">
        <v>1343052.75</v>
      </c>
      <c r="D29" s="10">
        <v>180531.62</v>
      </c>
      <c r="F29" s="22">
        <v>28</v>
      </c>
      <c r="G29" s="18" t="s">
        <v>46</v>
      </c>
    </row>
    <row r="30" spans="1:7">
      <c r="A30" s="10">
        <v>4</v>
      </c>
      <c r="B30" t="str">
        <f t="shared" si="0"/>
        <v>Animal feed</v>
      </c>
      <c r="C30" s="10">
        <v>448239.34</v>
      </c>
      <c r="D30" s="10">
        <v>162020.75</v>
      </c>
      <c r="F30" s="22">
        <v>29</v>
      </c>
      <c r="G30" s="18" t="s">
        <v>47</v>
      </c>
    </row>
    <row r="31" spans="1:7">
      <c r="A31" s="10">
        <v>28</v>
      </c>
      <c r="B31" t="str">
        <f t="shared" si="0"/>
        <v>Paper articles</v>
      </c>
      <c r="C31" s="10">
        <v>77341.7</v>
      </c>
      <c r="D31" s="10">
        <v>138388.53</v>
      </c>
      <c r="F31" s="22">
        <v>30</v>
      </c>
      <c r="G31" s="18" t="s">
        <v>48</v>
      </c>
    </row>
    <row r="32" spans="1:7">
      <c r="A32" s="10">
        <v>27</v>
      </c>
      <c r="B32" t="str">
        <f t="shared" si="0"/>
        <v>Newsprint/paper</v>
      </c>
      <c r="C32" s="10">
        <v>150318.03</v>
      </c>
      <c r="D32" s="10">
        <v>125335.62</v>
      </c>
      <c r="F32" s="22">
        <v>31</v>
      </c>
      <c r="G32" s="18" t="s">
        <v>10</v>
      </c>
    </row>
    <row r="33" spans="1:7">
      <c r="A33" s="10">
        <v>29</v>
      </c>
      <c r="B33" t="str">
        <f t="shared" si="0"/>
        <v>Printed prods.</v>
      </c>
      <c r="C33" s="10">
        <v>28471.8</v>
      </c>
      <c r="D33" s="10">
        <v>111125.92</v>
      </c>
      <c r="F33" s="22">
        <v>32</v>
      </c>
      <c r="G33" s="18" t="s">
        <v>49</v>
      </c>
    </row>
    <row r="34" spans="1:7">
      <c r="A34" s="10">
        <v>41</v>
      </c>
      <c r="B34" t="str">
        <f t="shared" si="0"/>
        <v>Waste/scrap</v>
      </c>
      <c r="C34" s="10">
        <v>709293.62</v>
      </c>
      <c r="D34" s="10">
        <v>83466.66</v>
      </c>
      <c r="F34" s="22">
        <v>33</v>
      </c>
      <c r="G34" s="18" t="s">
        <v>50</v>
      </c>
    </row>
    <row r="35" spans="1:7">
      <c r="A35" s="10">
        <v>22</v>
      </c>
      <c r="B35" t="str">
        <f t="shared" si="0"/>
        <v>Fertilizers</v>
      </c>
      <c r="C35" s="10">
        <v>203172.73</v>
      </c>
      <c r="D35" s="10">
        <v>69586.41</v>
      </c>
      <c r="F35" s="22">
        <v>34</v>
      </c>
      <c r="G35" s="18" t="s">
        <v>11</v>
      </c>
    </row>
    <row r="36" spans="1:7">
      <c r="A36" s="10">
        <v>9</v>
      </c>
      <c r="B36" t="str">
        <f t="shared" si="0"/>
        <v>Tobacco prods.</v>
      </c>
      <c r="C36" s="10">
        <v>3942.16</v>
      </c>
      <c r="D36" s="10">
        <v>61547.839999999997</v>
      </c>
      <c r="F36" s="22">
        <v>35</v>
      </c>
      <c r="G36" s="18" t="s">
        <v>3</v>
      </c>
    </row>
    <row r="37" spans="1:7">
      <c r="A37" s="10">
        <v>15</v>
      </c>
      <c r="B37" t="str">
        <f t="shared" si="0"/>
        <v>Coal</v>
      </c>
      <c r="C37" s="10">
        <v>688790.75</v>
      </c>
      <c r="D37" s="10">
        <v>29913.43</v>
      </c>
      <c r="F37" s="22">
        <v>36</v>
      </c>
      <c r="G37" s="18" t="s">
        <v>5</v>
      </c>
    </row>
    <row r="38" spans="1:7">
      <c r="A38" s="10">
        <v>13</v>
      </c>
      <c r="B38" t="str">
        <f t="shared" si="0"/>
        <v>Nonmetallic minerals</v>
      </c>
      <c r="C38" s="10">
        <v>288334.34000000003</v>
      </c>
      <c r="D38" s="10">
        <v>28594.52</v>
      </c>
      <c r="F38" s="22">
        <v>37</v>
      </c>
      <c r="G38" s="18" t="s">
        <v>51</v>
      </c>
    </row>
    <row r="39" spans="1:7">
      <c r="A39" s="10">
        <v>14</v>
      </c>
      <c r="B39" t="str">
        <f t="shared" si="0"/>
        <v>Metallic ores</v>
      </c>
      <c r="C39" s="10">
        <v>85906.89</v>
      </c>
      <c r="D39" s="10">
        <v>24723.5</v>
      </c>
      <c r="F39" s="22">
        <v>38</v>
      </c>
      <c r="G39" s="18" t="s">
        <v>52</v>
      </c>
    </row>
    <row r="40" spans="1:7">
      <c r="A40" s="10">
        <v>12</v>
      </c>
      <c r="B40" t="str">
        <f t="shared" si="0"/>
        <v>Gravel</v>
      </c>
      <c r="C40" s="10">
        <v>2075020.88</v>
      </c>
      <c r="D40" s="10">
        <v>21833.13</v>
      </c>
      <c r="F40" s="22">
        <v>39</v>
      </c>
      <c r="G40" s="18" t="s">
        <v>53</v>
      </c>
    </row>
    <row r="41" spans="1:7">
      <c r="A41" s="10">
        <v>25</v>
      </c>
      <c r="B41" t="str">
        <f t="shared" si="0"/>
        <v>Logs</v>
      </c>
      <c r="C41" s="10">
        <v>599869</v>
      </c>
      <c r="D41" s="10">
        <v>17913.14</v>
      </c>
      <c r="F41" s="22">
        <v>40</v>
      </c>
      <c r="G41" s="18" t="s">
        <v>15</v>
      </c>
    </row>
    <row r="42" spans="1:7">
      <c r="A42" s="10">
        <v>11</v>
      </c>
      <c r="B42" t="str">
        <f t="shared" si="0"/>
        <v>Natural sands</v>
      </c>
      <c r="C42" s="10">
        <v>709856.19</v>
      </c>
      <c r="D42" s="10">
        <v>14346.43</v>
      </c>
      <c r="F42" s="22">
        <v>41</v>
      </c>
      <c r="G42" s="18" t="s">
        <v>18</v>
      </c>
    </row>
    <row r="43" spans="1:7">
      <c r="A43" s="10">
        <v>10</v>
      </c>
      <c r="B43" t="str">
        <f t="shared" si="0"/>
        <v>Building stone</v>
      </c>
      <c r="C43" s="10">
        <v>13236.29</v>
      </c>
      <c r="D43" s="10">
        <v>5745.86</v>
      </c>
      <c r="F43" s="23">
        <v>43</v>
      </c>
      <c r="G43" s="19" t="s">
        <v>7</v>
      </c>
    </row>
  </sheetData>
  <autoFilter ref="A1:D48" xr:uid="{1CD03360-9A67-C449-8F02-FEF64CCEE9CF}">
    <sortState xmlns:xlrd2="http://schemas.microsoft.com/office/spreadsheetml/2017/richdata2" ref="A2:D48">
      <sortCondition descending="1" ref="D1:D48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1BC7FC-C738-44DD-92A3-33CE28EA78F9}">
  <ds:schemaRefs>
    <ds:schemaRef ds:uri="f6aed4ac-dd4c-4794-87ed-06fc3a0ee92f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35715f8-87ef-4d3b-947a-233431d157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00766E-8F5D-4BA0-AF2B-66BBD258E2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56F15F-535B-4F05-ADC8-525E66785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3-3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Sari Kimmel</cp:lastModifiedBy>
  <cp:revision/>
  <dcterms:created xsi:type="dcterms:W3CDTF">2018-08-01T20:34:07Z</dcterms:created>
  <dcterms:modified xsi:type="dcterms:W3CDTF">2024-11-15T19:38:09Z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