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/>
  <xr:revisionPtr revIDLastSave="88" documentId="13_ncr:1_{A29D641E-2258-3240-9C89-E121882FC229}" xr6:coauthVersionLast="47" xr6:coauthVersionMax="47" xr10:uidLastSave="{BD04CFF0-45B8-4DD4-BD90-2A5198E13874}"/>
  <bookViews>
    <workbookView xWindow="-120" yWindow="-120" windowWidth="29040" windowHeight="15720" xr2:uid="{00000000-000D-0000-FFFF-FFFF00000000}"/>
  </bookViews>
  <sheets>
    <sheet name="Table 5-6" sheetId="1" r:id="rId1"/>
    <sheet name="Sheet1" sheetId="2" r:id="rId2"/>
    <sheet name="Sheet2" sheetId="3" r:id="rId3"/>
  </sheets>
  <definedNames>
    <definedName name="_xlnm.Print_Area" localSheetId="0">'Table 5-6'!$A$1:$G$21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2" i="3" l="1"/>
  <c r="D22" i="3"/>
  <c r="C22" i="3"/>
  <c r="B22" i="3"/>
  <c r="E21" i="3"/>
  <c r="D21" i="3"/>
  <c r="C21" i="3"/>
  <c r="B21" i="3"/>
  <c r="E20" i="3"/>
  <c r="D20" i="3"/>
  <c r="C20" i="3"/>
  <c r="B20" i="3"/>
  <c r="E19" i="3"/>
  <c r="D19" i="3"/>
  <c r="C19" i="3"/>
  <c r="B19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E14" i="3"/>
  <c r="D14" i="3"/>
  <c r="C14" i="3"/>
  <c r="B14" i="3"/>
  <c r="E13" i="3"/>
  <c r="D13" i="3"/>
  <c r="C13" i="3"/>
  <c r="B13" i="3"/>
  <c r="E12" i="3"/>
  <c r="D12" i="3"/>
  <c r="C12" i="3"/>
  <c r="B12" i="3"/>
  <c r="E11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E6" i="3"/>
  <c r="D6" i="3"/>
  <c r="C6" i="3"/>
  <c r="B6" i="3"/>
  <c r="E5" i="3"/>
  <c r="D5" i="3"/>
  <c r="C5" i="3"/>
  <c r="B5" i="3"/>
  <c r="E4" i="3"/>
  <c r="D4" i="3"/>
  <c r="C4" i="3"/>
  <c r="B4" i="3"/>
  <c r="E3" i="3"/>
  <c r="D3" i="3"/>
  <c r="C3" i="3"/>
  <c r="B3" i="3"/>
  <c r="G22" i="3" l="1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3" i="3"/>
  <c r="F3" i="3"/>
</calcChain>
</file>

<file path=xl/sharedStrings.xml><?xml version="1.0" encoding="utf-8"?>
<sst xmlns="http://schemas.openxmlformats.org/spreadsheetml/2006/main" count="64" uniqueCount="30">
  <si>
    <t>Table 5-6  All Reported Hazardous Liquid and Gas Pipeline Incidents: 2010-2023</t>
  </si>
  <si>
    <t>Year</t>
  </si>
  <si>
    <t>Number of Incidents</t>
  </si>
  <si>
    <t>Fatalities</t>
  </si>
  <si>
    <t>Injuries</t>
  </si>
  <si>
    <t>Property Damage As Reported (M$)</t>
  </si>
  <si>
    <t>Barrels Spilled (Haz. Liq.)</t>
  </si>
  <si>
    <t>Net Barrels Lost (Haz. Liq.)</t>
  </si>
  <si>
    <r>
      <t xml:space="preserve">KEY: </t>
    </r>
    <r>
      <rPr>
        <i/>
        <sz val="10"/>
        <color theme="1"/>
        <rFont val="Arial"/>
        <family val="2"/>
      </rPr>
      <t xml:space="preserve">Haz Liq </t>
    </r>
    <r>
      <rPr>
        <sz val="10"/>
        <color theme="1"/>
        <rFont val="Arial"/>
        <family val="2"/>
      </rPr>
      <t xml:space="preserve">= Hazardous Liquid, </t>
    </r>
    <r>
      <rPr>
        <i/>
        <sz val="10"/>
        <color theme="1"/>
        <rFont val="Arial"/>
        <family val="2"/>
      </rPr>
      <t>LNG</t>
    </r>
    <r>
      <rPr>
        <sz val="10"/>
        <color theme="1"/>
        <rFont val="Arial"/>
        <family val="2"/>
      </rPr>
      <t xml:space="preserve"> = Liquefied Natural Gas.</t>
    </r>
  </si>
  <si>
    <r>
      <t xml:space="preserve">NOTES: </t>
    </r>
    <r>
      <rPr>
        <i/>
        <sz val="10"/>
        <color theme="1"/>
        <rFont val="Arial"/>
        <family val="2"/>
      </rPr>
      <t xml:space="preserve">Hazardous Liquid </t>
    </r>
    <r>
      <rPr>
        <sz val="10"/>
        <color theme="1"/>
        <rFont val="Arial"/>
        <family val="2"/>
      </rPr>
      <t xml:space="preserve">includes crude oil; refined petroleum products (e.g., gasoline, diesel, kerosene); highly volatile, flammable, and toxic liquids (e.g., propane); liquid carbon dioxide; and biodiesel. </t>
    </r>
    <r>
      <rPr>
        <i/>
        <sz val="10"/>
        <color theme="1"/>
        <rFont val="Arial"/>
        <family val="2"/>
      </rPr>
      <t>Gross Barrels Spilled</t>
    </r>
    <r>
      <rPr>
        <sz val="10"/>
        <color theme="1"/>
        <rFont val="Arial"/>
        <family val="2"/>
      </rPr>
      <t xml:space="preserve"> is the amount before clean-up, whereas </t>
    </r>
    <r>
      <rPr>
        <i/>
        <sz val="10"/>
        <color theme="1"/>
        <rFont val="Arial"/>
        <family val="2"/>
      </rPr>
      <t>Net Barrels Lost</t>
    </r>
    <r>
      <rPr>
        <sz val="10"/>
        <color theme="1"/>
        <rFont val="Arial"/>
        <family val="2"/>
      </rPr>
      <t xml:space="preserve"> is the amount after clean-up is attempted. </t>
    </r>
  </si>
  <si>
    <r>
      <rPr>
        <i/>
        <sz val="10"/>
        <color theme="1"/>
        <rFont val="Arial"/>
        <family val="2"/>
      </rPr>
      <t>Incident</t>
    </r>
    <r>
      <rPr>
        <sz val="10"/>
        <color theme="1"/>
        <rFont val="Arial"/>
        <family val="2"/>
      </rPr>
      <t xml:space="preserve"> means any of the following events: 1) An event that involves a release of gas from a pipeline, or of liquefied natural gas, liquefied petroleum gas, refrigerant gas, or gas from an LNG facility, and that results in one or more of the following consequences: i) A death, or personal injury necessitating in-patient hospitalization; ii) Estimated property damage of $50,000 or more. </t>
    </r>
    <r>
      <rPr>
        <i/>
        <sz val="10"/>
        <color theme="1"/>
        <rFont val="Arial"/>
        <family val="2"/>
      </rPr>
      <t>Accident</t>
    </r>
    <r>
      <rPr>
        <sz val="10"/>
        <color theme="1"/>
        <rFont val="Arial"/>
        <family val="2"/>
      </rPr>
      <t xml:space="preserve"> is a failure in a pipeline system in which there is a release of the hazardous liquid or carbon dioxide transported resulting in any of the following: a) Explosion or fire not intentionally set by the operator. b) Release of 5 gallons (19 liters) or more of hazardous liquid or carbon dioxide. </t>
    </r>
  </si>
  <si>
    <t>Please see the Pipeline and Hazardous Materials Safety Administration's Incident Report Criteria History for a complete definition of past and present reporting requirements, which is available at https://hip.phmsa.dot.gov/Hip_Help/pdmpublic_incident_page_allrpt.pdf as of November 2019.</t>
  </si>
  <si>
    <t>NTS 2-50</t>
  </si>
  <si>
    <t>Hazardous liquid, Gas transmission, Gas distribution</t>
  </si>
  <si>
    <t>TABLE 4-6  All Reported Hazardous Liquid and Gas Incidents: 2010-2021</t>
  </si>
  <si>
    <t>Number</t>
  </si>
  <si>
    <t>Property Damage As Reported</t>
  </si>
  <si>
    <r>
      <rPr>
        <b/>
        <sz val="10"/>
        <color rgb="FFFF0000"/>
        <rFont val="Book Antiqua"/>
        <family val="1"/>
      </rPr>
      <t>SOURCE:</t>
    </r>
    <r>
      <rPr>
        <sz val="10"/>
        <color rgb="FFFF0000"/>
        <rFont val="Book Antiqua"/>
        <family val="1"/>
      </rPr>
      <t xml:space="preserve">  U.S. Department of Transportation, Pipeline and Hazardous Materials Safety Administration, Office of Hazardous Materials Safety, </t>
    </r>
    <r>
      <rPr>
        <i/>
        <sz val="10"/>
        <color rgb="FFFF0000"/>
        <rFont val="Book Antiqua"/>
        <family val="1"/>
      </rPr>
      <t>Pipeline Incident 20 Year Trends</t>
    </r>
    <r>
      <rPr>
        <sz val="10"/>
        <color rgb="FFFF0000"/>
        <rFont val="Book Antiqua"/>
        <family val="1"/>
      </rPr>
      <t xml:space="preserve">. Available at https://www.phmsa.dot.gov/data-and-statistics/pipeline/pipeline-incident-20-year-trends as of October 2020. </t>
    </r>
  </si>
  <si>
    <t>All reported Incidents from all Systems</t>
  </si>
  <si>
    <r>
      <rPr>
        <b/>
        <sz val="10"/>
        <color rgb="FF000000"/>
        <rFont val="Arial"/>
        <family val="2"/>
      </rPr>
      <t>SOURCE:</t>
    </r>
    <r>
      <rPr>
        <sz val="10"/>
        <color rgb="FF000000"/>
        <rFont val="Arial"/>
        <family val="2"/>
      </rPr>
      <t xml:space="preserve">  U.S. Department of Transportation, Pipeline and Hazardous Materials Safety Administration, Office of Hazardous Materials Safety, </t>
    </r>
    <r>
      <rPr>
        <i/>
        <sz val="10"/>
        <color rgb="FF000000"/>
        <rFont val="Arial"/>
        <family val="2"/>
      </rPr>
      <t>Pipeline Incident 20 Year Trends</t>
    </r>
    <r>
      <rPr>
        <sz val="10"/>
        <color rgb="FF000000"/>
        <rFont val="Arial"/>
        <family val="2"/>
      </rPr>
      <t>. Available at https://www.phmsa.dot.gov/data-and-statistics/pipeline/pipeline-incident-20-year-trends as of October 2022.</t>
    </r>
  </si>
  <si>
    <t>TABLE 5-6  All Reported Hazardous Liquid and Gas Incidents: 2010-2023</t>
  </si>
  <si>
    <r>
      <rPr>
        <b/>
        <sz val="10"/>
        <color rgb="FF000000"/>
        <rFont val="Arial"/>
        <family val="2"/>
      </rPr>
      <t>SOURCE:</t>
    </r>
    <r>
      <rPr>
        <sz val="10"/>
        <color rgb="FF000000"/>
        <rFont val="Arial"/>
        <family val="2"/>
      </rPr>
      <t xml:space="preserve">  U.S. Department of Transportation, Pipeline and Hazardous Materials Safety Administration, Office of Hazardous Materials Safety, Pipeline Incident 20 Year Trends</t>
    </r>
    <r>
      <rPr>
        <i/>
        <sz val="10"/>
        <color rgb="FF000000"/>
        <rFont val="Arial"/>
        <family val="2"/>
      </rPr>
      <t>,</t>
    </r>
    <r>
      <rPr>
        <sz val="10"/>
        <color rgb="FF000000"/>
        <rFont val="Arial"/>
        <family val="2"/>
      </rPr>
      <t xml:space="preserve"> available at https://www.phmsa.dot.gov/data-and-statistics/pipeline/pipeline-incident-20-year-trends as of October 2024.</t>
    </r>
  </si>
  <si>
    <t>Gas Distribution</t>
  </si>
  <si>
    <t>Incidents</t>
  </si>
  <si>
    <t>Total Cost As Reported</t>
  </si>
  <si>
    <t>Gas Transmission</t>
  </si>
  <si>
    <t>Hazardous Liquid</t>
  </si>
  <si>
    <t>Barrels Spilled</t>
  </si>
  <si>
    <t>Net Barrels Lost</t>
  </si>
  <si>
    <t>Gas and Hazardous Liquid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</si>
</sst>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0"/>
    <numFmt numFmtId="165" formatCode="_(&quot;$&quot;* #,##0_);_(&quot;$&quot;* \(#,##0\);_(&quot;$&quot;* &quot;-&quot;??_);_(@_)"/>
    <numFmt numFmtId="166" formatCode="_(* #,##0_);_(* \(#,##0\);_(* &quot;-&quot;??_);_(@_)"/>
  </numFmts>
  <fonts count="21" x14ac:knownFonts="1">
    <font>
      <sz val="11"/>
      <color theme="1"/>
      <name val="Calibri"/>
    </font>
    <font>
      <sz val="11"/>
      <color theme="1"/>
      <name val="Calibri"/>
      <family val="2"/>
    </font>
    <font>
      <sz val="10"/>
      <name val="Book Antiqua"/>
      <family val="1"/>
    </font>
    <font>
      <b/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8"/>
      <name val="Helv"/>
    </font>
    <font>
      <i/>
      <sz val="10"/>
      <color rgb="FFFF0000"/>
      <name val="Book Antiqua"/>
      <family val="1"/>
    </font>
    <font>
      <sz val="10"/>
      <color rgb="FFFF0000"/>
      <name val="Book Antiqua"/>
      <family val="1"/>
    </font>
    <font>
      <b/>
      <sz val="10"/>
      <color rgb="FFFF0000"/>
      <name val="Book Antiqua"/>
      <family val="1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Arial"/>
      <family val="2"/>
    </font>
    <font>
      <b/>
      <sz val="12"/>
      <name val="Book Antiqu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>
      <alignment horizontal="left"/>
    </xf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right"/>
    </xf>
    <xf numFmtId="166" fontId="4" fillId="0" borderId="0" xfId="1" applyNumberFormat="1" applyFont="1" applyFill="1" applyBorder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top"/>
    </xf>
    <xf numFmtId="0" fontId="13" fillId="0" borderId="0" xfId="0" applyFont="1"/>
    <xf numFmtId="0" fontId="11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right" vertical="center" wrapText="1"/>
    </xf>
    <xf numFmtId="0" fontId="14" fillId="0" borderId="0" xfId="0" applyFont="1"/>
    <xf numFmtId="164" fontId="14" fillId="0" borderId="0" xfId="0" applyNumberFormat="1" applyFont="1" applyAlignment="1">
      <alignment horizontal="right"/>
    </xf>
    <xf numFmtId="166" fontId="14" fillId="0" borderId="0" xfId="1" applyNumberFormat="1" applyFont="1" applyFill="1" applyBorder="1" applyAlignment="1">
      <alignment horizontal="right"/>
    </xf>
    <xf numFmtId="165" fontId="14" fillId="0" borderId="0" xfId="2" applyNumberFormat="1" applyFont="1" applyFill="1" applyBorder="1" applyAlignment="1">
      <alignment horizontal="right" vertical="top"/>
    </xf>
    <xf numFmtId="0" fontId="19" fillId="0" borderId="0" xfId="0" applyFont="1"/>
    <xf numFmtId="6" fontId="19" fillId="0" borderId="0" xfId="0" applyNumberFormat="1" applyFont="1"/>
    <xf numFmtId="3" fontId="19" fillId="0" borderId="0" xfId="0" applyNumberFormat="1" applyFont="1"/>
    <xf numFmtId="0" fontId="17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0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1" fillId="0" borderId="2" xfId="0" applyFont="1" applyBorder="1" applyAlignment="1"/>
    <xf numFmtId="0" fontId="11" fillId="0" borderId="0" xfId="0" applyFont="1" applyAlignment="1">
      <alignment wrapText="1"/>
    </xf>
    <xf numFmtId="0" fontId="8" fillId="0" borderId="0" xfId="0" applyFont="1" applyAlignment="1">
      <alignment horizontal="left" vertical="top" wrapText="1"/>
    </xf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" fillId="0" borderId="0" xfId="0" applyFont="1"/>
    <xf numFmtId="6" fontId="0" fillId="0" borderId="0" xfId="0" applyNumberFormat="1"/>
    <xf numFmtId="3" fontId="0" fillId="0" borderId="0" xfId="0" applyNumberFormat="1"/>
    <xf numFmtId="165" fontId="0" fillId="0" borderId="0" xfId="2" applyNumberFormat="1" applyFont="1"/>
  </cellXfs>
  <cellStyles count="4">
    <cellStyle name="Comma" xfId="1" builtinId="3"/>
    <cellStyle name="Currency" xfId="2" builtinId="4"/>
    <cellStyle name="Normal" xfId="0" builtinId="0"/>
    <cellStyle name="Source Text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"/>
  <sheetViews>
    <sheetView showGridLines="0" tabSelected="1" zoomScaleNormal="100" zoomScalePageLayoutView="130" workbookViewId="0">
      <selection activeCell="I6" sqref="I6"/>
    </sheetView>
  </sheetViews>
  <sheetFormatPr defaultColWidth="39.42578125" defaultRowHeight="12.75" x14ac:dyDescent="0.2"/>
  <cols>
    <col min="1" max="1" width="6.7109375" style="9" customWidth="1"/>
    <col min="2" max="7" width="19.7109375" style="9" customWidth="1"/>
    <col min="8" max="16384" width="39.42578125" style="9"/>
  </cols>
  <sheetData>
    <row r="1" spans="1:7" ht="15.75" x14ac:dyDescent="0.25">
      <c r="A1" s="23" t="s">
        <v>0</v>
      </c>
      <c r="B1" s="23"/>
      <c r="C1" s="23"/>
      <c r="D1" s="23"/>
      <c r="E1" s="23"/>
      <c r="F1" s="23"/>
      <c r="G1" s="23"/>
    </row>
    <row r="2" spans="1:7" s="13" customFormat="1" ht="30.75" thickBot="1" x14ac:dyDescent="0.3">
      <c r="A2" s="2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</row>
    <row r="3" spans="1:7" s="13" customFormat="1" ht="14.25" x14ac:dyDescent="0.2">
      <c r="A3" s="14">
        <v>2010</v>
      </c>
      <c r="B3" s="15">
        <v>577</v>
      </c>
      <c r="C3" s="15">
        <v>22</v>
      </c>
      <c r="D3" s="15">
        <v>108</v>
      </c>
      <c r="E3" s="16">
        <v>1690381009</v>
      </c>
      <c r="F3" s="15">
        <v>100558</v>
      </c>
      <c r="G3" s="15">
        <v>49452</v>
      </c>
    </row>
    <row r="4" spans="1:7" s="13" customFormat="1" ht="14.25" x14ac:dyDescent="0.2">
      <c r="A4" s="14">
        <v>2011</v>
      </c>
      <c r="B4" s="15">
        <v>578</v>
      </c>
      <c r="C4" s="15">
        <v>13</v>
      </c>
      <c r="D4" s="15">
        <v>55</v>
      </c>
      <c r="E4" s="16">
        <v>424543339</v>
      </c>
      <c r="F4" s="15">
        <v>89110</v>
      </c>
      <c r="G4" s="15">
        <v>57375</v>
      </c>
    </row>
    <row r="5" spans="1:7" s="13" customFormat="1" ht="14.25" x14ac:dyDescent="0.2">
      <c r="A5" s="14">
        <v>2012</v>
      </c>
      <c r="B5" s="15">
        <v>559</v>
      </c>
      <c r="C5" s="15">
        <v>12</v>
      </c>
      <c r="D5" s="15">
        <v>57</v>
      </c>
      <c r="E5" s="16">
        <v>226900033</v>
      </c>
      <c r="F5" s="15">
        <v>45885</v>
      </c>
      <c r="G5" s="15">
        <v>29248</v>
      </c>
    </row>
    <row r="6" spans="1:7" s="13" customFormat="1" ht="14.25" x14ac:dyDescent="0.2">
      <c r="A6" s="14">
        <v>2013</v>
      </c>
      <c r="B6" s="15">
        <v>611</v>
      </c>
      <c r="C6" s="15">
        <v>9</v>
      </c>
      <c r="D6" s="15">
        <v>44</v>
      </c>
      <c r="E6" s="16">
        <v>367476436</v>
      </c>
      <c r="F6" s="15">
        <v>117464</v>
      </c>
      <c r="G6" s="15">
        <v>85595</v>
      </c>
    </row>
    <row r="7" spans="1:7" s="13" customFormat="1" ht="14.25" x14ac:dyDescent="0.2">
      <c r="A7" s="14">
        <v>2014</v>
      </c>
      <c r="B7" s="15">
        <v>694</v>
      </c>
      <c r="C7" s="15">
        <v>19</v>
      </c>
      <c r="D7" s="15">
        <v>94</v>
      </c>
      <c r="E7" s="16">
        <v>269474404</v>
      </c>
      <c r="F7" s="15">
        <v>48383</v>
      </c>
      <c r="G7" s="15">
        <v>22155</v>
      </c>
    </row>
    <row r="8" spans="1:7" s="13" customFormat="1" ht="14.25" x14ac:dyDescent="0.2">
      <c r="A8" s="14">
        <v>2015</v>
      </c>
      <c r="B8" s="15">
        <v>705</v>
      </c>
      <c r="C8" s="15">
        <v>11</v>
      </c>
      <c r="D8" s="15">
        <v>48</v>
      </c>
      <c r="E8" s="16">
        <v>348267614</v>
      </c>
      <c r="F8" s="15">
        <v>102226</v>
      </c>
      <c r="G8" s="15">
        <v>81100</v>
      </c>
    </row>
    <row r="9" spans="1:7" s="13" customFormat="1" ht="14.25" x14ac:dyDescent="0.2">
      <c r="A9" s="14">
        <v>2016</v>
      </c>
      <c r="B9" s="15">
        <v>629</v>
      </c>
      <c r="C9" s="15">
        <v>16</v>
      </c>
      <c r="D9" s="15">
        <v>88</v>
      </c>
      <c r="E9" s="16">
        <v>375919587</v>
      </c>
      <c r="F9" s="15">
        <v>86135</v>
      </c>
      <c r="G9" s="15">
        <v>46221</v>
      </c>
    </row>
    <row r="10" spans="1:7" s="13" customFormat="1" ht="14.25" x14ac:dyDescent="0.2">
      <c r="A10" s="14">
        <v>2017</v>
      </c>
      <c r="B10" s="15">
        <v>625</v>
      </c>
      <c r="C10" s="15">
        <v>7</v>
      </c>
      <c r="D10" s="15">
        <v>32</v>
      </c>
      <c r="E10" s="16">
        <v>333928480</v>
      </c>
      <c r="F10" s="15">
        <v>89698</v>
      </c>
      <c r="G10" s="15">
        <v>45006</v>
      </c>
    </row>
    <row r="11" spans="1:7" s="13" customFormat="1" ht="14.25" x14ac:dyDescent="0.2">
      <c r="A11" s="13">
        <v>2018</v>
      </c>
      <c r="B11" s="15">
        <v>625</v>
      </c>
      <c r="C11" s="15">
        <v>7</v>
      </c>
      <c r="D11" s="15">
        <v>78</v>
      </c>
      <c r="E11" s="16">
        <v>2174416388</v>
      </c>
      <c r="F11" s="15">
        <v>108300</v>
      </c>
      <c r="G11" s="15">
        <v>70600</v>
      </c>
    </row>
    <row r="12" spans="1:7" s="13" customFormat="1" ht="14.25" x14ac:dyDescent="0.2">
      <c r="A12" s="14">
        <v>2019</v>
      </c>
      <c r="B12" s="15">
        <v>644</v>
      </c>
      <c r="C12" s="15">
        <v>11</v>
      </c>
      <c r="D12" s="15">
        <v>34</v>
      </c>
      <c r="E12" s="16">
        <v>345040897</v>
      </c>
      <c r="F12" s="15">
        <v>58869</v>
      </c>
      <c r="G12" s="15">
        <v>26287</v>
      </c>
    </row>
    <row r="13" spans="1:7" s="13" customFormat="1" ht="14.25" x14ac:dyDescent="0.2">
      <c r="A13" s="13">
        <v>2020</v>
      </c>
      <c r="B13" s="15">
        <v>559</v>
      </c>
      <c r="C13" s="15">
        <v>15</v>
      </c>
      <c r="D13" s="15">
        <v>37</v>
      </c>
      <c r="E13" s="16">
        <v>278804437</v>
      </c>
      <c r="F13" s="15">
        <v>156110</v>
      </c>
      <c r="G13" s="15">
        <v>105558</v>
      </c>
    </row>
    <row r="14" spans="1:7" s="13" customFormat="1" ht="14.25" x14ac:dyDescent="0.2">
      <c r="A14" s="13">
        <v>2021</v>
      </c>
      <c r="B14" s="15">
        <v>533</v>
      </c>
      <c r="C14" s="15">
        <v>11</v>
      </c>
      <c r="D14" s="15">
        <v>33</v>
      </c>
      <c r="E14" s="16">
        <v>204367073</v>
      </c>
      <c r="F14" s="15">
        <v>63785</v>
      </c>
      <c r="G14" s="15">
        <v>41319</v>
      </c>
    </row>
    <row r="15" spans="1:7" s="13" customFormat="1" ht="14.25" x14ac:dyDescent="0.2">
      <c r="A15" s="13">
        <v>2022</v>
      </c>
      <c r="B15" s="15">
        <v>466</v>
      </c>
      <c r="C15" s="15">
        <v>3</v>
      </c>
      <c r="D15" s="15">
        <v>20</v>
      </c>
      <c r="E15" s="16">
        <v>875114190</v>
      </c>
      <c r="F15" s="15">
        <v>81483</v>
      </c>
      <c r="G15" s="15">
        <v>30457</v>
      </c>
    </row>
    <row r="16" spans="1:7" s="13" customFormat="1" ht="15" thickBot="1" x14ac:dyDescent="0.25">
      <c r="A16" s="13">
        <v>2023</v>
      </c>
      <c r="B16" s="15">
        <v>452</v>
      </c>
      <c r="C16" s="15">
        <v>15</v>
      </c>
      <c r="D16" s="15">
        <v>36</v>
      </c>
      <c r="E16" s="16">
        <v>303352193</v>
      </c>
      <c r="F16" s="15">
        <v>44794</v>
      </c>
      <c r="G16" s="15">
        <v>19838</v>
      </c>
    </row>
    <row r="17" spans="1:7" x14ac:dyDescent="0.2">
      <c r="A17" s="27" t="s">
        <v>8</v>
      </c>
      <c r="B17" s="27"/>
      <c r="C17" s="27"/>
      <c r="D17" s="27"/>
      <c r="E17" s="27"/>
      <c r="F17" s="27"/>
      <c r="G17" s="27"/>
    </row>
    <row r="18" spans="1:7" ht="65.25" customHeight="1" x14ac:dyDescent="0.2">
      <c r="A18" s="28" t="s">
        <v>9</v>
      </c>
      <c r="B18" s="28"/>
      <c r="C18" s="28"/>
      <c r="D18" s="28"/>
      <c r="E18" s="28"/>
      <c r="F18" s="28"/>
      <c r="G18" s="28"/>
    </row>
    <row r="19" spans="1:7" ht="102.75" customHeight="1" x14ac:dyDescent="0.2">
      <c r="A19" s="24" t="s">
        <v>10</v>
      </c>
      <c r="B19" s="28"/>
      <c r="C19" s="28"/>
      <c r="D19" s="28"/>
      <c r="E19" s="28"/>
      <c r="F19" s="28"/>
      <c r="G19" s="28"/>
    </row>
    <row r="20" spans="1:7" ht="46.5" customHeight="1" x14ac:dyDescent="0.2">
      <c r="A20" s="24" t="s">
        <v>11</v>
      </c>
      <c r="B20" s="24"/>
      <c r="C20" s="24"/>
      <c r="D20" s="24"/>
      <c r="E20" s="24"/>
      <c r="F20" s="24"/>
      <c r="G20" s="24"/>
    </row>
    <row r="21" spans="1:7" ht="66.95" customHeight="1" x14ac:dyDescent="0.2">
      <c r="A21" s="25" t="s">
        <v>21</v>
      </c>
      <c r="B21" s="26"/>
      <c r="C21" s="26"/>
      <c r="D21" s="26"/>
      <c r="E21" s="26"/>
      <c r="F21" s="26"/>
      <c r="G21" s="26"/>
    </row>
    <row r="22" spans="1:7" ht="66.95" customHeight="1" x14ac:dyDescent="0.2">
      <c r="A22" s="20"/>
      <c r="B22" s="21"/>
      <c r="C22" s="21"/>
      <c r="D22" s="21"/>
      <c r="E22" s="21"/>
      <c r="F22" s="21"/>
      <c r="G22" s="21"/>
    </row>
    <row r="23" spans="1:7" x14ac:dyDescent="0.2">
      <c r="A23" s="9" t="s">
        <v>12</v>
      </c>
    </row>
    <row r="24" spans="1:7" ht="14.25" x14ac:dyDescent="0.2">
      <c r="A24" s="13" t="s">
        <v>13</v>
      </c>
    </row>
  </sheetData>
  <mergeCells count="6">
    <mergeCell ref="A1:G1"/>
    <mergeCell ref="A20:G20"/>
    <mergeCell ref="A21:G21"/>
    <mergeCell ref="A17:G17"/>
    <mergeCell ref="A18:G18"/>
    <mergeCell ref="A19:G19"/>
  </mergeCells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0"/>
  <sheetViews>
    <sheetView workbookViewId="0">
      <selection activeCell="F16" sqref="F16"/>
    </sheetView>
  </sheetViews>
  <sheetFormatPr defaultColWidth="11.42578125" defaultRowHeight="15" x14ac:dyDescent="0.25"/>
  <cols>
    <col min="1" max="1" width="6.7109375" style="1" customWidth="1"/>
    <col min="2" max="4" width="10.28515625" style="1" customWidth="1"/>
    <col min="5" max="5" width="18.7109375" style="1" customWidth="1"/>
    <col min="6" max="6" width="13" style="1" customWidth="1"/>
    <col min="7" max="7" width="18.28515625" style="1" customWidth="1"/>
  </cols>
  <sheetData>
    <row r="1" spans="1:15" ht="16.5" x14ac:dyDescent="0.3">
      <c r="A1" s="30" t="s">
        <v>20</v>
      </c>
      <c r="B1" s="30"/>
      <c r="C1" s="30"/>
      <c r="D1" s="30"/>
      <c r="E1" s="30"/>
      <c r="F1" s="30"/>
      <c r="G1" s="30"/>
      <c r="I1" s="23" t="s">
        <v>14</v>
      </c>
      <c r="J1" s="23"/>
      <c r="K1" s="23"/>
      <c r="L1" s="23"/>
      <c r="M1" s="23"/>
      <c r="N1" s="23"/>
      <c r="O1" s="23"/>
    </row>
    <row r="2" spans="1:15" x14ac:dyDescent="0.25">
      <c r="A2" s="2"/>
      <c r="B2" s="2"/>
      <c r="C2" s="2"/>
      <c r="D2" s="2"/>
      <c r="I2" s="10"/>
      <c r="J2" s="10"/>
      <c r="K2" s="9"/>
      <c r="L2" s="10"/>
      <c r="M2" s="9"/>
      <c r="N2" s="9"/>
      <c r="O2" s="9"/>
    </row>
    <row r="3" spans="1:15" ht="69.95" customHeight="1" thickBot="1" x14ac:dyDescent="0.3">
      <c r="A3" s="6"/>
      <c r="B3" s="7" t="s">
        <v>15</v>
      </c>
      <c r="C3" s="7" t="s">
        <v>3</v>
      </c>
      <c r="D3" s="7" t="s">
        <v>4</v>
      </c>
      <c r="E3" s="7" t="s">
        <v>16</v>
      </c>
      <c r="F3" s="7" t="s">
        <v>6</v>
      </c>
      <c r="G3" s="7" t="s">
        <v>7</v>
      </c>
      <c r="I3" s="11"/>
      <c r="J3" s="12" t="s">
        <v>15</v>
      </c>
      <c r="K3" s="12" t="s">
        <v>3</v>
      </c>
      <c r="L3" s="12" t="s">
        <v>4</v>
      </c>
      <c r="M3" s="12" t="s">
        <v>5</v>
      </c>
      <c r="N3" s="12" t="s">
        <v>6</v>
      </c>
      <c r="O3" s="12" t="s">
        <v>7</v>
      </c>
    </row>
    <row r="4" spans="1:15" ht="16.5" x14ac:dyDescent="0.3">
      <c r="A4" s="3">
        <v>2010</v>
      </c>
      <c r="B4" s="4">
        <v>577</v>
      </c>
      <c r="C4" s="4">
        <v>22</v>
      </c>
      <c r="D4" s="4">
        <v>108</v>
      </c>
      <c r="E4" s="4">
        <v>1690381009</v>
      </c>
      <c r="F4" s="4">
        <v>100558</v>
      </c>
      <c r="G4" s="4">
        <v>49452</v>
      </c>
      <c r="I4" s="14">
        <v>2010</v>
      </c>
      <c r="J4" s="17">
        <v>586</v>
      </c>
      <c r="K4" s="17">
        <v>22</v>
      </c>
      <c r="L4" s="17">
        <v>108</v>
      </c>
      <c r="M4" s="18">
        <v>1693</v>
      </c>
      <c r="N4" s="15">
        <v>100558</v>
      </c>
      <c r="O4" s="15">
        <v>49452</v>
      </c>
    </row>
    <row r="5" spans="1:15" ht="16.5" x14ac:dyDescent="0.3">
      <c r="A5" s="3">
        <v>2011</v>
      </c>
      <c r="B5" s="4">
        <v>578</v>
      </c>
      <c r="C5" s="4">
        <v>13</v>
      </c>
      <c r="D5" s="4">
        <v>55</v>
      </c>
      <c r="E5" s="4">
        <v>424543339</v>
      </c>
      <c r="F5" s="4">
        <v>89110</v>
      </c>
      <c r="G5" s="4">
        <v>57375</v>
      </c>
      <c r="I5" s="14">
        <v>2011</v>
      </c>
      <c r="J5" s="17">
        <v>588</v>
      </c>
      <c r="K5" s="17">
        <v>13</v>
      </c>
      <c r="L5" s="17">
        <v>55</v>
      </c>
      <c r="M5" s="18">
        <v>426</v>
      </c>
      <c r="N5" s="15">
        <v>89110</v>
      </c>
      <c r="O5" s="15">
        <v>57375</v>
      </c>
    </row>
    <row r="6" spans="1:15" ht="16.5" x14ac:dyDescent="0.3">
      <c r="A6" s="3">
        <v>2012</v>
      </c>
      <c r="B6" s="4">
        <v>559</v>
      </c>
      <c r="C6" s="4">
        <v>12</v>
      </c>
      <c r="D6" s="4">
        <v>57</v>
      </c>
      <c r="E6" s="4">
        <v>226900033</v>
      </c>
      <c r="F6" s="4">
        <v>45885</v>
      </c>
      <c r="G6" s="4">
        <v>29248</v>
      </c>
      <c r="I6" s="14">
        <v>2012</v>
      </c>
      <c r="J6" s="17">
        <v>571</v>
      </c>
      <c r="K6" s="17">
        <v>12</v>
      </c>
      <c r="L6" s="17">
        <v>57</v>
      </c>
      <c r="M6" s="18">
        <v>230</v>
      </c>
      <c r="N6" s="15">
        <v>45884</v>
      </c>
      <c r="O6" s="15">
        <v>29247</v>
      </c>
    </row>
    <row r="7" spans="1:15" ht="16.5" x14ac:dyDescent="0.3">
      <c r="A7" s="3">
        <v>2013</v>
      </c>
      <c r="B7" s="4">
        <v>611</v>
      </c>
      <c r="C7" s="4">
        <v>9</v>
      </c>
      <c r="D7" s="4">
        <v>44</v>
      </c>
      <c r="E7" s="4">
        <v>367476436</v>
      </c>
      <c r="F7" s="4">
        <v>117464</v>
      </c>
      <c r="G7" s="4">
        <v>85595</v>
      </c>
      <c r="I7" s="14">
        <v>2013</v>
      </c>
      <c r="J7" s="17">
        <v>617</v>
      </c>
      <c r="K7" s="17">
        <v>9</v>
      </c>
      <c r="L7" s="17">
        <v>44</v>
      </c>
      <c r="M7" s="18">
        <v>369</v>
      </c>
      <c r="N7" s="15">
        <v>117464</v>
      </c>
      <c r="O7" s="15">
        <v>85595</v>
      </c>
    </row>
    <row r="8" spans="1:15" ht="16.5" x14ac:dyDescent="0.3">
      <c r="A8" s="3">
        <v>2014</v>
      </c>
      <c r="B8" s="4">
        <v>694</v>
      </c>
      <c r="C8" s="4">
        <v>19</v>
      </c>
      <c r="D8" s="4">
        <v>94</v>
      </c>
      <c r="E8" s="4">
        <v>269474404</v>
      </c>
      <c r="F8" s="4">
        <v>48383</v>
      </c>
      <c r="G8" s="4">
        <v>22155</v>
      </c>
      <c r="I8" s="14">
        <v>2014</v>
      </c>
      <c r="J8" s="17">
        <v>706</v>
      </c>
      <c r="K8" s="17">
        <v>19</v>
      </c>
      <c r="L8" s="17">
        <v>95</v>
      </c>
      <c r="M8" s="18">
        <v>368</v>
      </c>
      <c r="N8" s="15">
        <v>48383</v>
      </c>
      <c r="O8" s="15">
        <v>22155</v>
      </c>
    </row>
    <row r="9" spans="1:15" ht="16.5" x14ac:dyDescent="0.3">
      <c r="A9" s="3">
        <v>2015</v>
      </c>
      <c r="B9" s="4">
        <v>705</v>
      </c>
      <c r="C9" s="4">
        <v>11</v>
      </c>
      <c r="D9" s="4">
        <v>48</v>
      </c>
      <c r="E9" s="4">
        <v>348267614</v>
      </c>
      <c r="F9" s="4">
        <v>102226</v>
      </c>
      <c r="G9" s="4">
        <v>81100</v>
      </c>
      <c r="I9" s="14">
        <v>2015</v>
      </c>
      <c r="J9" s="17">
        <v>712</v>
      </c>
      <c r="K9" s="17">
        <v>11</v>
      </c>
      <c r="L9" s="17">
        <v>48</v>
      </c>
      <c r="M9" s="18">
        <v>351</v>
      </c>
      <c r="N9" s="19">
        <v>102226</v>
      </c>
      <c r="O9" s="19">
        <v>81100</v>
      </c>
    </row>
    <row r="10" spans="1:15" ht="16.5" x14ac:dyDescent="0.3">
      <c r="A10" s="3">
        <v>2016</v>
      </c>
      <c r="B10" s="4">
        <v>629</v>
      </c>
      <c r="C10" s="4">
        <v>16</v>
      </c>
      <c r="D10" s="4">
        <v>88</v>
      </c>
      <c r="E10" s="4">
        <v>375919587</v>
      </c>
      <c r="F10" s="4">
        <v>86135</v>
      </c>
      <c r="G10" s="4">
        <v>46221</v>
      </c>
      <c r="I10" s="14">
        <v>2016</v>
      </c>
      <c r="J10" s="17">
        <v>632</v>
      </c>
      <c r="K10" s="17">
        <v>16</v>
      </c>
      <c r="L10" s="17">
        <v>87</v>
      </c>
      <c r="M10" s="18">
        <v>376</v>
      </c>
      <c r="N10" s="19">
        <v>86135</v>
      </c>
      <c r="O10" s="19">
        <v>46221</v>
      </c>
    </row>
    <row r="11" spans="1:15" ht="16.5" x14ac:dyDescent="0.3">
      <c r="A11" s="3">
        <v>2017</v>
      </c>
      <c r="B11" s="4">
        <v>625</v>
      </c>
      <c r="C11" s="4">
        <v>7</v>
      </c>
      <c r="D11" s="4">
        <v>32</v>
      </c>
      <c r="E11" s="4">
        <v>333928480</v>
      </c>
      <c r="F11" s="4">
        <v>89698</v>
      </c>
      <c r="G11" s="4">
        <v>45006</v>
      </c>
      <c r="I11" s="14">
        <v>2017</v>
      </c>
      <c r="J11" s="17">
        <v>646</v>
      </c>
      <c r="K11" s="17">
        <v>7</v>
      </c>
      <c r="L11" s="17">
        <v>32</v>
      </c>
      <c r="M11" s="18">
        <v>340</v>
      </c>
      <c r="N11" s="19">
        <v>89700</v>
      </c>
      <c r="O11" s="19">
        <v>45008</v>
      </c>
    </row>
    <row r="12" spans="1:15" ht="16.5" x14ac:dyDescent="0.3">
      <c r="A12" s="5">
        <v>2018</v>
      </c>
      <c r="B12" s="4">
        <v>625</v>
      </c>
      <c r="C12" s="4">
        <v>7</v>
      </c>
      <c r="D12" s="4">
        <v>78</v>
      </c>
      <c r="E12" s="4">
        <v>2174416388</v>
      </c>
      <c r="F12" s="4">
        <v>108300</v>
      </c>
      <c r="G12" s="4">
        <v>70600</v>
      </c>
      <c r="I12" s="13">
        <v>2018</v>
      </c>
      <c r="J12" s="17">
        <v>634</v>
      </c>
      <c r="K12" s="17">
        <v>7</v>
      </c>
      <c r="L12" s="17">
        <v>78</v>
      </c>
      <c r="M12" s="18">
        <v>2262</v>
      </c>
      <c r="N12" s="19">
        <v>108300</v>
      </c>
      <c r="O12" s="19">
        <v>70600</v>
      </c>
    </row>
    <row r="13" spans="1:15" ht="16.5" x14ac:dyDescent="0.3">
      <c r="A13" s="5">
        <v>2019</v>
      </c>
      <c r="B13" s="4">
        <v>644</v>
      </c>
      <c r="C13" s="4">
        <v>11</v>
      </c>
      <c r="D13" s="4">
        <v>34</v>
      </c>
      <c r="E13" s="4">
        <v>345040897</v>
      </c>
      <c r="F13" s="4">
        <v>58869</v>
      </c>
      <c r="G13" s="4">
        <v>26287</v>
      </c>
      <c r="I13" s="14">
        <v>2019</v>
      </c>
      <c r="J13" s="17">
        <v>657</v>
      </c>
      <c r="K13" s="17">
        <v>11</v>
      </c>
      <c r="L13" s="17">
        <v>36</v>
      </c>
      <c r="M13" s="18">
        <v>351</v>
      </c>
      <c r="N13" s="19">
        <v>58869</v>
      </c>
      <c r="O13" s="19">
        <v>26287</v>
      </c>
    </row>
    <row r="14" spans="1:15" ht="16.5" x14ac:dyDescent="0.3">
      <c r="A14" s="5">
        <v>2020</v>
      </c>
      <c r="B14" s="4">
        <v>559</v>
      </c>
      <c r="C14" s="4">
        <v>15</v>
      </c>
      <c r="D14" s="4">
        <v>37</v>
      </c>
      <c r="E14" s="4">
        <v>278804437</v>
      </c>
      <c r="F14" s="4">
        <v>156110</v>
      </c>
      <c r="G14" s="4">
        <v>105558</v>
      </c>
      <c r="I14" s="13">
        <v>2020</v>
      </c>
      <c r="J14" s="17">
        <v>577</v>
      </c>
      <c r="K14" s="17">
        <v>15</v>
      </c>
      <c r="L14" s="17">
        <v>40</v>
      </c>
      <c r="M14" s="18">
        <v>386</v>
      </c>
      <c r="N14" s="19">
        <v>156310</v>
      </c>
      <c r="O14" s="19">
        <v>105559</v>
      </c>
    </row>
    <row r="15" spans="1:15" ht="14.45" customHeight="1" thickBot="1" x14ac:dyDescent="0.35">
      <c r="A15" s="5">
        <v>2021</v>
      </c>
      <c r="B15" s="4">
        <v>533</v>
      </c>
      <c r="C15" s="4">
        <v>11</v>
      </c>
      <c r="D15" s="4">
        <v>33</v>
      </c>
      <c r="E15" s="4">
        <v>204367073</v>
      </c>
      <c r="F15" s="4">
        <v>63785</v>
      </c>
      <c r="G15" s="4">
        <v>41319</v>
      </c>
      <c r="I15" s="13">
        <v>2021</v>
      </c>
      <c r="J15" s="17">
        <v>632</v>
      </c>
      <c r="K15" s="17">
        <v>13</v>
      </c>
      <c r="L15" s="17">
        <v>32</v>
      </c>
      <c r="M15" s="18">
        <v>221</v>
      </c>
      <c r="N15" s="19">
        <v>61439</v>
      </c>
      <c r="O15" s="19">
        <v>32302</v>
      </c>
    </row>
    <row r="16" spans="1:15" ht="14.45" customHeight="1" x14ac:dyDescent="0.3">
      <c r="A16" s="5">
        <v>2022</v>
      </c>
      <c r="B16" s="4">
        <v>466</v>
      </c>
      <c r="C16" s="4">
        <v>3</v>
      </c>
      <c r="D16" s="4">
        <v>20</v>
      </c>
      <c r="E16" s="4">
        <v>875114190</v>
      </c>
      <c r="F16" s="4">
        <v>81483</v>
      </c>
      <c r="G16" s="4">
        <v>30457</v>
      </c>
      <c r="I16" s="27" t="s">
        <v>8</v>
      </c>
      <c r="J16" s="27"/>
      <c r="K16" s="27"/>
      <c r="L16" s="27"/>
      <c r="M16" s="27"/>
      <c r="N16" s="27"/>
      <c r="O16" s="27"/>
    </row>
    <row r="17" spans="1:15" ht="14.45" customHeight="1" x14ac:dyDescent="0.3">
      <c r="A17" s="5">
        <v>2023</v>
      </c>
      <c r="B17" s="4">
        <v>452</v>
      </c>
      <c r="C17" s="4">
        <v>15</v>
      </c>
      <c r="D17" s="4">
        <v>36</v>
      </c>
      <c r="E17" s="4">
        <v>303352193</v>
      </c>
      <c r="F17" s="4">
        <v>44794</v>
      </c>
      <c r="G17" s="4">
        <v>19838</v>
      </c>
      <c r="I17" s="28" t="s">
        <v>9</v>
      </c>
      <c r="J17" s="28"/>
      <c r="K17" s="28"/>
      <c r="L17" s="28"/>
      <c r="M17" s="28"/>
      <c r="N17" s="28"/>
      <c r="O17" s="28"/>
    </row>
    <row r="18" spans="1:15" ht="57" customHeight="1" x14ac:dyDescent="0.25">
      <c r="A18" s="29" t="s">
        <v>17</v>
      </c>
      <c r="B18" s="29"/>
      <c r="C18" s="29"/>
      <c r="D18" s="29"/>
      <c r="E18" s="29"/>
      <c r="F18" s="29"/>
      <c r="G18" s="29"/>
      <c r="I18" s="24" t="s">
        <v>10</v>
      </c>
      <c r="J18" s="28"/>
      <c r="K18" s="28"/>
      <c r="L18" s="28"/>
      <c r="M18" s="28"/>
      <c r="N18" s="28"/>
      <c r="O18" s="28"/>
    </row>
    <row r="19" spans="1:15" x14ac:dyDescent="0.25">
      <c r="I19" s="24" t="s">
        <v>11</v>
      </c>
      <c r="J19" s="24"/>
      <c r="K19" s="24"/>
      <c r="L19" s="24"/>
      <c r="M19" s="24"/>
      <c r="N19" s="24"/>
      <c r="O19" s="24"/>
    </row>
    <row r="20" spans="1:15" ht="59.25" customHeight="1" x14ac:dyDescent="0.25">
      <c r="A20" s="8" t="s">
        <v>18</v>
      </c>
      <c r="I20" s="31" t="s">
        <v>19</v>
      </c>
      <c r="J20" s="32"/>
      <c r="K20" s="32"/>
      <c r="L20" s="32"/>
      <c r="M20" s="32"/>
      <c r="N20" s="32"/>
      <c r="O20" s="32"/>
    </row>
  </sheetData>
  <mergeCells count="8">
    <mergeCell ref="A18:G18"/>
    <mergeCell ref="A1:G1"/>
    <mergeCell ref="I20:O20"/>
    <mergeCell ref="I1:O1"/>
    <mergeCell ref="I16:O16"/>
    <mergeCell ref="I17:O17"/>
    <mergeCell ref="I18:O18"/>
    <mergeCell ref="I19:O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E81E5-C1E3-43A7-9D85-CB74D1FC0FFB}">
  <dimension ref="A1:AB22"/>
  <sheetViews>
    <sheetView workbookViewId="0">
      <selection activeCell="I13" sqref="I13"/>
    </sheetView>
  </sheetViews>
  <sheetFormatPr defaultRowHeight="15" x14ac:dyDescent="0.25"/>
  <cols>
    <col min="1" max="1" width="7.5703125" customWidth="1"/>
    <col min="4" max="4" width="7.7109375" bestFit="1" customWidth="1"/>
    <col min="5" max="5" width="21.42578125" bestFit="1" customWidth="1"/>
    <col min="6" max="6" width="13.85546875" bestFit="1" customWidth="1"/>
    <col min="7" max="7" width="15" bestFit="1" customWidth="1"/>
    <col min="10" max="10" width="15.28515625" bestFit="1" customWidth="1"/>
    <col min="13" max="13" width="7.7109375" bestFit="1" customWidth="1"/>
    <col min="14" max="14" width="21.42578125" bestFit="1" customWidth="1"/>
    <col min="16" max="16" width="16.28515625" bestFit="1" customWidth="1"/>
    <col min="19" max="19" width="7.7109375" bestFit="1" customWidth="1"/>
    <col min="20" max="20" width="21.42578125" bestFit="1" customWidth="1"/>
    <col min="22" max="22" width="16.140625" bestFit="1" customWidth="1"/>
    <col min="25" max="25" width="7.7109375" bestFit="1" customWidth="1"/>
    <col min="26" max="26" width="21.42578125" bestFit="1" customWidth="1"/>
    <col min="27" max="27" width="13.85546875" bestFit="1" customWidth="1"/>
    <col min="28" max="28" width="15" bestFit="1" customWidth="1"/>
  </cols>
  <sheetData>
    <row r="1" spans="1:28" x14ac:dyDescent="0.25">
      <c r="A1" s="33" t="s">
        <v>29</v>
      </c>
      <c r="J1" s="33" t="s">
        <v>22</v>
      </c>
      <c r="P1" s="33" t="s">
        <v>25</v>
      </c>
      <c r="V1" s="33" t="s">
        <v>26</v>
      </c>
    </row>
    <row r="2" spans="1:28" x14ac:dyDescent="0.25">
      <c r="A2" s="33" t="s">
        <v>1</v>
      </c>
      <c r="B2" s="33" t="s">
        <v>23</v>
      </c>
      <c r="C2" s="33" t="s">
        <v>3</v>
      </c>
      <c r="D2" s="33" t="s">
        <v>4</v>
      </c>
      <c r="E2" s="33" t="s">
        <v>24</v>
      </c>
      <c r="F2" s="33" t="s">
        <v>27</v>
      </c>
      <c r="G2" s="33" t="s">
        <v>28</v>
      </c>
      <c r="J2" s="33" t="s">
        <v>1</v>
      </c>
      <c r="K2" s="33" t="s">
        <v>23</v>
      </c>
      <c r="L2" s="33" t="s">
        <v>3</v>
      </c>
      <c r="M2" s="33" t="s">
        <v>4</v>
      </c>
      <c r="N2" s="33" t="s">
        <v>24</v>
      </c>
      <c r="P2" s="33" t="s">
        <v>1</v>
      </c>
      <c r="Q2" s="33" t="s">
        <v>23</v>
      </c>
      <c r="R2" s="33" t="s">
        <v>3</v>
      </c>
      <c r="S2" s="33" t="s">
        <v>4</v>
      </c>
      <c r="T2" s="33" t="s">
        <v>24</v>
      </c>
      <c r="V2" s="33" t="s">
        <v>1</v>
      </c>
      <c r="W2" s="33" t="s">
        <v>23</v>
      </c>
      <c r="X2" s="33" t="s">
        <v>3</v>
      </c>
      <c r="Y2" s="33" t="s">
        <v>4</v>
      </c>
      <c r="Z2" s="33" t="s">
        <v>24</v>
      </c>
      <c r="AA2" s="33" t="s">
        <v>27</v>
      </c>
      <c r="AB2" s="33" t="s">
        <v>28</v>
      </c>
    </row>
    <row r="3" spans="1:28" x14ac:dyDescent="0.25">
      <c r="A3">
        <v>2004</v>
      </c>
      <c r="B3">
        <f>SUM(K3,,Q3,W3)</f>
        <v>652</v>
      </c>
      <c r="C3">
        <f t="shared" ref="C3:C22" si="0">SUM(L3,,R3,X3)</f>
        <v>23</v>
      </c>
      <c r="D3">
        <f t="shared" ref="D3:D22" si="1">SUM(M3,,S3,Y3)</f>
        <v>59</v>
      </c>
      <c r="E3" s="36">
        <f t="shared" ref="E3:E22" si="2">SUM(N3,,T3,Z3)</f>
        <v>239287317</v>
      </c>
      <c r="F3" s="35">
        <f>AA3</f>
        <v>89311</v>
      </c>
      <c r="G3" s="35">
        <f t="shared" ref="G3:G22" si="3">AB3</f>
        <v>69003</v>
      </c>
      <c r="J3">
        <v>2004</v>
      </c>
      <c r="K3">
        <v>172</v>
      </c>
      <c r="L3">
        <v>18</v>
      </c>
      <c r="M3">
        <v>41</v>
      </c>
      <c r="N3" s="34">
        <v>37506406</v>
      </c>
      <c r="P3">
        <v>2004</v>
      </c>
      <c r="Q3">
        <v>103</v>
      </c>
      <c r="R3">
        <v>0</v>
      </c>
      <c r="S3">
        <v>2</v>
      </c>
      <c r="T3" s="35">
        <v>35759907</v>
      </c>
      <c r="V3">
        <v>2004</v>
      </c>
      <c r="W3">
        <v>377</v>
      </c>
      <c r="X3">
        <v>5</v>
      </c>
      <c r="Y3">
        <v>16</v>
      </c>
      <c r="Z3" s="34">
        <v>166021004</v>
      </c>
      <c r="AA3" s="35">
        <v>89311</v>
      </c>
      <c r="AB3" s="35">
        <v>69003</v>
      </c>
    </row>
    <row r="4" spans="1:28" x14ac:dyDescent="0.25">
      <c r="A4">
        <v>2005</v>
      </c>
      <c r="B4">
        <f t="shared" ref="B4:B22" si="4">SUM(K4,,Q4,W4)</f>
        <v>697</v>
      </c>
      <c r="C4">
        <f t="shared" si="0"/>
        <v>17</v>
      </c>
      <c r="D4">
        <f t="shared" si="1"/>
        <v>45</v>
      </c>
      <c r="E4" s="36">
        <f t="shared" si="2"/>
        <v>1102528414</v>
      </c>
      <c r="F4" s="35">
        <f t="shared" ref="F4:F22" si="5">AA4</f>
        <v>138095</v>
      </c>
      <c r="G4" s="35">
        <f t="shared" si="3"/>
        <v>46246</v>
      </c>
      <c r="J4">
        <v>2005</v>
      </c>
      <c r="K4">
        <v>168</v>
      </c>
      <c r="L4">
        <v>15</v>
      </c>
      <c r="M4">
        <v>38</v>
      </c>
      <c r="N4" s="34">
        <v>497998741</v>
      </c>
      <c r="P4">
        <v>2005</v>
      </c>
      <c r="Q4">
        <v>160</v>
      </c>
      <c r="R4">
        <v>0</v>
      </c>
      <c r="S4">
        <v>5</v>
      </c>
      <c r="T4" s="35">
        <v>298074982</v>
      </c>
      <c r="V4">
        <v>2005</v>
      </c>
      <c r="W4">
        <v>369</v>
      </c>
      <c r="X4">
        <v>2</v>
      </c>
      <c r="Y4">
        <v>2</v>
      </c>
      <c r="Z4" s="34">
        <v>306454691</v>
      </c>
      <c r="AA4" s="35">
        <v>138095</v>
      </c>
      <c r="AB4" s="35">
        <v>46246</v>
      </c>
    </row>
    <row r="5" spans="1:28" x14ac:dyDescent="0.25">
      <c r="A5">
        <v>2006</v>
      </c>
      <c r="B5">
        <f t="shared" si="4"/>
        <v>624</v>
      </c>
      <c r="C5">
        <f t="shared" si="0"/>
        <v>21</v>
      </c>
      <c r="D5">
        <f t="shared" si="1"/>
        <v>35</v>
      </c>
      <c r="E5" s="36">
        <f t="shared" si="2"/>
        <v>140754269</v>
      </c>
      <c r="F5" s="35">
        <f t="shared" si="5"/>
        <v>137693</v>
      </c>
      <c r="G5" s="35">
        <f t="shared" si="3"/>
        <v>53905</v>
      </c>
      <c r="J5">
        <v>2006</v>
      </c>
      <c r="K5">
        <v>140</v>
      </c>
      <c r="L5">
        <v>18</v>
      </c>
      <c r="M5">
        <v>30</v>
      </c>
      <c r="N5" s="34">
        <v>24515672</v>
      </c>
      <c r="P5">
        <v>2006</v>
      </c>
      <c r="Q5">
        <v>130</v>
      </c>
      <c r="R5">
        <v>3</v>
      </c>
      <c r="S5">
        <v>3</v>
      </c>
      <c r="T5" s="35">
        <v>41118273</v>
      </c>
      <c r="V5">
        <v>2006</v>
      </c>
      <c r="W5">
        <v>354</v>
      </c>
      <c r="X5">
        <v>0</v>
      </c>
      <c r="Y5">
        <v>2</v>
      </c>
      <c r="Z5" s="34">
        <v>75120324</v>
      </c>
      <c r="AA5" s="35">
        <v>137693</v>
      </c>
      <c r="AB5" s="35">
        <v>53905</v>
      </c>
    </row>
    <row r="6" spans="1:28" x14ac:dyDescent="0.25">
      <c r="A6">
        <v>2007</v>
      </c>
      <c r="B6">
        <f t="shared" si="4"/>
        <v>589</v>
      </c>
      <c r="C6">
        <f t="shared" si="0"/>
        <v>15</v>
      </c>
      <c r="D6">
        <f t="shared" si="1"/>
        <v>49</v>
      </c>
      <c r="E6" s="36">
        <f t="shared" si="2"/>
        <v>147664338</v>
      </c>
      <c r="F6" s="35">
        <f t="shared" si="5"/>
        <v>95600</v>
      </c>
      <c r="G6" s="35">
        <f t="shared" si="3"/>
        <v>68942</v>
      </c>
      <c r="J6">
        <v>2007</v>
      </c>
      <c r="K6">
        <v>147</v>
      </c>
      <c r="L6">
        <v>9</v>
      </c>
      <c r="M6">
        <v>32</v>
      </c>
      <c r="N6" s="34">
        <v>25544946</v>
      </c>
      <c r="P6">
        <v>2007</v>
      </c>
      <c r="Q6">
        <v>110</v>
      </c>
      <c r="R6">
        <v>2</v>
      </c>
      <c r="S6">
        <v>7</v>
      </c>
      <c r="T6" s="35">
        <v>61625942</v>
      </c>
      <c r="V6">
        <v>2007</v>
      </c>
      <c r="W6">
        <v>332</v>
      </c>
      <c r="X6">
        <v>4</v>
      </c>
      <c r="Y6">
        <v>10</v>
      </c>
      <c r="Z6" s="34">
        <v>60493450</v>
      </c>
      <c r="AA6" s="35">
        <v>95600</v>
      </c>
      <c r="AB6" s="35">
        <v>68942</v>
      </c>
    </row>
    <row r="7" spans="1:28" x14ac:dyDescent="0.25">
      <c r="A7">
        <v>2008</v>
      </c>
      <c r="B7">
        <f t="shared" si="4"/>
        <v>641</v>
      </c>
      <c r="C7">
        <f t="shared" si="0"/>
        <v>8</v>
      </c>
      <c r="D7">
        <f t="shared" si="1"/>
        <v>56</v>
      </c>
      <c r="E7" s="36">
        <f t="shared" si="2"/>
        <v>442144378</v>
      </c>
      <c r="F7" s="35">
        <f t="shared" si="5"/>
        <v>102388</v>
      </c>
      <c r="G7" s="35">
        <f t="shared" si="3"/>
        <v>69821</v>
      </c>
      <c r="J7">
        <v>2008</v>
      </c>
      <c r="K7">
        <v>143</v>
      </c>
      <c r="L7">
        <v>6</v>
      </c>
      <c r="M7">
        <v>49</v>
      </c>
      <c r="N7" s="34">
        <v>37842609</v>
      </c>
      <c r="P7">
        <v>2008</v>
      </c>
      <c r="Q7">
        <v>122</v>
      </c>
      <c r="R7">
        <v>0</v>
      </c>
      <c r="S7">
        <v>5</v>
      </c>
      <c r="T7" s="35">
        <v>256011440</v>
      </c>
      <c r="V7">
        <v>2008</v>
      </c>
      <c r="W7">
        <v>376</v>
      </c>
      <c r="X7">
        <v>2</v>
      </c>
      <c r="Y7">
        <v>2</v>
      </c>
      <c r="Z7" s="34">
        <v>148290329</v>
      </c>
      <c r="AA7" s="35">
        <v>102388</v>
      </c>
      <c r="AB7" s="35">
        <v>69821</v>
      </c>
    </row>
    <row r="8" spans="1:28" x14ac:dyDescent="0.25">
      <c r="A8">
        <v>2009</v>
      </c>
      <c r="B8">
        <f t="shared" si="4"/>
        <v>603</v>
      </c>
      <c r="C8">
        <f t="shared" si="0"/>
        <v>13</v>
      </c>
      <c r="D8">
        <f t="shared" si="1"/>
        <v>64</v>
      </c>
      <c r="E8" s="36">
        <f t="shared" si="2"/>
        <v>162016078</v>
      </c>
      <c r="F8" s="35">
        <f t="shared" si="5"/>
        <v>55014</v>
      </c>
      <c r="G8" s="35">
        <f t="shared" si="3"/>
        <v>32308</v>
      </c>
      <c r="J8">
        <v>2009</v>
      </c>
      <c r="K8">
        <v>156</v>
      </c>
      <c r="L8">
        <v>9</v>
      </c>
      <c r="M8">
        <v>49</v>
      </c>
      <c r="N8" s="34">
        <v>31934310</v>
      </c>
      <c r="P8">
        <v>2009</v>
      </c>
      <c r="Q8">
        <v>105</v>
      </c>
      <c r="R8">
        <v>0</v>
      </c>
      <c r="S8">
        <v>11</v>
      </c>
      <c r="T8" s="35">
        <v>55911891</v>
      </c>
      <c r="V8">
        <v>2009</v>
      </c>
      <c r="W8">
        <v>342</v>
      </c>
      <c r="X8">
        <v>4</v>
      </c>
      <c r="Y8">
        <v>4</v>
      </c>
      <c r="Z8" s="34">
        <v>74169877</v>
      </c>
      <c r="AA8" s="35">
        <v>55014</v>
      </c>
      <c r="AB8" s="35">
        <v>32308</v>
      </c>
    </row>
    <row r="9" spans="1:28" x14ac:dyDescent="0.25">
      <c r="A9">
        <v>2010</v>
      </c>
      <c r="B9">
        <f t="shared" si="4"/>
        <v>577</v>
      </c>
      <c r="C9">
        <f t="shared" si="0"/>
        <v>22</v>
      </c>
      <c r="D9">
        <f t="shared" si="1"/>
        <v>108</v>
      </c>
      <c r="E9" s="36">
        <f t="shared" si="2"/>
        <v>1690381009</v>
      </c>
      <c r="F9" s="35">
        <f t="shared" si="5"/>
        <v>100558</v>
      </c>
      <c r="G9" s="35">
        <f t="shared" si="3"/>
        <v>49452</v>
      </c>
      <c r="J9">
        <v>2010</v>
      </c>
      <c r="K9">
        <v>120</v>
      </c>
      <c r="L9">
        <v>11</v>
      </c>
      <c r="M9">
        <v>44</v>
      </c>
      <c r="N9" s="34">
        <v>21155972</v>
      </c>
      <c r="P9">
        <v>2010</v>
      </c>
      <c r="Q9">
        <v>107</v>
      </c>
      <c r="R9">
        <v>10</v>
      </c>
      <c r="S9">
        <v>61</v>
      </c>
      <c r="T9" s="35">
        <v>594031047</v>
      </c>
      <c r="V9">
        <v>2010</v>
      </c>
      <c r="W9">
        <v>350</v>
      </c>
      <c r="X9">
        <v>1</v>
      </c>
      <c r="Y9">
        <v>3</v>
      </c>
      <c r="Z9" s="34">
        <v>1075193990</v>
      </c>
      <c r="AA9" s="35">
        <v>100558</v>
      </c>
      <c r="AB9" s="35">
        <v>49452</v>
      </c>
    </row>
    <row r="10" spans="1:28" x14ac:dyDescent="0.25">
      <c r="A10">
        <v>2011</v>
      </c>
      <c r="B10">
        <f t="shared" si="4"/>
        <v>578</v>
      </c>
      <c r="C10">
        <f t="shared" si="0"/>
        <v>13</v>
      </c>
      <c r="D10">
        <f t="shared" si="1"/>
        <v>55</v>
      </c>
      <c r="E10" s="36">
        <f t="shared" si="2"/>
        <v>424543339</v>
      </c>
      <c r="F10" s="35">
        <f t="shared" si="5"/>
        <v>89110</v>
      </c>
      <c r="G10" s="35">
        <f t="shared" si="3"/>
        <v>57375</v>
      </c>
      <c r="J10">
        <v>2011</v>
      </c>
      <c r="K10">
        <v>116</v>
      </c>
      <c r="L10">
        <v>13</v>
      </c>
      <c r="M10">
        <v>53</v>
      </c>
      <c r="N10" s="34">
        <v>27305022</v>
      </c>
      <c r="P10">
        <v>2011</v>
      </c>
      <c r="Q10">
        <v>118</v>
      </c>
      <c r="R10">
        <v>0</v>
      </c>
      <c r="S10">
        <v>1</v>
      </c>
      <c r="T10" s="35">
        <v>123710870</v>
      </c>
      <c r="V10">
        <v>2011</v>
      </c>
      <c r="W10">
        <v>344</v>
      </c>
      <c r="X10">
        <v>0</v>
      </c>
      <c r="Y10">
        <v>1</v>
      </c>
      <c r="Z10" s="34">
        <v>273527447</v>
      </c>
      <c r="AA10" s="35">
        <v>89110</v>
      </c>
      <c r="AB10" s="35">
        <v>57375</v>
      </c>
    </row>
    <row r="11" spans="1:28" x14ac:dyDescent="0.25">
      <c r="A11">
        <v>2012</v>
      </c>
      <c r="B11">
        <f t="shared" si="4"/>
        <v>559</v>
      </c>
      <c r="C11">
        <f t="shared" si="0"/>
        <v>12</v>
      </c>
      <c r="D11">
        <f t="shared" si="1"/>
        <v>57</v>
      </c>
      <c r="E11" s="36">
        <f t="shared" si="2"/>
        <v>226900033</v>
      </c>
      <c r="F11" s="35">
        <f t="shared" si="5"/>
        <v>45885</v>
      </c>
      <c r="G11" s="35">
        <f t="shared" si="3"/>
        <v>29248</v>
      </c>
      <c r="J11">
        <v>2012</v>
      </c>
      <c r="K11">
        <v>88</v>
      </c>
      <c r="L11">
        <v>9</v>
      </c>
      <c r="M11">
        <v>46</v>
      </c>
      <c r="N11" s="34">
        <v>25556562</v>
      </c>
      <c r="P11">
        <v>2012</v>
      </c>
      <c r="Q11">
        <v>104</v>
      </c>
      <c r="R11">
        <v>0</v>
      </c>
      <c r="S11">
        <v>7</v>
      </c>
      <c r="T11" s="35">
        <v>55860855</v>
      </c>
      <c r="V11">
        <v>2012</v>
      </c>
      <c r="W11">
        <v>367</v>
      </c>
      <c r="X11">
        <v>3</v>
      </c>
      <c r="Y11">
        <v>4</v>
      </c>
      <c r="Z11" s="34">
        <v>145482616</v>
      </c>
      <c r="AA11" s="35">
        <v>45885</v>
      </c>
      <c r="AB11" s="35">
        <v>29248</v>
      </c>
    </row>
    <row r="12" spans="1:28" x14ac:dyDescent="0.25">
      <c r="A12">
        <v>2013</v>
      </c>
      <c r="B12">
        <f t="shared" si="4"/>
        <v>611</v>
      </c>
      <c r="C12">
        <f t="shared" si="0"/>
        <v>9</v>
      </c>
      <c r="D12">
        <f t="shared" si="1"/>
        <v>44</v>
      </c>
      <c r="E12" s="36">
        <f t="shared" si="2"/>
        <v>367476436</v>
      </c>
      <c r="F12" s="35">
        <f t="shared" si="5"/>
        <v>117464</v>
      </c>
      <c r="G12" s="35">
        <f t="shared" si="3"/>
        <v>85595</v>
      </c>
      <c r="J12">
        <v>2013</v>
      </c>
      <c r="K12">
        <v>104</v>
      </c>
      <c r="L12">
        <v>8</v>
      </c>
      <c r="M12">
        <v>36</v>
      </c>
      <c r="N12" s="34">
        <v>37363960</v>
      </c>
      <c r="P12">
        <v>2013</v>
      </c>
      <c r="Q12">
        <v>107</v>
      </c>
      <c r="R12">
        <v>0</v>
      </c>
      <c r="S12">
        <v>2</v>
      </c>
      <c r="T12" s="35">
        <v>51507236</v>
      </c>
      <c r="V12">
        <v>2013</v>
      </c>
      <c r="W12">
        <v>400</v>
      </c>
      <c r="X12">
        <v>1</v>
      </c>
      <c r="Y12">
        <v>6</v>
      </c>
      <c r="Z12" s="34">
        <v>278605240</v>
      </c>
      <c r="AA12" s="35">
        <v>117464</v>
      </c>
      <c r="AB12" s="35">
        <v>85595</v>
      </c>
    </row>
    <row r="13" spans="1:28" x14ac:dyDescent="0.25">
      <c r="A13">
        <v>2014</v>
      </c>
      <c r="B13">
        <f t="shared" si="4"/>
        <v>694</v>
      </c>
      <c r="C13">
        <f t="shared" si="0"/>
        <v>19</v>
      </c>
      <c r="D13">
        <f t="shared" si="1"/>
        <v>94</v>
      </c>
      <c r="E13" s="36">
        <f t="shared" si="2"/>
        <v>269474404</v>
      </c>
      <c r="F13" s="35">
        <f t="shared" si="5"/>
        <v>48383</v>
      </c>
      <c r="G13" s="35">
        <f t="shared" si="3"/>
        <v>22155</v>
      </c>
      <c r="J13">
        <v>2014</v>
      </c>
      <c r="K13">
        <v>106</v>
      </c>
      <c r="L13">
        <v>18</v>
      </c>
      <c r="M13">
        <v>93</v>
      </c>
      <c r="N13" s="34">
        <v>72885067</v>
      </c>
      <c r="P13">
        <v>2014</v>
      </c>
      <c r="Q13">
        <v>133</v>
      </c>
      <c r="R13">
        <v>1</v>
      </c>
      <c r="S13">
        <v>1</v>
      </c>
      <c r="T13" s="35">
        <v>55567727</v>
      </c>
      <c r="V13">
        <v>2014</v>
      </c>
      <c r="W13">
        <v>455</v>
      </c>
      <c r="X13">
        <v>0</v>
      </c>
      <c r="Y13">
        <v>0</v>
      </c>
      <c r="Z13" s="34">
        <v>141021610</v>
      </c>
      <c r="AA13" s="35">
        <v>48383</v>
      </c>
      <c r="AB13" s="35">
        <v>22155</v>
      </c>
    </row>
    <row r="14" spans="1:28" x14ac:dyDescent="0.25">
      <c r="A14">
        <v>2015</v>
      </c>
      <c r="B14">
        <f t="shared" si="4"/>
        <v>705</v>
      </c>
      <c r="C14">
        <f t="shared" si="0"/>
        <v>11</v>
      </c>
      <c r="D14">
        <f t="shared" si="1"/>
        <v>48</v>
      </c>
      <c r="E14" s="36">
        <f t="shared" si="2"/>
        <v>348267614</v>
      </c>
      <c r="F14" s="35">
        <f t="shared" si="5"/>
        <v>102226</v>
      </c>
      <c r="G14" s="35">
        <f t="shared" si="3"/>
        <v>81100</v>
      </c>
      <c r="J14">
        <v>2015</v>
      </c>
      <c r="K14">
        <v>101</v>
      </c>
      <c r="L14">
        <v>4</v>
      </c>
      <c r="M14">
        <v>32</v>
      </c>
      <c r="N14" s="34">
        <v>32176608</v>
      </c>
      <c r="P14">
        <v>2015</v>
      </c>
      <c r="Q14">
        <v>144</v>
      </c>
      <c r="R14">
        <v>6</v>
      </c>
      <c r="S14">
        <v>16</v>
      </c>
      <c r="T14" s="35">
        <v>59839826</v>
      </c>
      <c r="V14">
        <v>2015</v>
      </c>
      <c r="W14">
        <v>460</v>
      </c>
      <c r="X14">
        <v>1</v>
      </c>
      <c r="Y14">
        <v>0</v>
      </c>
      <c r="Z14" s="34">
        <v>256251180</v>
      </c>
      <c r="AA14" s="35">
        <v>102226</v>
      </c>
      <c r="AB14" s="35">
        <v>81100</v>
      </c>
    </row>
    <row r="15" spans="1:28" x14ac:dyDescent="0.25">
      <c r="A15">
        <v>2016</v>
      </c>
      <c r="B15">
        <f t="shared" si="4"/>
        <v>629</v>
      </c>
      <c r="C15">
        <f t="shared" si="0"/>
        <v>16</v>
      </c>
      <c r="D15">
        <f t="shared" si="1"/>
        <v>88</v>
      </c>
      <c r="E15" s="36">
        <f t="shared" si="2"/>
        <v>375919587</v>
      </c>
      <c r="F15" s="35">
        <f t="shared" si="5"/>
        <v>86135</v>
      </c>
      <c r="G15" s="35">
        <f t="shared" si="3"/>
        <v>46221</v>
      </c>
      <c r="J15">
        <v>2016</v>
      </c>
      <c r="K15">
        <v>115</v>
      </c>
      <c r="L15">
        <v>10</v>
      </c>
      <c r="M15">
        <v>76</v>
      </c>
      <c r="N15" s="34">
        <v>56900096</v>
      </c>
      <c r="P15">
        <v>2016</v>
      </c>
      <c r="Q15">
        <v>94</v>
      </c>
      <c r="R15">
        <v>3</v>
      </c>
      <c r="S15">
        <v>3</v>
      </c>
      <c r="T15" s="35">
        <v>106887884</v>
      </c>
      <c r="V15">
        <v>2016</v>
      </c>
      <c r="W15">
        <v>420</v>
      </c>
      <c r="X15">
        <v>3</v>
      </c>
      <c r="Y15">
        <v>9</v>
      </c>
      <c r="Z15" s="34">
        <v>212131607</v>
      </c>
      <c r="AA15" s="35">
        <v>86135</v>
      </c>
      <c r="AB15" s="35">
        <v>46221</v>
      </c>
    </row>
    <row r="16" spans="1:28" x14ac:dyDescent="0.25">
      <c r="A16">
        <v>2017</v>
      </c>
      <c r="B16">
        <f t="shared" si="4"/>
        <v>625</v>
      </c>
      <c r="C16">
        <f t="shared" si="0"/>
        <v>7</v>
      </c>
      <c r="D16">
        <f t="shared" si="1"/>
        <v>32</v>
      </c>
      <c r="E16" s="36">
        <f t="shared" si="2"/>
        <v>333928480</v>
      </c>
      <c r="F16" s="35">
        <f t="shared" si="5"/>
        <v>89698</v>
      </c>
      <c r="G16" s="35">
        <f t="shared" si="3"/>
        <v>45006</v>
      </c>
      <c r="J16">
        <v>2017</v>
      </c>
      <c r="K16">
        <v>103</v>
      </c>
      <c r="L16">
        <v>3</v>
      </c>
      <c r="M16">
        <v>28</v>
      </c>
      <c r="N16" s="34">
        <v>91011492</v>
      </c>
      <c r="P16">
        <v>2017</v>
      </c>
      <c r="Q16">
        <v>107</v>
      </c>
      <c r="R16">
        <v>3</v>
      </c>
      <c r="S16">
        <v>3</v>
      </c>
      <c r="T16" s="35">
        <v>79617650</v>
      </c>
      <c r="V16">
        <v>2017</v>
      </c>
      <c r="W16">
        <v>415</v>
      </c>
      <c r="X16">
        <v>1</v>
      </c>
      <c r="Y16">
        <v>1</v>
      </c>
      <c r="Z16" s="34">
        <v>163299338</v>
      </c>
      <c r="AA16" s="35">
        <v>89698</v>
      </c>
      <c r="AB16" s="35">
        <v>45006</v>
      </c>
    </row>
    <row r="17" spans="1:28" x14ac:dyDescent="0.25">
      <c r="A17">
        <v>2018</v>
      </c>
      <c r="B17">
        <f t="shared" si="4"/>
        <v>625</v>
      </c>
      <c r="C17">
        <f t="shared" si="0"/>
        <v>7</v>
      </c>
      <c r="D17">
        <f t="shared" si="1"/>
        <v>78</v>
      </c>
      <c r="E17" s="36">
        <f t="shared" si="2"/>
        <v>2174416388</v>
      </c>
      <c r="F17" s="35">
        <f t="shared" si="5"/>
        <v>108300</v>
      </c>
      <c r="G17" s="35">
        <f t="shared" si="3"/>
        <v>70600</v>
      </c>
      <c r="J17">
        <v>2018</v>
      </c>
      <c r="K17">
        <v>109</v>
      </c>
      <c r="L17">
        <v>6</v>
      </c>
      <c r="M17">
        <v>71</v>
      </c>
      <c r="N17" s="34">
        <v>1944617753</v>
      </c>
      <c r="P17">
        <v>2018</v>
      </c>
      <c r="Q17">
        <v>111</v>
      </c>
      <c r="R17">
        <v>1</v>
      </c>
      <c r="S17">
        <v>5</v>
      </c>
      <c r="T17" s="35">
        <v>70507953</v>
      </c>
      <c r="V17">
        <v>2018</v>
      </c>
      <c r="W17">
        <v>405</v>
      </c>
      <c r="X17">
        <v>0</v>
      </c>
      <c r="Y17">
        <v>2</v>
      </c>
      <c r="Z17" s="34">
        <v>159290682</v>
      </c>
      <c r="AA17" s="35">
        <v>108300</v>
      </c>
      <c r="AB17" s="35">
        <v>70600</v>
      </c>
    </row>
    <row r="18" spans="1:28" x14ac:dyDescent="0.25">
      <c r="A18">
        <v>2019</v>
      </c>
      <c r="B18">
        <f t="shared" si="4"/>
        <v>644</v>
      </c>
      <c r="C18">
        <f t="shared" si="0"/>
        <v>11</v>
      </c>
      <c r="D18">
        <f t="shared" si="1"/>
        <v>34</v>
      </c>
      <c r="E18" s="36">
        <f t="shared" si="2"/>
        <v>345040897</v>
      </c>
      <c r="F18" s="35">
        <f t="shared" si="5"/>
        <v>58869</v>
      </c>
      <c r="G18" s="35">
        <f t="shared" si="3"/>
        <v>26287</v>
      </c>
      <c r="J18">
        <v>2019</v>
      </c>
      <c r="K18">
        <v>139</v>
      </c>
      <c r="L18">
        <v>10</v>
      </c>
      <c r="M18">
        <v>27</v>
      </c>
      <c r="N18" s="34">
        <v>84972415</v>
      </c>
      <c r="P18">
        <v>2019</v>
      </c>
      <c r="Q18">
        <v>121</v>
      </c>
      <c r="R18">
        <v>1</v>
      </c>
      <c r="S18">
        <v>7</v>
      </c>
      <c r="T18" s="35">
        <v>101615665</v>
      </c>
      <c r="V18">
        <v>2019</v>
      </c>
      <c r="W18">
        <v>384</v>
      </c>
      <c r="X18">
        <v>0</v>
      </c>
      <c r="Y18">
        <v>0</v>
      </c>
      <c r="Z18" s="34">
        <v>158452817</v>
      </c>
      <c r="AA18" s="35">
        <v>58869</v>
      </c>
      <c r="AB18" s="35">
        <v>26287</v>
      </c>
    </row>
    <row r="19" spans="1:28" x14ac:dyDescent="0.25">
      <c r="A19">
        <v>2020</v>
      </c>
      <c r="B19">
        <f t="shared" si="4"/>
        <v>559</v>
      </c>
      <c r="C19">
        <f t="shared" si="0"/>
        <v>15</v>
      </c>
      <c r="D19">
        <f t="shared" si="1"/>
        <v>37</v>
      </c>
      <c r="E19" s="36">
        <f t="shared" si="2"/>
        <v>278804437</v>
      </c>
      <c r="F19" s="35">
        <f t="shared" si="5"/>
        <v>156110</v>
      </c>
      <c r="G19" s="35">
        <f t="shared" si="3"/>
        <v>105558</v>
      </c>
      <c r="J19">
        <v>2020</v>
      </c>
      <c r="K19">
        <v>106</v>
      </c>
      <c r="L19">
        <v>8</v>
      </c>
      <c r="M19">
        <v>26</v>
      </c>
      <c r="N19" s="34">
        <v>30119026</v>
      </c>
      <c r="P19">
        <v>2020</v>
      </c>
      <c r="Q19">
        <v>121</v>
      </c>
      <c r="R19">
        <v>2</v>
      </c>
      <c r="S19">
        <v>1</v>
      </c>
      <c r="T19" s="35">
        <v>67488509</v>
      </c>
      <c r="V19">
        <v>2020</v>
      </c>
      <c r="W19">
        <v>332</v>
      </c>
      <c r="X19">
        <v>5</v>
      </c>
      <c r="Y19">
        <v>10</v>
      </c>
      <c r="Z19" s="34">
        <v>181196902</v>
      </c>
      <c r="AA19" s="35">
        <v>156110</v>
      </c>
      <c r="AB19" s="35">
        <v>105558</v>
      </c>
    </row>
    <row r="20" spans="1:28" x14ac:dyDescent="0.25">
      <c r="A20">
        <v>2021</v>
      </c>
      <c r="B20">
        <f t="shared" si="4"/>
        <v>533</v>
      </c>
      <c r="C20">
        <f t="shared" si="0"/>
        <v>11</v>
      </c>
      <c r="D20">
        <f t="shared" si="1"/>
        <v>33</v>
      </c>
      <c r="E20" s="36">
        <f t="shared" si="2"/>
        <v>204367073</v>
      </c>
      <c r="F20" s="35">
        <f t="shared" si="5"/>
        <v>63785</v>
      </c>
      <c r="G20" s="35">
        <f t="shared" si="3"/>
        <v>41319</v>
      </c>
      <c r="J20">
        <v>2021</v>
      </c>
      <c r="K20">
        <v>88</v>
      </c>
      <c r="L20">
        <v>7</v>
      </c>
      <c r="M20">
        <v>27</v>
      </c>
      <c r="N20" s="34">
        <v>52455705</v>
      </c>
      <c r="P20">
        <v>2021</v>
      </c>
      <c r="Q20">
        <v>99</v>
      </c>
      <c r="R20">
        <v>4</v>
      </c>
      <c r="S20">
        <v>5</v>
      </c>
      <c r="T20" s="35">
        <v>55973168</v>
      </c>
      <c r="V20">
        <v>2021</v>
      </c>
      <c r="W20">
        <v>346</v>
      </c>
      <c r="X20">
        <v>0</v>
      </c>
      <c r="Y20">
        <v>1</v>
      </c>
      <c r="Z20" s="34">
        <v>95938200</v>
      </c>
      <c r="AA20" s="35">
        <v>63785</v>
      </c>
      <c r="AB20" s="35">
        <v>41319</v>
      </c>
    </row>
    <row r="21" spans="1:28" x14ac:dyDescent="0.25">
      <c r="A21">
        <v>2022</v>
      </c>
      <c r="B21">
        <f t="shared" si="4"/>
        <v>466</v>
      </c>
      <c r="C21">
        <f t="shared" si="0"/>
        <v>3</v>
      </c>
      <c r="D21">
        <f t="shared" si="1"/>
        <v>20</v>
      </c>
      <c r="E21" s="36">
        <f t="shared" si="2"/>
        <v>875114190</v>
      </c>
      <c r="F21" s="35">
        <f t="shared" si="5"/>
        <v>81483</v>
      </c>
      <c r="G21" s="35">
        <f t="shared" si="3"/>
        <v>30457</v>
      </c>
      <c r="J21">
        <v>2022</v>
      </c>
      <c r="K21">
        <v>61</v>
      </c>
      <c r="L21">
        <v>2</v>
      </c>
      <c r="M21">
        <v>16</v>
      </c>
      <c r="N21" s="34">
        <v>14942069</v>
      </c>
      <c r="P21">
        <v>2022</v>
      </c>
      <c r="Q21">
        <v>110</v>
      </c>
      <c r="R21">
        <v>1</v>
      </c>
      <c r="S21">
        <v>4</v>
      </c>
      <c r="T21" s="35">
        <v>97626728</v>
      </c>
      <c r="V21">
        <v>2022</v>
      </c>
      <c r="W21">
        <v>295</v>
      </c>
      <c r="X21">
        <v>0</v>
      </c>
      <c r="Y21">
        <v>0</v>
      </c>
      <c r="Z21" s="34">
        <v>762545393</v>
      </c>
      <c r="AA21" s="35">
        <v>81483</v>
      </c>
      <c r="AB21" s="35">
        <v>30457</v>
      </c>
    </row>
    <row r="22" spans="1:28" x14ac:dyDescent="0.25">
      <c r="A22">
        <v>2023</v>
      </c>
      <c r="B22">
        <f t="shared" si="4"/>
        <v>452</v>
      </c>
      <c r="C22">
        <f t="shared" si="0"/>
        <v>15</v>
      </c>
      <c r="D22">
        <f t="shared" si="1"/>
        <v>36</v>
      </c>
      <c r="E22" s="36">
        <f t="shared" si="2"/>
        <v>303354551</v>
      </c>
      <c r="F22" s="35">
        <f t="shared" si="5"/>
        <v>44794</v>
      </c>
      <c r="G22" s="35">
        <f t="shared" si="3"/>
        <v>19838</v>
      </c>
      <c r="J22">
        <v>2023</v>
      </c>
      <c r="K22">
        <v>71</v>
      </c>
      <c r="L22">
        <v>15</v>
      </c>
      <c r="M22">
        <v>31</v>
      </c>
      <c r="N22" s="34">
        <v>45510854</v>
      </c>
      <c r="P22">
        <v>2023</v>
      </c>
      <c r="Q22">
        <v>83</v>
      </c>
      <c r="R22">
        <v>0</v>
      </c>
      <c r="S22">
        <v>0</v>
      </c>
      <c r="T22" s="35">
        <v>86320017</v>
      </c>
      <c r="V22">
        <v>2023</v>
      </c>
      <c r="W22">
        <v>298</v>
      </c>
      <c r="X22">
        <v>0</v>
      </c>
      <c r="Y22">
        <v>5</v>
      </c>
      <c r="Z22" s="34">
        <v>171523680</v>
      </c>
      <c r="AA22" s="35">
        <v>44794</v>
      </c>
      <c r="AB22" s="35">
        <v>19838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Props1.xml><?xml version="1.0" encoding="utf-8"?>
<ds:datastoreItem xmlns:ds="http://schemas.openxmlformats.org/officeDocument/2006/customXml" ds:itemID="{1D260A83-AF2B-4FA6-9651-7BE0A4A76EA7}"/>
</file>

<file path=customXml/itemProps2.xml><?xml version="1.0" encoding="utf-8"?>
<ds:datastoreItem xmlns:ds="http://schemas.openxmlformats.org/officeDocument/2006/customXml" ds:itemID="{61E0623C-4AFE-49B5-9F65-07A2156F20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84806B-BBB9-47A2-A2A6-55C43F4775DE}">
  <ds:schemaRefs>
    <ds:schemaRef ds:uri="http://schemas.microsoft.com/office/2006/metadata/properties"/>
    <ds:schemaRef ds:uri="http://schemas.microsoft.com/office/infopath/2007/PartnerControls"/>
    <ds:schemaRef ds:uri="a35715f8-87ef-4d3b-947a-233431d15701"/>
    <ds:schemaRef ds:uri="f6aed4ac-dd4c-4794-87ed-06fc3a0ee92f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5-6</vt:lpstr>
      <vt:lpstr>Sheet1</vt:lpstr>
      <vt:lpstr>Sheet2</vt:lpstr>
      <vt:lpstr>'Table 5-6'!Print_Area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2015-11-12T19:24:54Z</dcterms:created>
  <dcterms:modified xsi:type="dcterms:W3CDTF">2024-11-19T21:04:21Z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