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E8756688-9EE4-4644-9841-34465EE391E9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6" i="2" l="1"/>
  <c r="E196" i="2"/>
  <c r="F196" i="2"/>
  <c r="G196" i="2"/>
  <c r="H196" i="2"/>
  <c r="I196" i="2"/>
  <c r="J196" i="2"/>
  <c r="K196" i="2"/>
  <c r="L196" i="2"/>
  <c r="M196" i="2"/>
  <c r="C196" i="2"/>
  <c r="D195" i="2"/>
  <c r="E195" i="2"/>
  <c r="F195" i="2"/>
  <c r="G195" i="2"/>
  <c r="H195" i="2"/>
  <c r="I195" i="2"/>
  <c r="J195" i="2"/>
  <c r="K195" i="2"/>
  <c r="L195" i="2"/>
  <c r="M195" i="2"/>
  <c r="C195" i="2"/>
  <c r="D196" i="1"/>
  <c r="E196" i="1"/>
  <c r="F196" i="1"/>
  <c r="G196" i="1"/>
  <c r="H196" i="1"/>
  <c r="I196" i="1"/>
  <c r="J196" i="1"/>
  <c r="K196" i="1"/>
  <c r="L196" i="1"/>
  <c r="M196" i="1"/>
  <c r="C196" i="1"/>
  <c r="D195" i="1"/>
  <c r="E195" i="1"/>
  <c r="F195" i="1"/>
  <c r="G195" i="1"/>
  <c r="H195" i="1"/>
  <c r="I195" i="1"/>
  <c r="J195" i="1"/>
  <c r="K195" i="1"/>
  <c r="L195" i="1"/>
  <c r="M195" i="1"/>
  <c r="C195" i="1"/>
  <c r="D86" i="3" l="1"/>
  <c r="E86" i="3"/>
  <c r="F86" i="3"/>
  <c r="G86" i="3"/>
  <c r="H86" i="3"/>
  <c r="I86" i="3"/>
  <c r="J86" i="3"/>
  <c r="K86" i="3"/>
  <c r="L86" i="3"/>
  <c r="M86" i="3"/>
  <c r="C86" i="3"/>
  <c r="D85" i="3"/>
  <c r="E85" i="3"/>
  <c r="F85" i="3"/>
  <c r="G85" i="3"/>
  <c r="H85" i="3"/>
  <c r="I85" i="3"/>
  <c r="J85" i="3"/>
  <c r="K85" i="3"/>
  <c r="L85" i="3"/>
  <c r="M85" i="3"/>
  <c r="C85" i="3"/>
  <c r="D84" i="3"/>
  <c r="E84" i="3"/>
  <c r="F84" i="3"/>
  <c r="G84" i="3"/>
  <c r="H84" i="3"/>
  <c r="I84" i="3"/>
  <c r="J84" i="3"/>
  <c r="K84" i="3"/>
  <c r="L84" i="3"/>
  <c r="M84" i="3"/>
  <c r="C84" i="3"/>
  <c r="D83" i="3"/>
  <c r="E83" i="3"/>
  <c r="F83" i="3"/>
  <c r="G83" i="3"/>
  <c r="H83" i="3"/>
  <c r="I83" i="3"/>
  <c r="J83" i="3"/>
  <c r="K83" i="3"/>
  <c r="L83" i="3"/>
  <c r="M83" i="3"/>
  <c r="C83" i="3"/>
  <c r="D82" i="3"/>
  <c r="E82" i="3"/>
  <c r="F82" i="3"/>
  <c r="G82" i="3"/>
  <c r="H82" i="3"/>
  <c r="I82" i="3"/>
  <c r="J82" i="3"/>
  <c r="K82" i="3"/>
  <c r="L82" i="3"/>
  <c r="M82" i="3"/>
  <c r="C82" i="3"/>
  <c r="D193" i="2"/>
  <c r="E193" i="2"/>
  <c r="F193" i="2"/>
  <c r="G193" i="2"/>
  <c r="H193" i="2"/>
  <c r="I193" i="2"/>
  <c r="J193" i="2"/>
  <c r="K193" i="2"/>
  <c r="L193" i="2"/>
  <c r="M193" i="2"/>
  <c r="C193" i="2"/>
  <c r="C192" i="2"/>
  <c r="D192" i="2"/>
  <c r="E192" i="2"/>
  <c r="F192" i="2"/>
  <c r="G192" i="2"/>
  <c r="H192" i="2"/>
  <c r="I192" i="2"/>
  <c r="J192" i="2"/>
  <c r="K192" i="2"/>
  <c r="L192" i="2"/>
  <c r="M192" i="2"/>
  <c r="D193" i="1"/>
  <c r="E193" i="1"/>
  <c r="F193" i="1"/>
  <c r="G193" i="1"/>
  <c r="H193" i="1"/>
  <c r="I193" i="1"/>
  <c r="J193" i="1"/>
  <c r="K193" i="1"/>
  <c r="L193" i="1"/>
  <c r="M193" i="1"/>
  <c r="C193" i="1"/>
  <c r="C187" i="1"/>
  <c r="D192" i="1"/>
  <c r="E192" i="1"/>
  <c r="F192" i="1"/>
  <c r="G192" i="1"/>
  <c r="H192" i="1"/>
  <c r="I192" i="1"/>
  <c r="J192" i="1"/>
  <c r="K192" i="1"/>
  <c r="L192" i="1"/>
  <c r="M192" i="1"/>
  <c r="C192" i="1"/>
  <c r="D190" i="2" l="1"/>
  <c r="E190" i="2"/>
  <c r="F190" i="2"/>
  <c r="G190" i="2"/>
  <c r="H190" i="2"/>
  <c r="I190" i="2"/>
  <c r="J190" i="2"/>
  <c r="K190" i="2"/>
  <c r="L190" i="2"/>
  <c r="M190" i="2"/>
  <c r="C190" i="2"/>
  <c r="D189" i="2"/>
  <c r="E189" i="2"/>
  <c r="F189" i="2"/>
  <c r="G189" i="2"/>
  <c r="H189" i="2"/>
  <c r="I189" i="2"/>
  <c r="J189" i="2"/>
  <c r="K189" i="2"/>
  <c r="L189" i="2"/>
  <c r="M189" i="2"/>
  <c r="C189" i="2"/>
  <c r="D190" i="1"/>
  <c r="E190" i="1"/>
  <c r="F190" i="1"/>
  <c r="G190" i="1"/>
  <c r="H190" i="1"/>
  <c r="I190" i="1"/>
  <c r="J190" i="1"/>
  <c r="K190" i="1"/>
  <c r="L190" i="1"/>
  <c r="M190" i="1"/>
  <c r="C190" i="1"/>
  <c r="D189" i="1"/>
  <c r="E189" i="1"/>
  <c r="F189" i="1"/>
  <c r="G189" i="1"/>
  <c r="H189" i="1"/>
  <c r="I189" i="1"/>
  <c r="J189" i="1"/>
  <c r="K189" i="1"/>
  <c r="L189" i="1"/>
  <c r="M189" i="1"/>
  <c r="C189" i="1"/>
  <c r="D187" i="2" l="1"/>
  <c r="E187" i="2"/>
  <c r="F187" i="2"/>
  <c r="G187" i="2"/>
  <c r="H187" i="2"/>
  <c r="I187" i="2"/>
  <c r="J187" i="2"/>
  <c r="K187" i="2"/>
  <c r="L187" i="2"/>
  <c r="M187" i="2"/>
  <c r="C187" i="2"/>
  <c r="D186" i="2"/>
  <c r="E186" i="2"/>
  <c r="F186" i="2"/>
  <c r="G186" i="2"/>
  <c r="H186" i="2"/>
  <c r="I186" i="2"/>
  <c r="J186" i="2"/>
  <c r="K186" i="2"/>
  <c r="L186" i="2"/>
  <c r="M186" i="2"/>
  <c r="C186" i="2"/>
  <c r="D187" i="1"/>
  <c r="E187" i="1"/>
  <c r="F187" i="1"/>
  <c r="G187" i="1"/>
  <c r="H187" i="1"/>
  <c r="I187" i="1"/>
  <c r="J187" i="1"/>
  <c r="K187" i="1"/>
  <c r="L187" i="1"/>
  <c r="M187" i="1"/>
  <c r="D186" i="1"/>
  <c r="E186" i="1"/>
  <c r="F186" i="1"/>
  <c r="G186" i="1"/>
  <c r="H186" i="1"/>
  <c r="I186" i="1"/>
  <c r="J186" i="1"/>
  <c r="K186" i="1"/>
  <c r="L186" i="1"/>
  <c r="M186" i="1"/>
  <c r="C186" i="1"/>
  <c r="D184" i="2"/>
  <c r="E184" i="2"/>
  <c r="F184" i="2"/>
  <c r="G184" i="2"/>
  <c r="H184" i="2"/>
  <c r="I184" i="2"/>
  <c r="J184" i="2"/>
  <c r="K184" i="2"/>
  <c r="L184" i="2"/>
  <c r="M184" i="2"/>
  <c r="C184" i="2"/>
  <c r="D183" i="2"/>
  <c r="E183" i="2"/>
  <c r="F183" i="2"/>
  <c r="G183" i="2"/>
  <c r="H183" i="2"/>
  <c r="I183" i="2"/>
  <c r="J183" i="2"/>
  <c r="K183" i="2"/>
  <c r="L183" i="2"/>
  <c r="M183" i="2"/>
  <c r="C183" i="2"/>
  <c r="D184" i="1"/>
  <c r="E184" i="1"/>
  <c r="F184" i="1"/>
  <c r="G184" i="1"/>
  <c r="H184" i="1"/>
  <c r="I184" i="1"/>
  <c r="J184" i="1"/>
  <c r="K184" i="1"/>
  <c r="L184" i="1"/>
  <c r="M184" i="1"/>
  <c r="C184" i="1"/>
  <c r="D183" i="1"/>
  <c r="E183" i="1"/>
  <c r="F183" i="1"/>
  <c r="G183" i="1"/>
  <c r="H183" i="1"/>
  <c r="I183" i="1"/>
  <c r="J183" i="1"/>
  <c r="K183" i="1"/>
  <c r="L183" i="1"/>
  <c r="M183" i="1"/>
  <c r="C183" i="1"/>
  <c r="D181" i="2" l="1"/>
  <c r="E181" i="2"/>
  <c r="F181" i="2"/>
  <c r="G181" i="2"/>
  <c r="H181" i="2"/>
  <c r="I181" i="2"/>
  <c r="J181" i="2"/>
  <c r="K181" i="2"/>
  <c r="L181" i="2"/>
  <c r="M181" i="2"/>
  <c r="C181" i="2"/>
  <c r="D180" i="2"/>
  <c r="E180" i="2"/>
  <c r="F180" i="2"/>
  <c r="G180" i="2"/>
  <c r="H180" i="2"/>
  <c r="I180" i="2"/>
  <c r="J180" i="2"/>
  <c r="K180" i="2"/>
  <c r="L180" i="2"/>
  <c r="M180" i="2"/>
  <c r="C180" i="2"/>
  <c r="D181" i="1"/>
  <c r="E181" i="1"/>
  <c r="F181" i="1"/>
  <c r="G181" i="1"/>
  <c r="H181" i="1"/>
  <c r="I181" i="1"/>
  <c r="J181" i="1"/>
  <c r="K181" i="1"/>
  <c r="L181" i="1"/>
  <c r="M181" i="1"/>
  <c r="C181" i="1"/>
  <c r="D180" i="1"/>
  <c r="E180" i="1"/>
  <c r="F180" i="1"/>
  <c r="G180" i="1"/>
  <c r="H180" i="1"/>
  <c r="I180" i="1"/>
  <c r="J180" i="1"/>
  <c r="K180" i="1"/>
  <c r="L180" i="1"/>
  <c r="M180" i="1"/>
  <c r="C180" i="1"/>
  <c r="D178" i="2"/>
  <c r="E178" i="2"/>
  <c r="F178" i="2"/>
  <c r="G178" i="2"/>
  <c r="H178" i="2"/>
  <c r="I178" i="2"/>
  <c r="J178" i="2"/>
  <c r="K178" i="2"/>
  <c r="L178" i="2"/>
  <c r="M178" i="2"/>
  <c r="C178" i="2"/>
  <c r="D177" i="2"/>
  <c r="E177" i="2"/>
  <c r="F177" i="2"/>
  <c r="G177" i="2"/>
  <c r="H177" i="2"/>
  <c r="I177" i="2"/>
  <c r="J177" i="2"/>
  <c r="K177" i="2"/>
  <c r="L177" i="2"/>
  <c r="M177" i="2"/>
  <c r="C177" i="2"/>
  <c r="D178" i="1"/>
  <c r="E178" i="1"/>
  <c r="F178" i="1"/>
  <c r="G178" i="1"/>
  <c r="H178" i="1"/>
  <c r="I178" i="1"/>
  <c r="J178" i="1"/>
  <c r="K178" i="1"/>
  <c r="L178" i="1"/>
  <c r="M178" i="1"/>
  <c r="C178" i="1"/>
  <c r="D177" i="1"/>
  <c r="E177" i="1"/>
  <c r="F177" i="1"/>
  <c r="G177" i="1"/>
  <c r="H177" i="1"/>
  <c r="I177" i="1"/>
  <c r="J177" i="1"/>
  <c r="K177" i="1"/>
  <c r="L177" i="1"/>
  <c r="M177" i="1"/>
  <c r="C177" i="1"/>
  <c r="D175" i="2" l="1"/>
  <c r="E175" i="2"/>
  <c r="F175" i="2"/>
  <c r="G175" i="2"/>
  <c r="H175" i="2"/>
  <c r="I175" i="2"/>
  <c r="J175" i="2"/>
  <c r="K175" i="2"/>
  <c r="L175" i="2"/>
  <c r="M175" i="2"/>
  <c r="C175" i="2"/>
  <c r="D174" i="2"/>
  <c r="E174" i="2"/>
  <c r="F174" i="2"/>
  <c r="G174" i="2"/>
  <c r="H174" i="2"/>
  <c r="I174" i="2"/>
  <c r="J174" i="2"/>
  <c r="K174" i="2"/>
  <c r="L174" i="2"/>
  <c r="M174" i="2"/>
  <c r="C174" i="2"/>
  <c r="D175" i="1"/>
  <c r="E175" i="1"/>
  <c r="F175" i="1"/>
  <c r="G175" i="1"/>
  <c r="H175" i="1"/>
  <c r="I175" i="1"/>
  <c r="J175" i="1"/>
  <c r="K175" i="1"/>
  <c r="L175" i="1"/>
  <c r="M175" i="1"/>
  <c r="C175" i="1"/>
  <c r="D174" i="1"/>
  <c r="E174" i="1"/>
  <c r="F174" i="1"/>
  <c r="G174" i="1"/>
  <c r="H174" i="1"/>
  <c r="I174" i="1"/>
  <c r="J174" i="1"/>
  <c r="K174" i="1"/>
  <c r="L174" i="1"/>
  <c r="M174" i="1"/>
  <c r="C174" i="1"/>
  <c r="D172" i="2"/>
  <c r="E172" i="2"/>
  <c r="F172" i="2"/>
  <c r="G172" i="2"/>
  <c r="H172" i="2"/>
  <c r="I172" i="2"/>
  <c r="J172" i="2"/>
  <c r="K172" i="2"/>
  <c r="L172" i="2"/>
  <c r="M172" i="2"/>
  <c r="C172" i="2"/>
  <c r="D171" i="2"/>
  <c r="E171" i="2"/>
  <c r="F171" i="2"/>
  <c r="G171" i="2"/>
  <c r="H171" i="2"/>
  <c r="I171" i="2"/>
  <c r="J171" i="2"/>
  <c r="K171" i="2"/>
  <c r="L171" i="2"/>
  <c r="M171" i="2"/>
  <c r="C171" i="2"/>
  <c r="D172" i="1"/>
  <c r="E172" i="1"/>
  <c r="F172" i="1"/>
  <c r="G172" i="1"/>
  <c r="H172" i="1"/>
  <c r="I172" i="1"/>
  <c r="J172" i="1"/>
  <c r="K172" i="1"/>
  <c r="L172" i="1"/>
  <c r="M172" i="1"/>
  <c r="C172" i="1"/>
  <c r="D171" i="1"/>
  <c r="E171" i="1"/>
  <c r="F171" i="1"/>
  <c r="G171" i="1"/>
  <c r="H171" i="1"/>
  <c r="I171" i="1"/>
  <c r="J171" i="1"/>
  <c r="K171" i="1"/>
  <c r="L171" i="1"/>
  <c r="M171" i="1"/>
  <c r="C171" i="1"/>
  <c r="D169" i="1"/>
  <c r="E169" i="1"/>
  <c r="F169" i="1"/>
  <c r="G169" i="1"/>
  <c r="H169" i="1"/>
  <c r="I169" i="1"/>
  <c r="J169" i="1"/>
  <c r="K169" i="1"/>
  <c r="L169" i="1"/>
  <c r="M169" i="1"/>
  <c r="C169" i="1"/>
  <c r="D168" i="1"/>
  <c r="E168" i="1"/>
  <c r="F168" i="1"/>
  <c r="G168" i="1"/>
  <c r="H168" i="1"/>
  <c r="I168" i="1"/>
  <c r="J168" i="1"/>
  <c r="K168" i="1"/>
  <c r="L168" i="1"/>
  <c r="M168" i="1"/>
  <c r="C168" i="1"/>
  <c r="D169" i="2"/>
  <c r="E169" i="2"/>
  <c r="F169" i="2"/>
  <c r="G169" i="2"/>
  <c r="H169" i="2"/>
  <c r="I169" i="2"/>
  <c r="J169" i="2"/>
  <c r="K169" i="2"/>
  <c r="L169" i="2"/>
  <c r="M169" i="2"/>
  <c r="C169" i="2"/>
  <c r="D168" i="2"/>
  <c r="E168" i="2"/>
  <c r="F168" i="2"/>
  <c r="G168" i="2"/>
  <c r="H168" i="2"/>
  <c r="I168" i="2"/>
  <c r="J168" i="2"/>
  <c r="K168" i="2"/>
  <c r="L168" i="2"/>
  <c r="M168" i="2"/>
  <c r="C168" i="2"/>
  <c r="D166" i="2"/>
  <c r="E166" i="2"/>
  <c r="F166" i="2"/>
  <c r="G166" i="2"/>
  <c r="H166" i="2"/>
  <c r="I166" i="2"/>
  <c r="J166" i="2"/>
  <c r="K166" i="2"/>
  <c r="L166" i="2"/>
  <c r="M166" i="2"/>
  <c r="D165" i="2"/>
  <c r="E165" i="2"/>
  <c r="F165" i="2"/>
  <c r="G165" i="2"/>
  <c r="H165" i="2"/>
  <c r="I165" i="2"/>
  <c r="J165" i="2"/>
  <c r="K165" i="2"/>
  <c r="L165" i="2"/>
  <c r="M165" i="2"/>
  <c r="D166" i="1"/>
  <c r="E166" i="1"/>
  <c r="F166" i="1"/>
  <c r="G166" i="1"/>
  <c r="H166" i="1"/>
  <c r="I166" i="1"/>
  <c r="J166" i="1"/>
  <c r="K166" i="1"/>
  <c r="L166" i="1"/>
  <c r="M166" i="1"/>
  <c r="C166" i="1"/>
  <c r="D163" i="1"/>
  <c r="E163" i="1"/>
  <c r="F163" i="1"/>
  <c r="G163" i="1"/>
  <c r="H163" i="1"/>
  <c r="I163" i="1"/>
  <c r="J163" i="1"/>
  <c r="K163" i="1"/>
  <c r="L163" i="1"/>
  <c r="M163" i="1"/>
  <c r="C163" i="1"/>
  <c r="C166" i="2"/>
  <c r="C165" i="2"/>
  <c r="D165" i="1"/>
  <c r="E165" i="1"/>
  <c r="F165" i="1"/>
  <c r="G165" i="1"/>
  <c r="H165" i="1"/>
  <c r="I165" i="1"/>
  <c r="J165" i="1"/>
  <c r="K165" i="1"/>
  <c r="L165" i="1"/>
  <c r="M165" i="1"/>
  <c r="C165" i="1"/>
  <c r="C162" i="1"/>
  <c r="D163" i="2"/>
  <c r="E163" i="2"/>
  <c r="F163" i="2"/>
  <c r="G163" i="2"/>
  <c r="H163" i="2"/>
  <c r="I163" i="2"/>
  <c r="J163" i="2"/>
  <c r="K163" i="2"/>
  <c r="L163" i="2"/>
  <c r="M163" i="2"/>
  <c r="C163" i="2"/>
  <c r="D162" i="2"/>
  <c r="E162" i="2"/>
  <c r="F162" i="2"/>
  <c r="G162" i="2"/>
  <c r="H162" i="2"/>
  <c r="I162" i="2"/>
  <c r="J162" i="2"/>
  <c r="K162" i="2"/>
  <c r="L162" i="2"/>
  <c r="M162" i="2"/>
  <c r="C162" i="2"/>
  <c r="D162" i="1"/>
  <c r="E162" i="1"/>
  <c r="F162" i="1"/>
  <c r="G162" i="1"/>
  <c r="H162" i="1"/>
  <c r="I162" i="1"/>
  <c r="J162" i="1"/>
  <c r="K162" i="1"/>
  <c r="L162" i="1"/>
  <c r="M162" i="1"/>
  <c r="D160" i="2"/>
  <c r="E160" i="2"/>
  <c r="F160" i="2"/>
  <c r="G160" i="2"/>
  <c r="H160" i="2"/>
  <c r="I160" i="2"/>
  <c r="J160" i="2"/>
  <c r="K160" i="2"/>
  <c r="L160" i="2"/>
  <c r="M160" i="2"/>
  <c r="C160" i="2"/>
  <c r="D159" i="2"/>
  <c r="E159" i="2"/>
  <c r="F159" i="2"/>
  <c r="G159" i="2"/>
  <c r="H159" i="2"/>
  <c r="I159" i="2"/>
  <c r="J159" i="2"/>
  <c r="K159" i="2"/>
  <c r="L159" i="2"/>
  <c r="M159" i="2"/>
  <c r="C159" i="2"/>
  <c r="D160" i="1"/>
  <c r="E160" i="1"/>
  <c r="F160" i="1"/>
  <c r="G160" i="1"/>
  <c r="H160" i="1"/>
  <c r="I160" i="1"/>
  <c r="J160" i="1"/>
  <c r="K160" i="1"/>
  <c r="L160" i="1"/>
  <c r="M160" i="1"/>
  <c r="C160" i="1"/>
  <c r="D159" i="1"/>
  <c r="E159" i="1"/>
  <c r="F159" i="1"/>
  <c r="G159" i="1"/>
  <c r="H159" i="1"/>
  <c r="I159" i="1"/>
  <c r="J159" i="1"/>
  <c r="K159" i="1"/>
  <c r="L159" i="1"/>
  <c r="M159" i="1"/>
  <c r="C159" i="1"/>
  <c r="D157" i="2"/>
  <c r="E157" i="2"/>
  <c r="F157" i="2"/>
  <c r="G157" i="2"/>
  <c r="H157" i="2"/>
  <c r="I157" i="2"/>
  <c r="J157" i="2"/>
  <c r="K157" i="2"/>
  <c r="L157" i="2"/>
  <c r="M157" i="2"/>
  <c r="D156" i="2"/>
  <c r="E156" i="2"/>
  <c r="F156" i="2"/>
  <c r="G156" i="2"/>
  <c r="H156" i="2"/>
  <c r="I156" i="2"/>
  <c r="J156" i="2"/>
  <c r="K156" i="2"/>
  <c r="L156" i="2"/>
  <c r="M156" i="2"/>
  <c r="C157" i="2"/>
  <c r="C156" i="2"/>
  <c r="D157" i="1"/>
  <c r="E157" i="1"/>
  <c r="F157" i="1"/>
  <c r="G157" i="1"/>
  <c r="H157" i="1"/>
  <c r="I157" i="1"/>
  <c r="J157" i="1"/>
  <c r="K157" i="1"/>
  <c r="L157" i="1"/>
  <c r="M157" i="1"/>
  <c r="C157" i="1"/>
  <c r="D156" i="1"/>
  <c r="E156" i="1"/>
  <c r="F156" i="1"/>
  <c r="G156" i="1"/>
  <c r="H156" i="1"/>
  <c r="I156" i="1"/>
  <c r="J156" i="1"/>
  <c r="K156" i="1"/>
  <c r="L156" i="1"/>
  <c r="M156" i="1"/>
  <c r="C156" i="1"/>
  <c r="D154" i="2" l="1"/>
  <c r="E154" i="2"/>
  <c r="F154" i="2"/>
  <c r="G154" i="2"/>
  <c r="H154" i="2"/>
  <c r="I154" i="2"/>
  <c r="J154" i="2"/>
  <c r="K154" i="2"/>
  <c r="L154" i="2"/>
  <c r="M154" i="2"/>
  <c r="C154" i="2"/>
  <c r="D153" i="2"/>
  <c r="E153" i="2"/>
  <c r="F153" i="2"/>
  <c r="G153" i="2"/>
  <c r="H153" i="2"/>
  <c r="I153" i="2"/>
  <c r="J153" i="2"/>
  <c r="K153" i="2"/>
  <c r="L153" i="2"/>
  <c r="M153" i="2"/>
  <c r="C153" i="2"/>
  <c r="D154" i="1"/>
  <c r="E154" i="1"/>
  <c r="F154" i="1"/>
  <c r="G154" i="1"/>
  <c r="H154" i="1"/>
  <c r="I154" i="1"/>
  <c r="J154" i="1"/>
  <c r="K154" i="1"/>
  <c r="L154" i="1"/>
  <c r="M154" i="1"/>
  <c r="C154" i="1"/>
  <c r="C153" i="1"/>
  <c r="D153" i="1"/>
  <c r="E153" i="1"/>
  <c r="F153" i="1"/>
  <c r="G153" i="1"/>
  <c r="H153" i="1"/>
  <c r="I153" i="1"/>
  <c r="J153" i="1"/>
  <c r="K153" i="1"/>
  <c r="L153" i="1"/>
  <c r="M153" i="1"/>
  <c r="D151" i="2"/>
  <c r="E151" i="2"/>
  <c r="F151" i="2"/>
  <c r="G151" i="2"/>
  <c r="H151" i="2"/>
  <c r="I151" i="2"/>
  <c r="J151" i="2"/>
  <c r="K151" i="2"/>
  <c r="L151" i="2"/>
  <c r="M151" i="2"/>
  <c r="C151" i="2"/>
  <c r="D150" i="2"/>
  <c r="E150" i="2"/>
  <c r="F150" i="2"/>
  <c r="G150" i="2"/>
  <c r="H150" i="2"/>
  <c r="I150" i="2"/>
  <c r="J150" i="2"/>
  <c r="K150" i="2"/>
  <c r="L150" i="2"/>
  <c r="M150" i="2"/>
  <c r="C150" i="2"/>
  <c r="D151" i="1"/>
  <c r="E151" i="1"/>
  <c r="F151" i="1"/>
  <c r="G151" i="1"/>
  <c r="H151" i="1"/>
  <c r="I151" i="1"/>
  <c r="J151" i="1"/>
  <c r="K151" i="1"/>
  <c r="L151" i="1"/>
  <c r="M151" i="1"/>
  <c r="C151" i="1"/>
  <c r="D150" i="1"/>
  <c r="E150" i="1"/>
  <c r="F150" i="1"/>
  <c r="G150" i="1"/>
  <c r="H150" i="1"/>
  <c r="I150" i="1"/>
  <c r="J150" i="1"/>
  <c r="K150" i="1"/>
  <c r="L150" i="1"/>
  <c r="M150" i="1"/>
  <c r="C150" i="1"/>
  <c r="D148" i="2"/>
  <c r="E148" i="2"/>
  <c r="F148" i="2"/>
  <c r="G148" i="2"/>
  <c r="H148" i="2"/>
  <c r="I148" i="2"/>
  <c r="J148" i="2"/>
  <c r="K148" i="2"/>
  <c r="L148" i="2"/>
  <c r="M148" i="2"/>
  <c r="C148" i="2"/>
  <c r="D147" i="2"/>
  <c r="E147" i="2"/>
  <c r="F147" i="2"/>
  <c r="G147" i="2"/>
  <c r="H147" i="2"/>
  <c r="I147" i="2"/>
  <c r="J147" i="2"/>
  <c r="K147" i="2"/>
  <c r="L147" i="2"/>
  <c r="M147" i="2"/>
  <c r="C147" i="2"/>
  <c r="D148" i="1"/>
  <c r="E148" i="1"/>
  <c r="F148" i="1"/>
  <c r="G148" i="1"/>
  <c r="H148" i="1"/>
  <c r="I148" i="1"/>
  <c r="J148" i="1"/>
  <c r="K148" i="1"/>
  <c r="L148" i="1"/>
  <c r="M148" i="1"/>
  <c r="C148" i="1"/>
  <c r="D147" i="1"/>
  <c r="E147" i="1"/>
  <c r="F147" i="1"/>
  <c r="G147" i="1"/>
  <c r="H147" i="1"/>
  <c r="I147" i="1"/>
  <c r="J147" i="1"/>
  <c r="K147" i="1"/>
  <c r="L147" i="1"/>
  <c r="M147" i="1"/>
  <c r="C147" i="1"/>
  <c r="D145" i="2"/>
  <c r="E145" i="2"/>
  <c r="F145" i="2"/>
  <c r="G145" i="2"/>
  <c r="H145" i="2"/>
  <c r="I145" i="2"/>
  <c r="J145" i="2"/>
  <c r="K145" i="2"/>
  <c r="L145" i="2"/>
  <c r="M145" i="2"/>
  <c r="C145" i="2"/>
  <c r="D144" i="2"/>
  <c r="E144" i="2"/>
  <c r="F144" i="2"/>
  <c r="G144" i="2"/>
  <c r="H144" i="2"/>
  <c r="I144" i="2"/>
  <c r="J144" i="2"/>
  <c r="K144" i="2"/>
  <c r="L144" i="2"/>
  <c r="M144" i="2"/>
  <c r="C144" i="2"/>
  <c r="D145" i="1"/>
  <c r="E145" i="1"/>
  <c r="F145" i="1"/>
  <c r="G145" i="1"/>
  <c r="H145" i="1"/>
  <c r="I145" i="1"/>
  <c r="J145" i="1"/>
  <c r="K145" i="1"/>
  <c r="L145" i="1"/>
  <c r="M145" i="1"/>
  <c r="C145" i="1"/>
  <c r="D144" i="1"/>
  <c r="E144" i="1"/>
  <c r="F144" i="1"/>
  <c r="G144" i="1"/>
  <c r="H144" i="1"/>
  <c r="I144" i="1"/>
  <c r="J144" i="1"/>
  <c r="K144" i="1"/>
  <c r="L144" i="1"/>
  <c r="M144" i="1"/>
  <c r="C144" i="1"/>
  <c r="D142" i="1"/>
  <c r="E142" i="1"/>
  <c r="F142" i="1"/>
  <c r="G142" i="1"/>
  <c r="H142" i="1"/>
  <c r="I142" i="1"/>
  <c r="J142" i="1"/>
  <c r="K142" i="1"/>
  <c r="L142" i="1"/>
  <c r="M142" i="1"/>
  <c r="C142" i="1"/>
  <c r="D141" i="1"/>
  <c r="E141" i="1"/>
  <c r="F141" i="1"/>
  <c r="G141" i="1"/>
  <c r="H141" i="1"/>
  <c r="I141" i="1"/>
  <c r="J141" i="1"/>
  <c r="K141" i="1"/>
  <c r="L141" i="1"/>
  <c r="M141" i="1"/>
  <c r="C141" i="1"/>
  <c r="D142" i="2"/>
  <c r="E142" i="2"/>
  <c r="F142" i="2"/>
  <c r="G142" i="2"/>
  <c r="H142" i="2"/>
  <c r="I142" i="2"/>
  <c r="J142" i="2"/>
  <c r="K142" i="2"/>
  <c r="L142" i="2"/>
  <c r="M142" i="2"/>
  <c r="C142" i="2"/>
  <c r="D141" i="2"/>
  <c r="E141" i="2"/>
  <c r="F141" i="2"/>
  <c r="G141" i="2"/>
  <c r="H141" i="2"/>
  <c r="I141" i="2"/>
  <c r="J141" i="2"/>
  <c r="K141" i="2"/>
  <c r="L141" i="2"/>
  <c r="M141" i="2"/>
  <c r="C141" i="2"/>
  <c r="D139" i="2"/>
  <c r="E139" i="2"/>
  <c r="F139" i="2"/>
  <c r="G139" i="2"/>
  <c r="H139" i="2"/>
  <c r="I139" i="2"/>
  <c r="J139" i="2"/>
  <c r="K139" i="2"/>
  <c r="L139" i="2"/>
  <c r="M139" i="2"/>
  <c r="C139" i="2"/>
  <c r="D138" i="2"/>
  <c r="E138" i="2"/>
  <c r="F138" i="2"/>
  <c r="G138" i="2"/>
  <c r="H138" i="2"/>
  <c r="I138" i="2"/>
  <c r="J138" i="2"/>
  <c r="K138" i="2"/>
  <c r="L138" i="2"/>
  <c r="M138" i="2"/>
  <c r="C138" i="2"/>
  <c r="D139" i="1"/>
  <c r="E139" i="1"/>
  <c r="F139" i="1"/>
  <c r="G139" i="1"/>
  <c r="H139" i="1"/>
  <c r="I139" i="1"/>
  <c r="J139" i="1"/>
  <c r="K139" i="1"/>
  <c r="L139" i="1"/>
  <c r="M139" i="1"/>
  <c r="C139" i="1"/>
  <c r="D138" i="1"/>
  <c r="E138" i="1"/>
  <c r="F138" i="1"/>
  <c r="G138" i="1"/>
  <c r="H138" i="1"/>
  <c r="I138" i="1"/>
  <c r="J138" i="1"/>
  <c r="K138" i="1"/>
  <c r="L138" i="1"/>
  <c r="M138" i="1"/>
  <c r="C138" i="1"/>
  <c r="D136" i="2"/>
  <c r="E136" i="2"/>
  <c r="F136" i="2"/>
  <c r="G136" i="2"/>
  <c r="H136" i="2"/>
  <c r="I136" i="2"/>
  <c r="J136" i="2"/>
  <c r="K136" i="2"/>
  <c r="L136" i="2"/>
  <c r="M136" i="2"/>
  <c r="C136" i="2"/>
  <c r="D135" i="2"/>
  <c r="E135" i="2"/>
  <c r="F135" i="2"/>
  <c r="G135" i="2"/>
  <c r="H135" i="2"/>
  <c r="I135" i="2"/>
  <c r="J135" i="2"/>
  <c r="K135" i="2"/>
  <c r="L135" i="2"/>
  <c r="M135" i="2"/>
  <c r="C135" i="2"/>
  <c r="D136" i="1"/>
  <c r="E136" i="1"/>
  <c r="F136" i="1"/>
  <c r="G136" i="1"/>
  <c r="H136" i="1"/>
  <c r="I136" i="1"/>
  <c r="J136" i="1"/>
  <c r="K136" i="1"/>
  <c r="L136" i="1"/>
  <c r="M136" i="1"/>
  <c r="C136" i="1"/>
  <c r="D135" i="1"/>
  <c r="E135" i="1"/>
  <c r="F135" i="1"/>
  <c r="G135" i="1"/>
  <c r="H135" i="1"/>
  <c r="I135" i="1"/>
  <c r="J135" i="1"/>
  <c r="K135" i="1"/>
  <c r="L135" i="1"/>
  <c r="M135" i="1"/>
  <c r="C135" i="1"/>
  <c r="D133" i="2"/>
  <c r="E133" i="2"/>
  <c r="F133" i="2"/>
  <c r="G133" i="2"/>
  <c r="H133" i="2"/>
  <c r="I133" i="2"/>
  <c r="J133" i="2"/>
  <c r="K133" i="2"/>
  <c r="L133" i="2"/>
  <c r="M133" i="2"/>
  <c r="D132" i="2"/>
  <c r="E132" i="2"/>
  <c r="F132" i="2"/>
  <c r="G132" i="2"/>
  <c r="H132" i="2"/>
  <c r="I132" i="2"/>
  <c r="J132" i="2"/>
  <c r="K132" i="2"/>
  <c r="L132" i="2"/>
  <c r="M132" i="2"/>
  <c r="C133" i="2"/>
  <c r="C132" i="2"/>
  <c r="D133" i="1"/>
  <c r="E133" i="1"/>
  <c r="F133" i="1"/>
  <c r="G133" i="1"/>
  <c r="H133" i="1"/>
  <c r="I133" i="1"/>
  <c r="J133" i="1"/>
  <c r="K133" i="1"/>
  <c r="L133" i="1"/>
  <c r="M133" i="1"/>
  <c r="D132" i="1"/>
  <c r="E132" i="1"/>
  <c r="F132" i="1"/>
  <c r="G132" i="1"/>
  <c r="H132" i="1"/>
  <c r="I132" i="1"/>
  <c r="J132" i="1"/>
  <c r="K132" i="1"/>
  <c r="L132" i="1"/>
  <c r="M132" i="1"/>
  <c r="C133" i="1"/>
  <c r="C132" i="1"/>
  <c r="D130" i="2"/>
  <c r="E130" i="2"/>
  <c r="F130" i="2"/>
  <c r="G130" i="2"/>
  <c r="H130" i="2"/>
  <c r="I130" i="2"/>
  <c r="J130" i="2"/>
  <c r="K130" i="2"/>
  <c r="L130" i="2"/>
  <c r="M130" i="2"/>
  <c r="C130" i="2"/>
  <c r="D129" i="2"/>
  <c r="E129" i="2"/>
  <c r="F129" i="2"/>
  <c r="G129" i="2"/>
  <c r="H129" i="2"/>
  <c r="I129" i="2"/>
  <c r="J129" i="2"/>
  <c r="K129" i="2"/>
  <c r="L129" i="2"/>
  <c r="M129" i="2"/>
  <c r="C129" i="2"/>
  <c r="D130" i="1"/>
  <c r="E130" i="1"/>
  <c r="F130" i="1"/>
  <c r="G130" i="1"/>
  <c r="H130" i="1"/>
  <c r="I130" i="1"/>
  <c r="J130" i="1"/>
  <c r="K130" i="1"/>
  <c r="L130" i="1"/>
  <c r="M130" i="1"/>
  <c r="C130" i="1"/>
  <c r="D129" i="1"/>
  <c r="E129" i="1"/>
  <c r="F129" i="1"/>
  <c r="G129" i="1"/>
  <c r="H129" i="1"/>
  <c r="I129" i="1"/>
  <c r="J129" i="1"/>
  <c r="K129" i="1"/>
  <c r="L129" i="1"/>
  <c r="M129" i="1"/>
  <c r="C129" i="1"/>
  <c r="D127" i="2"/>
  <c r="E127" i="2"/>
  <c r="F127" i="2"/>
  <c r="G127" i="2"/>
  <c r="H127" i="2"/>
  <c r="I127" i="2"/>
  <c r="J127" i="2"/>
  <c r="K127" i="2"/>
  <c r="L127" i="2"/>
  <c r="M127" i="2"/>
  <c r="C127" i="2"/>
  <c r="D126" i="2"/>
  <c r="E126" i="2"/>
  <c r="F126" i="2"/>
  <c r="G126" i="2"/>
  <c r="H126" i="2"/>
  <c r="I126" i="2"/>
  <c r="J126" i="2"/>
  <c r="K126" i="2"/>
  <c r="L126" i="2"/>
  <c r="M126" i="2"/>
  <c r="C126" i="2"/>
  <c r="D127" i="1"/>
  <c r="E127" i="1"/>
  <c r="F127" i="1"/>
  <c r="G127" i="1"/>
  <c r="H127" i="1"/>
  <c r="I127" i="1"/>
  <c r="J127" i="1"/>
  <c r="K127" i="1"/>
  <c r="L127" i="1"/>
  <c r="M127" i="1"/>
  <c r="C127" i="1"/>
  <c r="D126" i="1"/>
  <c r="E126" i="1"/>
  <c r="F126" i="1"/>
  <c r="G126" i="1"/>
  <c r="H126" i="1"/>
  <c r="I126" i="1"/>
  <c r="J126" i="1"/>
  <c r="K126" i="1"/>
  <c r="L126" i="1"/>
  <c r="M126" i="1"/>
  <c r="C126" i="1"/>
  <c r="D124" i="2"/>
  <c r="E124" i="2"/>
  <c r="F124" i="2"/>
  <c r="G124" i="2"/>
  <c r="H124" i="2"/>
  <c r="I124" i="2"/>
  <c r="J124" i="2"/>
  <c r="K124" i="2"/>
  <c r="L124" i="2"/>
  <c r="M124" i="2"/>
  <c r="C124" i="2"/>
  <c r="D123" i="2"/>
  <c r="E123" i="2"/>
  <c r="F123" i="2"/>
  <c r="G123" i="2"/>
  <c r="H123" i="2"/>
  <c r="I123" i="2"/>
  <c r="J123" i="2"/>
  <c r="K123" i="2"/>
  <c r="L123" i="2"/>
  <c r="M123" i="2"/>
  <c r="C123" i="2"/>
  <c r="D124" i="1"/>
  <c r="E124" i="1"/>
  <c r="F124" i="1"/>
  <c r="G124" i="1"/>
  <c r="H124" i="1"/>
  <c r="I124" i="1"/>
  <c r="J124" i="1"/>
  <c r="K124" i="1"/>
  <c r="L124" i="1"/>
  <c r="M124" i="1"/>
  <c r="C124" i="1"/>
  <c r="D123" i="1"/>
  <c r="E123" i="1"/>
  <c r="F123" i="1"/>
  <c r="G123" i="1"/>
  <c r="H123" i="1"/>
  <c r="I123" i="1"/>
  <c r="J123" i="1"/>
  <c r="K123" i="1"/>
  <c r="L123" i="1"/>
  <c r="M123" i="1"/>
  <c r="C123" i="1"/>
  <c r="D121" i="2"/>
  <c r="E121" i="2"/>
  <c r="F121" i="2"/>
  <c r="G121" i="2"/>
  <c r="H121" i="2"/>
  <c r="I121" i="2"/>
  <c r="J121" i="2"/>
  <c r="K121" i="2"/>
  <c r="L121" i="2"/>
  <c r="M121" i="2"/>
  <c r="C121" i="2"/>
  <c r="D120" i="2"/>
  <c r="E120" i="2"/>
  <c r="F120" i="2"/>
  <c r="G120" i="2"/>
  <c r="H120" i="2"/>
  <c r="I120" i="2"/>
  <c r="J120" i="2"/>
  <c r="K120" i="2"/>
  <c r="L120" i="2"/>
  <c r="M120" i="2"/>
  <c r="C120" i="2"/>
  <c r="D121" i="1"/>
  <c r="E121" i="1"/>
  <c r="F121" i="1"/>
  <c r="G121" i="1"/>
  <c r="H121" i="1"/>
  <c r="I121" i="1"/>
  <c r="J121" i="1"/>
  <c r="K121" i="1"/>
  <c r="L121" i="1"/>
  <c r="M121" i="1"/>
  <c r="C121" i="1"/>
  <c r="D120" i="1"/>
  <c r="E120" i="1"/>
  <c r="F120" i="1"/>
  <c r="G120" i="1"/>
  <c r="H120" i="1"/>
  <c r="I120" i="1"/>
  <c r="J120" i="1"/>
  <c r="K120" i="1"/>
  <c r="L120" i="1"/>
  <c r="M120" i="1"/>
  <c r="C120" i="1"/>
  <c r="D81" i="2"/>
  <c r="E81" i="2"/>
  <c r="F81" i="2"/>
  <c r="G81" i="2"/>
  <c r="H81" i="2"/>
  <c r="I81" i="2"/>
  <c r="J81" i="2"/>
  <c r="K81" i="2"/>
  <c r="L81" i="2"/>
  <c r="M81" i="2"/>
  <c r="D82" i="2"/>
  <c r="E82" i="2"/>
  <c r="F82" i="2"/>
  <c r="G82" i="2"/>
  <c r="H82" i="2"/>
  <c r="I82" i="2"/>
  <c r="J82" i="2"/>
  <c r="K82" i="2"/>
  <c r="L82" i="2"/>
  <c r="M82" i="2"/>
  <c r="D84" i="2"/>
  <c r="E84" i="2"/>
  <c r="F84" i="2"/>
  <c r="G84" i="2"/>
  <c r="H84" i="2"/>
  <c r="I84" i="2"/>
  <c r="J84" i="2"/>
  <c r="K84" i="2"/>
  <c r="L84" i="2"/>
  <c r="M84" i="2"/>
  <c r="D85" i="2"/>
  <c r="E85" i="2"/>
  <c r="F85" i="2"/>
  <c r="G85" i="2"/>
  <c r="H85" i="2"/>
  <c r="I85" i="2"/>
  <c r="J85" i="2"/>
  <c r="K85" i="2"/>
  <c r="L85" i="2"/>
  <c r="M85" i="2"/>
  <c r="C87" i="2"/>
  <c r="D87" i="2"/>
  <c r="E87" i="2"/>
  <c r="F87" i="2"/>
  <c r="G87" i="2"/>
  <c r="H87" i="2"/>
  <c r="I87" i="2"/>
  <c r="J87" i="2"/>
  <c r="K87" i="2"/>
  <c r="L87" i="2"/>
  <c r="M87" i="2"/>
  <c r="C88" i="2"/>
  <c r="D88" i="2"/>
  <c r="E88" i="2"/>
  <c r="F88" i="2"/>
  <c r="G88" i="2"/>
  <c r="H88" i="2"/>
  <c r="I88" i="2"/>
  <c r="J88" i="2"/>
  <c r="K88" i="2"/>
  <c r="L88" i="2"/>
  <c r="M88" i="2"/>
  <c r="C90" i="2"/>
  <c r="D90" i="2"/>
  <c r="E90" i="2"/>
  <c r="F90" i="2"/>
  <c r="G90" i="2"/>
  <c r="H90" i="2"/>
  <c r="I90" i="2"/>
  <c r="J90" i="2"/>
  <c r="K90" i="2"/>
  <c r="L90" i="2"/>
  <c r="M90" i="2"/>
  <c r="C91" i="2"/>
  <c r="D91" i="2"/>
  <c r="E91" i="2"/>
  <c r="F91" i="2"/>
  <c r="G91" i="2"/>
  <c r="H91" i="2"/>
  <c r="I91" i="2"/>
  <c r="J91" i="2"/>
  <c r="K91" i="2"/>
  <c r="L91" i="2"/>
  <c r="M91" i="2"/>
  <c r="C93" i="2"/>
  <c r="D93" i="2"/>
  <c r="E93" i="2"/>
  <c r="F93" i="2"/>
  <c r="G93" i="2"/>
  <c r="H93" i="2"/>
  <c r="I93" i="2"/>
  <c r="J93" i="2"/>
  <c r="K93" i="2"/>
  <c r="L93" i="2"/>
  <c r="M93" i="2"/>
  <c r="C94" i="2"/>
  <c r="D94" i="2"/>
  <c r="E94" i="2"/>
  <c r="F94" i="2"/>
  <c r="G94" i="2"/>
  <c r="H94" i="2"/>
  <c r="I94" i="2"/>
  <c r="J94" i="2"/>
  <c r="K94" i="2"/>
  <c r="L94" i="2"/>
  <c r="M94" i="2"/>
  <c r="C96" i="2"/>
  <c r="D96" i="2"/>
  <c r="E96" i="2"/>
  <c r="F96" i="2"/>
  <c r="G96" i="2"/>
  <c r="H96" i="2"/>
  <c r="I96" i="2"/>
  <c r="J96" i="2"/>
  <c r="K96" i="2"/>
  <c r="L96" i="2"/>
  <c r="M96" i="2"/>
  <c r="C97" i="2"/>
  <c r="D97" i="2"/>
  <c r="E97" i="2"/>
  <c r="F97" i="2"/>
  <c r="G97" i="2"/>
  <c r="H97" i="2"/>
  <c r="I97" i="2"/>
  <c r="J97" i="2"/>
  <c r="K97" i="2"/>
  <c r="L97" i="2"/>
  <c r="M97" i="2"/>
  <c r="C99" i="2"/>
  <c r="D99" i="2"/>
  <c r="E99" i="2"/>
  <c r="F99" i="2"/>
  <c r="G99" i="2"/>
  <c r="H99" i="2"/>
  <c r="I99" i="2"/>
  <c r="J99" i="2"/>
  <c r="K99" i="2"/>
  <c r="L99" i="2"/>
  <c r="M99" i="2"/>
  <c r="C100" i="2"/>
  <c r="D100" i="2"/>
  <c r="E100" i="2"/>
  <c r="F100" i="2"/>
  <c r="G100" i="2"/>
  <c r="H100" i="2"/>
  <c r="I100" i="2"/>
  <c r="J100" i="2"/>
  <c r="K100" i="2"/>
  <c r="L100" i="2"/>
  <c r="M100" i="2"/>
  <c r="C102" i="2"/>
  <c r="D102" i="2"/>
  <c r="E102" i="2"/>
  <c r="F102" i="2"/>
  <c r="G102" i="2"/>
  <c r="H102" i="2"/>
  <c r="I102" i="2"/>
  <c r="J102" i="2"/>
  <c r="K102" i="2"/>
  <c r="L102" i="2"/>
  <c r="M102" i="2"/>
  <c r="C103" i="2"/>
  <c r="D103" i="2"/>
  <c r="E103" i="2"/>
  <c r="F103" i="2"/>
  <c r="G103" i="2"/>
  <c r="H103" i="2"/>
  <c r="I103" i="2"/>
  <c r="J103" i="2"/>
  <c r="K103" i="2"/>
  <c r="L103" i="2"/>
  <c r="M103" i="2"/>
  <c r="C105" i="2"/>
  <c r="D105" i="2"/>
  <c r="E105" i="2"/>
  <c r="F105" i="2"/>
  <c r="G105" i="2"/>
  <c r="H105" i="2"/>
  <c r="I105" i="2"/>
  <c r="J105" i="2"/>
  <c r="K105" i="2"/>
  <c r="L105" i="2"/>
  <c r="M105" i="2"/>
  <c r="C106" i="2"/>
  <c r="D106" i="2"/>
  <c r="E106" i="2"/>
  <c r="F106" i="2"/>
  <c r="G106" i="2"/>
  <c r="H106" i="2"/>
  <c r="I106" i="2"/>
  <c r="J106" i="2"/>
  <c r="K106" i="2"/>
  <c r="L106" i="2"/>
  <c r="M106" i="2"/>
  <c r="C108" i="2"/>
  <c r="D108" i="2"/>
  <c r="E108" i="2"/>
  <c r="F108" i="2"/>
  <c r="G108" i="2"/>
  <c r="H108" i="2"/>
  <c r="I108" i="2"/>
  <c r="J108" i="2"/>
  <c r="K108" i="2"/>
  <c r="L108" i="2"/>
  <c r="M108" i="2"/>
  <c r="C109" i="2"/>
  <c r="D109" i="2"/>
  <c r="E109" i="2"/>
  <c r="F109" i="2"/>
  <c r="G109" i="2"/>
  <c r="H109" i="2"/>
  <c r="I109" i="2"/>
  <c r="J109" i="2"/>
  <c r="K109" i="2"/>
  <c r="L109" i="2"/>
  <c r="M109" i="2"/>
  <c r="D118" i="2"/>
  <c r="E118" i="2"/>
  <c r="F118" i="2"/>
  <c r="G118" i="2"/>
  <c r="H118" i="2"/>
  <c r="I118" i="2"/>
  <c r="J118" i="2"/>
  <c r="K118" i="2"/>
  <c r="L118" i="2"/>
  <c r="M118" i="2"/>
  <c r="C118" i="2"/>
  <c r="D117" i="2"/>
  <c r="E117" i="2"/>
  <c r="F117" i="2"/>
  <c r="G117" i="2"/>
  <c r="H117" i="2"/>
  <c r="I117" i="2"/>
  <c r="J117" i="2"/>
  <c r="K117" i="2"/>
  <c r="L117" i="2"/>
  <c r="M117" i="2"/>
  <c r="C117" i="2"/>
  <c r="D118" i="1"/>
  <c r="E118" i="1"/>
  <c r="F118" i="1"/>
  <c r="G118" i="1"/>
  <c r="H118" i="1"/>
  <c r="I118" i="1"/>
  <c r="J118" i="1"/>
  <c r="K118" i="1"/>
  <c r="L118" i="1"/>
  <c r="M118" i="1"/>
  <c r="D117" i="1"/>
  <c r="E117" i="1"/>
  <c r="F117" i="1"/>
  <c r="G117" i="1"/>
  <c r="H117" i="1"/>
  <c r="I117" i="1"/>
  <c r="J117" i="1"/>
  <c r="K117" i="1"/>
  <c r="L117" i="1"/>
  <c r="M117" i="1"/>
  <c r="C118" i="1"/>
  <c r="C117" i="1"/>
  <c r="D115" i="2"/>
  <c r="E115" i="2"/>
  <c r="F115" i="2"/>
  <c r="G115" i="2"/>
  <c r="H115" i="2"/>
  <c r="I115" i="2"/>
  <c r="J115" i="2"/>
  <c r="K115" i="2"/>
  <c r="L115" i="2"/>
  <c r="M115" i="2"/>
  <c r="C115" i="2"/>
  <c r="D114" i="2"/>
  <c r="E114" i="2"/>
  <c r="F114" i="2"/>
  <c r="G114" i="2"/>
  <c r="H114" i="2"/>
  <c r="I114" i="2"/>
  <c r="J114" i="2"/>
  <c r="K114" i="2"/>
  <c r="L114" i="2"/>
  <c r="M114" i="2"/>
  <c r="C114" i="2"/>
  <c r="D115" i="1"/>
  <c r="E115" i="1"/>
  <c r="F115" i="1"/>
  <c r="G115" i="1"/>
  <c r="H115" i="1"/>
  <c r="I115" i="1"/>
  <c r="J115" i="1"/>
  <c r="K115" i="1"/>
  <c r="L115" i="1"/>
  <c r="M115" i="1"/>
  <c r="C115" i="1"/>
  <c r="D114" i="1"/>
  <c r="E114" i="1"/>
  <c r="F114" i="1"/>
  <c r="G114" i="1"/>
  <c r="H114" i="1"/>
  <c r="I114" i="1"/>
  <c r="J114" i="1"/>
  <c r="K114" i="1"/>
  <c r="L114" i="1"/>
  <c r="M114" i="1"/>
  <c r="C114" i="1"/>
  <c r="D112" i="2"/>
  <c r="E112" i="2"/>
  <c r="F112" i="2"/>
  <c r="G112" i="2"/>
  <c r="H112" i="2"/>
  <c r="I112" i="2"/>
  <c r="J112" i="2"/>
  <c r="K112" i="2"/>
  <c r="L112" i="2"/>
  <c r="M112" i="2"/>
  <c r="C112" i="2"/>
  <c r="D111" i="2"/>
  <c r="E111" i="2"/>
  <c r="F111" i="2"/>
  <c r="G111" i="2"/>
  <c r="H111" i="2"/>
  <c r="I111" i="2"/>
  <c r="J111" i="2"/>
  <c r="K111" i="2"/>
  <c r="L111" i="2"/>
  <c r="M111" i="2"/>
  <c r="C111" i="2"/>
  <c r="C99" i="1"/>
  <c r="D99" i="1"/>
  <c r="E99" i="1"/>
  <c r="F99" i="1"/>
  <c r="G99" i="1"/>
  <c r="H99" i="1"/>
  <c r="I99" i="1"/>
  <c r="J99" i="1"/>
  <c r="K99" i="1"/>
  <c r="L99" i="1"/>
  <c r="M99" i="1"/>
  <c r="C100" i="1"/>
  <c r="D100" i="1"/>
  <c r="E100" i="1"/>
  <c r="F100" i="1"/>
  <c r="G100" i="1"/>
  <c r="H100" i="1"/>
  <c r="I100" i="1"/>
  <c r="J100" i="1"/>
  <c r="K100" i="1"/>
  <c r="L100" i="1"/>
  <c r="M100" i="1"/>
  <c r="C102" i="1"/>
  <c r="D102" i="1"/>
  <c r="E102" i="1"/>
  <c r="F102" i="1"/>
  <c r="G102" i="1"/>
  <c r="H102" i="1"/>
  <c r="I102" i="1"/>
  <c r="J102" i="1"/>
  <c r="K102" i="1"/>
  <c r="L102" i="1"/>
  <c r="M102" i="1"/>
  <c r="C103" i="1"/>
  <c r="D103" i="1"/>
  <c r="E103" i="1"/>
  <c r="F103" i="1"/>
  <c r="G103" i="1"/>
  <c r="H103" i="1"/>
  <c r="I103" i="1"/>
  <c r="J103" i="1"/>
  <c r="K103" i="1"/>
  <c r="L103" i="1"/>
  <c r="M103" i="1"/>
  <c r="C105" i="1"/>
  <c r="D105" i="1"/>
  <c r="E105" i="1"/>
  <c r="F105" i="1"/>
  <c r="G105" i="1"/>
  <c r="H105" i="1"/>
  <c r="I105" i="1"/>
  <c r="J105" i="1"/>
  <c r="K105" i="1"/>
  <c r="L105" i="1"/>
  <c r="M105" i="1"/>
  <c r="C106" i="1"/>
  <c r="D106" i="1"/>
  <c r="E106" i="1"/>
  <c r="F106" i="1"/>
  <c r="G106" i="1"/>
  <c r="H106" i="1"/>
  <c r="I106" i="1"/>
  <c r="J106" i="1"/>
  <c r="K106" i="1"/>
  <c r="L106" i="1"/>
  <c r="M106" i="1"/>
  <c r="C108" i="1"/>
  <c r="D108" i="1"/>
  <c r="E108" i="1"/>
  <c r="F108" i="1"/>
  <c r="G108" i="1"/>
  <c r="H108" i="1"/>
  <c r="I108" i="1"/>
  <c r="J108" i="1"/>
  <c r="K108" i="1"/>
  <c r="L108" i="1"/>
  <c r="M108" i="1"/>
  <c r="C109" i="1"/>
  <c r="D109" i="1"/>
  <c r="E109" i="1"/>
  <c r="F109" i="1"/>
  <c r="G109" i="1"/>
  <c r="H109" i="1"/>
  <c r="I109" i="1"/>
  <c r="J109" i="1"/>
  <c r="K109" i="1"/>
  <c r="L109" i="1"/>
  <c r="M109" i="1"/>
  <c r="C111" i="1"/>
  <c r="D111" i="1"/>
  <c r="E111" i="1"/>
  <c r="F111" i="1"/>
  <c r="G111" i="1"/>
  <c r="H111" i="1"/>
  <c r="I111" i="1"/>
  <c r="J111" i="1"/>
  <c r="K111" i="1"/>
  <c r="L111" i="1"/>
  <c r="M111" i="1"/>
  <c r="C112" i="1"/>
  <c r="D112" i="1"/>
  <c r="E112" i="1"/>
  <c r="F112" i="1"/>
  <c r="G112" i="1"/>
  <c r="H112" i="1"/>
  <c r="I112" i="1"/>
  <c r="J112" i="1"/>
  <c r="K112" i="1"/>
  <c r="L112" i="1"/>
  <c r="M112" i="1"/>
  <c r="F97" i="1"/>
  <c r="G97" i="1"/>
  <c r="H97" i="1"/>
  <c r="I97" i="1"/>
  <c r="J97" i="1"/>
  <c r="K97" i="1"/>
  <c r="L97" i="1"/>
  <c r="M97" i="1"/>
  <c r="F96" i="1"/>
  <c r="G96" i="1"/>
  <c r="H96" i="1"/>
  <c r="I96" i="1"/>
  <c r="J96" i="1"/>
  <c r="K96" i="1"/>
  <c r="L96" i="1"/>
  <c r="M96" i="1"/>
  <c r="E97" i="1"/>
  <c r="E96" i="1"/>
  <c r="D97" i="1"/>
  <c r="D96" i="1"/>
  <c r="C97" i="1"/>
  <c r="C96" i="1"/>
  <c r="D94" i="1"/>
  <c r="E94" i="1"/>
  <c r="F94" i="1"/>
  <c r="G94" i="1"/>
  <c r="H94" i="1"/>
  <c r="I94" i="1"/>
  <c r="J94" i="1"/>
  <c r="K94" i="1"/>
  <c r="L94" i="1"/>
  <c r="M94" i="1"/>
  <c r="D93" i="1"/>
  <c r="E93" i="1"/>
  <c r="F93" i="1"/>
  <c r="G93" i="1"/>
  <c r="H93" i="1"/>
  <c r="I93" i="1"/>
  <c r="J93" i="1"/>
  <c r="K93" i="1"/>
  <c r="L93" i="1"/>
  <c r="M93" i="1"/>
  <c r="C94" i="1"/>
  <c r="C93" i="1"/>
  <c r="D91" i="1" l="1"/>
  <c r="E91" i="1"/>
  <c r="F91" i="1"/>
  <c r="G91" i="1"/>
  <c r="H91" i="1"/>
  <c r="I91" i="1"/>
  <c r="J91" i="1"/>
  <c r="K91" i="1"/>
  <c r="L91" i="1"/>
  <c r="M91" i="1"/>
  <c r="C91" i="1"/>
  <c r="D90" i="1"/>
  <c r="E90" i="1"/>
  <c r="F90" i="1"/>
  <c r="G90" i="1"/>
  <c r="H90" i="1"/>
  <c r="I90" i="1"/>
  <c r="J90" i="1"/>
  <c r="K90" i="1"/>
  <c r="L90" i="1"/>
  <c r="M90" i="1"/>
  <c r="C90" i="1"/>
  <c r="M88" i="1"/>
  <c r="L88" i="1"/>
  <c r="K88" i="1"/>
  <c r="J88" i="1"/>
  <c r="I88" i="1"/>
  <c r="H88" i="1"/>
  <c r="G88" i="1"/>
  <c r="F88" i="1"/>
  <c r="E88" i="1"/>
  <c r="D88" i="1"/>
  <c r="M87" i="1"/>
  <c r="L87" i="1"/>
  <c r="K87" i="1"/>
  <c r="J87" i="1"/>
  <c r="I87" i="1"/>
  <c r="H87" i="1"/>
  <c r="G87" i="1"/>
  <c r="F87" i="1"/>
  <c r="E87" i="1"/>
  <c r="D87" i="1"/>
  <c r="M82" i="1"/>
  <c r="L82" i="1"/>
  <c r="K82" i="1"/>
  <c r="J82" i="1"/>
  <c r="I82" i="1"/>
  <c r="I81" i="1"/>
  <c r="H82" i="1"/>
  <c r="G82" i="1"/>
  <c r="F82" i="1"/>
  <c r="E82" i="1"/>
  <c r="D82" i="1"/>
  <c r="C41" i="1"/>
  <c r="C81" i="1" s="1"/>
  <c r="M81" i="1"/>
  <c r="L81" i="1"/>
  <c r="K81" i="1"/>
  <c r="J81" i="1"/>
  <c r="H81" i="1"/>
  <c r="G81" i="1"/>
  <c r="F81" i="1"/>
  <c r="E81" i="1"/>
  <c r="D81" i="1"/>
  <c r="C43" i="1"/>
  <c r="C87" i="1" s="1"/>
  <c r="M83" i="1"/>
  <c r="M85" i="1" s="1"/>
  <c r="L83" i="1"/>
  <c r="L85" i="1" s="1"/>
  <c r="K83" i="1"/>
  <c r="K85" i="1" s="1"/>
  <c r="J83" i="1"/>
  <c r="J85" i="1" s="1"/>
  <c r="I83" i="1"/>
  <c r="I85" i="1" s="1"/>
  <c r="H83" i="1"/>
  <c r="H84" i="1" s="1"/>
  <c r="G83" i="1"/>
  <c r="G84" i="1" s="1"/>
  <c r="F83" i="1"/>
  <c r="F85" i="1" s="1"/>
  <c r="E83" i="1"/>
  <c r="E85" i="1" s="1"/>
  <c r="D83" i="1"/>
  <c r="D85" i="1" s="1"/>
  <c r="M43" i="3"/>
  <c r="L43" i="3"/>
  <c r="K43" i="3"/>
  <c r="J43" i="3"/>
  <c r="I43" i="3"/>
  <c r="H43" i="3"/>
  <c r="G43" i="3"/>
  <c r="F43" i="3"/>
  <c r="E43" i="3"/>
  <c r="D43" i="3"/>
  <c r="C42" i="1"/>
  <c r="C42" i="2"/>
  <c r="C83" i="1" l="1"/>
  <c r="C85" i="1" s="1"/>
  <c r="C84" i="2"/>
  <c r="C85" i="2"/>
  <c r="C88" i="1"/>
  <c r="C43" i="3"/>
  <c r="I84" i="1"/>
  <c r="J84" i="1"/>
  <c r="C82" i="1"/>
  <c r="G85" i="1"/>
  <c r="H85" i="1"/>
  <c r="K84" i="1"/>
  <c r="D84" i="1"/>
  <c r="L84" i="1"/>
  <c r="E84" i="1"/>
  <c r="M84" i="1"/>
  <c r="F84" i="1"/>
  <c r="M42" i="3"/>
  <c r="L42" i="3"/>
  <c r="K42" i="3"/>
  <c r="J42" i="3"/>
  <c r="I42" i="3"/>
  <c r="H42" i="3"/>
  <c r="G42" i="3"/>
  <c r="F42" i="3"/>
  <c r="E42" i="3"/>
  <c r="D42" i="3"/>
  <c r="C41" i="2"/>
  <c r="C84" i="1" l="1"/>
  <c r="C82" i="2"/>
  <c r="C81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<sst xmlns="http://schemas.openxmlformats.org/spreadsheetml/2006/main" count="591" uniqueCount="91">
  <si>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</si>
  <si>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</si>
  <si>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</si>
  <si>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</si>
  <si>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</si>
  <si>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</si>
  <si>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</si>
  <si>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</si>
  <si>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</si>
  <si>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</si>
  <si>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</si>
  <si>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</si>
  <si>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</si>
  <si>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</si>
  <si>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</si>
  <si>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</si>
  <si>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</si>
  <si>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</si>
  <si>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</si>
  <si>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</si>
  <si>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</si>
  <si>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</si>
  <si>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</si>
  <si>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</si>
  <si>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</si>
  <si>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</si>
  <si>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</si>
  <si>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</si>
  <si>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</si>
  <si>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</si>
  <si>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</si>
  <si>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</si>
  <si>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</si>
  <si>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</si>
  <si>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</si>
  <si>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</si>
  <si>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</si>
  <si>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</si>
  <si>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</si>
  <si>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</si>
  <si>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</si>
  <si>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</si>
  <si>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</si>
  <si>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</si>
  <si>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</si>
  <si>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</si>
  <si>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</si>
  <si>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</si>
  <si>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</si>
  <si>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</si>
  <si>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</si>
  <si>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</si>
  <si>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</si>
  <si>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</si>
  <si>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</si>
  <si>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</si>
  <si>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</si>
  <si>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</si>
  <si>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</si>
  <si>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</si>
  <si>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</si>
  <si>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</si>
  <si>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</si>
  <si>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</si>
  <si>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</si>
  <si>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</si>
  <si>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</si>
  <si>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</si>
  <si>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</si>
  <si>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</si>
  <si>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</si>
  <si>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</si>
  <si>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</si>
  <si>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</si>
  <si>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</si>
  <si>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</si>
  <si>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</si>
  <si>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</si>
  <si>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</si>
  <si>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 xml:space="preserve">November </t>
  </si>
  <si>
    <t>November 2024</t>
  </si>
  <si>
    <t>December 2024</t>
  </si>
  <si>
    <t>January 2025</t>
  </si>
  <si>
    <t>`</t>
  </si>
  <si>
    <t>February 2025</t>
  </si>
  <si>
    <t>Operated Marketing Network Domestic Flights January 2019 thru March 2025</t>
  </si>
  <si>
    <t>March 2025</t>
  </si>
  <si>
    <t>Percent chg from March 2020</t>
  </si>
  <si>
    <t>Percent operated compared to March 2019 (same month, pre-pandemic)</t>
  </si>
  <si>
    <t>Scheduled Marketing Network Domestic Flights January 2019 thru March 2025</t>
  </si>
  <si>
    <t>Canceled Marketing Network Domestic Flights January 2019 thru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</si>
</sst>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9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8"/>
  <sheetViews>
    <sheetView workbookViewId="0">
      <selection activeCell="D86" sqref="D86"/>
    </sheetView>
  </sheetViews>
  <sheetFormatPr defaultColWidth="9.28515625" defaultRowHeight="15" x14ac:dyDescent="0.25"/>
  <cols>
    <col min="1" max="1" width="14.28515625" style="4" customWidth="1"/>
    <col min="2" max="2" width="18.7109375" style="4" customWidth="1"/>
    <col min="3" max="3" width="16.28515625" style="4" customWidth="1"/>
    <col min="4" max="4" width="10.28515625" style="4" bestFit="1" customWidth="1"/>
    <col min="5" max="5" width="9.28515625" style="4"/>
    <col min="6" max="6" width="11.5703125" style="4" customWidth="1"/>
    <col min="7" max="8" width="9.28515625" style="4"/>
    <col min="9" max="9" width="10.7109375" style="4" customWidth="1"/>
    <col min="10" max="10" width="9.28515625" style="4"/>
    <col min="11" max="11" width="10.28515625" style="4" customWidth="1"/>
    <col min="12" max="13" width="9.28515625" style="4"/>
    <col min="14" max="14" width="13.28515625" style="4" bestFit="1" customWidth="1"/>
    <col min="15" max="15" width="9.28515625" style="4"/>
    <col min="16" max="16" width="9.28515625" style="4" customWidth="1"/>
    <col min="17" max="16384" width="9.28515625" style="4"/>
  </cols>
  <sheetData>
    <row r="1" spans="1:13" x14ac:dyDescent="0.25">
      <c r="A1" s="143" t="s">
        <v>85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x14ac:dyDescent="0.25">
      <c r="A2" s="144" t="s">
        <v>54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x14ac:dyDescent="0.25">
      <c r="A3" s="144" t="s">
        <v>27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x14ac:dyDescent="0.25">
      <c r="A4" s="144" t="s">
        <v>39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1:13" ht="45" customHeight="1" x14ac:dyDescent="0.2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2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2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2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2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2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2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2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2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2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2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2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2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2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2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2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2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2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2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2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2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2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2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2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2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2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2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2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2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2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2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2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2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2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2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2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2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2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2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2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2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2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2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2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2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2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0" customFormat="1" x14ac:dyDescent="0.2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1" customFormat="1" x14ac:dyDescent="0.2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3" customFormat="1" x14ac:dyDescent="0.2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99" customFormat="1" x14ac:dyDescent="0.2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0" customFormat="1" x14ac:dyDescent="0.2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1" customFormat="1" x14ac:dyDescent="0.2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3" customFormat="1" x14ac:dyDescent="0.2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4" customFormat="1" x14ac:dyDescent="0.2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5" customFormat="1" x14ac:dyDescent="0.2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06" customFormat="1" x14ac:dyDescent="0.2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07" customFormat="1" x14ac:dyDescent="0.2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1" customFormat="1" x14ac:dyDescent="0.2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18" customFormat="1" x14ac:dyDescent="0.25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19" customFormat="1" x14ac:dyDescent="0.25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0" customFormat="1" x14ac:dyDescent="0.25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1" customFormat="1" x14ac:dyDescent="0.25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3" customFormat="1" x14ac:dyDescent="0.25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4" customFormat="1" ht="13.9" customHeight="1" x14ac:dyDescent="0.25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5" customFormat="1" ht="13.9" customHeight="1" x14ac:dyDescent="0.25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27" customFormat="1" ht="13.9" customHeight="1" x14ac:dyDescent="0.25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28" customFormat="1" ht="13.9" customHeight="1" x14ac:dyDescent="0.25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s="129" customFormat="1" ht="13.9" customHeight="1" x14ac:dyDescent="0.25">
      <c r="A72" s="10"/>
      <c r="B72" s="16" t="s">
        <v>32</v>
      </c>
      <c r="C72" s="7">
        <v>657233</v>
      </c>
      <c r="D72" s="7">
        <v>38183</v>
      </c>
      <c r="E72" s="7">
        <v>12446</v>
      </c>
      <c r="F72" s="7">
        <v>166251</v>
      </c>
      <c r="G72" s="7">
        <v>130691</v>
      </c>
      <c r="H72" s="7">
        <v>18554</v>
      </c>
      <c r="I72" s="7">
        <v>6765</v>
      </c>
      <c r="J72" s="7">
        <v>19948</v>
      </c>
      <c r="K72" s="7">
        <v>126793</v>
      </c>
      <c r="L72" s="7">
        <v>23491</v>
      </c>
      <c r="M72" s="7">
        <v>114111</v>
      </c>
      <c r="N72" s="60"/>
      <c r="O72" s="61"/>
      <c r="P72" s="25"/>
      <c r="Q72" s="12"/>
    </row>
    <row r="73" spans="1:17" s="130" customFormat="1" ht="13.9" customHeight="1" x14ac:dyDescent="0.25">
      <c r="A73" s="10"/>
      <c r="B73" s="16" t="s">
        <v>7</v>
      </c>
      <c r="C73" s="7">
        <v>647205</v>
      </c>
      <c r="D73" s="7">
        <v>37291</v>
      </c>
      <c r="E73" s="7">
        <v>9045</v>
      </c>
      <c r="F73" s="7">
        <v>164769</v>
      </c>
      <c r="G73" s="7">
        <v>134131</v>
      </c>
      <c r="H73" s="7">
        <v>18198</v>
      </c>
      <c r="I73" s="7">
        <v>6725</v>
      </c>
      <c r="J73" s="7">
        <v>19582</v>
      </c>
      <c r="K73" s="7">
        <v>117332</v>
      </c>
      <c r="L73" s="7">
        <v>23699</v>
      </c>
      <c r="M73" s="7">
        <v>116433</v>
      </c>
      <c r="N73" s="60"/>
      <c r="O73" s="61"/>
      <c r="P73" s="25"/>
      <c r="Q73" s="12"/>
    </row>
    <row r="74" spans="1:17" s="131" customFormat="1" ht="13.9" customHeight="1" x14ac:dyDescent="0.25">
      <c r="A74" s="10"/>
      <c r="B74" s="16" t="s">
        <v>33</v>
      </c>
      <c r="C74" s="7">
        <v>617979</v>
      </c>
      <c r="D74" s="7">
        <v>34457</v>
      </c>
      <c r="E74" s="7">
        <v>6732</v>
      </c>
      <c r="F74" s="7">
        <v>157502</v>
      </c>
      <c r="G74" s="7">
        <v>128927</v>
      </c>
      <c r="H74" s="7">
        <v>17204</v>
      </c>
      <c r="I74" s="7">
        <v>6419</v>
      </c>
      <c r="J74" s="7">
        <v>18274</v>
      </c>
      <c r="K74" s="7">
        <v>112068</v>
      </c>
      <c r="L74" s="7">
        <v>20163</v>
      </c>
      <c r="M74" s="7">
        <v>116233</v>
      </c>
      <c r="N74" s="60"/>
      <c r="O74" s="61"/>
      <c r="P74" s="25"/>
      <c r="Q74" s="12"/>
    </row>
    <row r="75" spans="1:17" s="132" customFormat="1" ht="13.9" customHeight="1" x14ac:dyDescent="0.25">
      <c r="A75" s="10"/>
      <c r="B75" s="16" t="s">
        <v>34</v>
      </c>
      <c r="C75" s="7">
        <v>649969</v>
      </c>
      <c r="D75" s="7">
        <v>34091</v>
      </c>
      <c r="E75" s="7">
        <v>8607</v>
      </c>
      <c r="F75" s="7">
        <v>168246</v>
      </c>
      <c r="G75" s="7">
        <v>134817</v>
      </c>
      <c r="H75" s="7">
        <v>17246</v>
      </c>
      <c r="I75" s="7">
        <v>6510</v>
      </c>
      <c r="J75" s="7">
        <v>19205</v>
      </c>
      <c r="K75" s="7">
        <v>117705</v>
      </c>
      <c r="L75" s="7">
        <v>20755</v>
      </c>
      <c r="M75" s="7">
        <v>122787</v>
      </c>
      <c r="N75" s="60"/>
      <c r="O75" s="61"/>
      <c r="P75" s="25"/>
      <c r="Q75" s="12"/>
    </row>
    <row r="76" spans="1:17" s="134" customFormat="1" ht="13.9" customHeight="1" x14ac:dyDescent="0.25">
      <c r="A76" s="10"/>
      <c r="B76" s="16" t="s">
        <v>79</v>
      </c>
      <c r="C76" s="7">
        <v>611793</v>
      </c>
      <c r="D76" s="7">
        <v>32717</v>
      </c>
      <c r="E76" s="7">
        <v>8752</v>
      </c>
      <c r="F76" s="7">
        <v>153371</v>
      </c>
      <c r="G76" s="7">
        <v>126412</v>
      </c>
      <c r="H76" s="7">
        <v>17408</v>
      </c>
      <c r="I76" s="7">
        <v>6398</v>
      </c>
      <c r="J76" s="7">
        <v>19134</v>
      </c>
      <c r="K76" s="7">
        <v>112205</v>
      </c>
      <c r="L76" s="7">
        <v>19404</v>
      </c>
      <c r="M76" s="7">
        <v>115992</v>
      </c>
      <c r="N76" s="60"/>
      <c r="O76" s="61"/>
      <c r="P76" s="25"/>
      <c r="Q76" s="12"/>
    </row>
    <row r="77" spans="1:17" s="135" customFormat="1" ht="13.9" customHeight="1" x14ac:dyDescent="0.25">
      <c r="A77" s="10"/>
      <c r="B77" s="16" t="s">
        <v>36</v>
      </c>
      <c r="C77" s="7">
        <v>627365</v>
      </c>
      <c r="D77" s="7">
        <v>33573</v>
      </c>
      <c r="E77" s="7">
        <v>10930</v>
      </c>
      <c r="F77" s="7">
        <v>157499</v>
      </c>
      <c r="G77" s="7">
        <v>129460</v>
      </c>
      <c r="H77" s="7">
        <v>17183</v>
      </c>
      <c r="I77" s="7">
        <v>6664</v>
      </c>
      <c r="J77" s="7">
        <v>20543</v>
      </c>
      <c r="K77" s="7">
        <v>115702</v>
      </c>
      <c r="L77" s="7">
        <v>18564</v>
      </c>
      <c r="M77" s="7">
        <v>117247</v>
      </c>
      <c r="N77" s="60"/>
      <c r="O77" s="61"/>
      <c r="P77" s="25"/>
      <c r="Q77" s="12"/>
    </row>
    <row r="78" spans="1:17" s="136" customFormat="1" ht="13.9" customHeight="1" x14ac:dyDescent="0.25">
      <c r="A78" s="10">
        <v>2025</v>
      </c>
      <c r="B78" s="16" t="s">
        <v>0</v>
      </c>
      <c r="C78" s="7">
        <v>580273</v>
      </c>
      <c r="D78" s="7">
        <v>31352</v>
      </c>
      <c r="E78" s="7">
        <v>9226</v>
      </c>
      <c r="F78" s="7">
        <v>148764</v>
      </c>
      <c r="G78" s="7">
        <v>120260</v>
      </c>
      <c r="H78" s="7">
        <v>15134</v>
      </c>
      <c r="I78" s="7">
        <v>6562</v>
      </c>
      <c r="J78" s="7">
        <v>17595</v>
      </c>
      <c r="K78" s="7">
        <v>102291</v>
      </c>
      <c r="L78" s="7">
        <v>16972</v>
      </c>
      <c r="M78" s="7">
        <v>112117</v>
      </c>
      <c r="N78" s="60"/>
      <c r="O78" s="61"/>
      <c r="P78" s="25"/>
      <c r="Q78" s="12"/>
    </row>
    <row r="79" spans="1:17" s="138" customFormat="1" ht="13.9" customHeight="1" x14ac:dyDescent="0.25">
      <c r="A79" s="10"/>
      <c r="B79" s="16" t="s">
        <v>37</v>
      </c>
      <c r="C79" s="7">
        <v>551036</v>
      </c>
      <c r="D79" s="7">
        <v>28017</v>
      </c>
      <c r="E79" s="7">
        <v>9283</v>
      </c>
      <c r="F79" s="7">
        <v>141103</v>
      </c>
      <c r="G79" s="7">
        <v>113618</v>
      </c>
      <c r="H79" s="7">
        <v>15239</v>
      </c>
      <c r="I79" s="7">
        <v>5992</v>
      </c>
      <c r="J79" s="7">
        <v>17227</v>
      </c>
      <c r="K79" s="7">
        <v>99642</v>
      </c>
      <c r="L79" s="7">
        <v>16053</v>
      </c>
      <c r="M79" s="7">
        <v>104862</v>
      </c>
      <c r="N79" s="60"/>
      <c r="O79" s="61"/>
      <c r="P79" s="25"/>
      <c r="Q79" s="12"/>
    </row>
    <row r="80" spans="1:17" s="139" customFormat="1" ht="13.9" customHeight="1" x14ac:dyDescent="0.25">
      <c r="A80" s="10"/>
      <c r="B80" s="16" t="s">
        <v>2</v>
      </c>
      <c r="C80" s="7">
        <v>657351</v>
      </c>
      <c r="D80" s="7">
        <v>33154</v>
      </c>
      <c r="E80" s="7">
        <v>13276</v>
      </c>
      <c r="F80" s="7">
        <v>166218</v>
      </c>
      <c r="G80" s="7">
        <v>134304</v>
      </c>
      <c r="H80" s="7">
        <v>18475</v>
      </c>
      <c r="I80" s="7">
        <v>6692</v>
      </c>
      <c r="J80" s="7">
        <v>21139</v>
      </c>
      <c r="K80" s="7">
        <v>121410</v>
      </c>
      <c r="L80" s="7">
        <v>19613</v>
      </c>
      <c r="M80" s="7">
        <v>123070</v>
      </c>
      <c r="N80" s="60"/>
      <c r="O80" s="61"/>
      <c r="P80" s="25"/>
      <c r="Q80" s="12"/>
    </row>
    <row r="81" spans="1:16" x14ac:dyDescent="0.25">
      <c r="A81" s="141" t="s">
        <v>86</v>
      </c>
      <c r="B81" s="85" t="s">
        <v>26</v>
      </c>
      <c r="C81" s="86">
        <v>664932</v>
      </c>
      <c r="D81" s="86">
        <v>33406</v>
      </c>
      <c r="E81" s="86">
        <v>13355</v>
      </c>
      <c r="F81" s="86">
        <v>169783</v>
      </c>
      <c r="G81" s="86">
        <v>135157</v>
      </c>
      <c r="H81" s="86">
        <v>18846</v>
      </c>
      <c r="I81" s="86">
        <v>6811</v>
      </c>
      <c r="J81" s="86">
        <v>21304</v>
      </c>
      <c r="K81" s="86">
        <v>122432</v>
      </c>
      <c r="L81" s="86">
        <v>19828</v>
      </c>
      <c r="M81" s="86">
        <v>124010</v>
      </c>
      <c r="N81" s="10"/>
      <c r="P81" s="46"/>
    </row>
    <row r="82" spans="1:16" x14ac:dyDescent="0.25">
      <c r="A82" s="142"/>
      <c r="B82" s="85" t="s">
        <v>23</v>
      </c>
      <c r="C82" s="87">
        <f>(C81-C80)/C81</f>
        <v>1.1401165833498764E-2</v>
      </c>
      <c r="D82" s="87">
        <f t="shared" ref="D82:M82" si="0">(D81-D80)/D81</f>
        <v>7.5435550499910195E-3</v>
      </c>
      <c r="E82" s="87">
        <f t="shared" si="0"/>
        <v>5.9153874953201046E-3</v>
      </c>
      <c r="F82" s="87">
        <f t="shared" si="0"/>
        <v>2.0997390787063488E-2</v>
      </c>
      <c r="G82" s="87">
        <f t="shared" si="0"/>
        <v>6.3111788512618654E-3</v>
      </c>
      <c r="H82" s="87">
        <f t="shared" si="0"/>
        <v>1.9685874986734585E-2</v>
      </c>
      <c r="I82" s="87">
        <f t="shared" si="0"/>
        <v>1.7471736896197326E-2</v>
      </c>
      <c r="J82" s="87">
        <f t="shared" si="0"/>
        <v>7.7450244085617726E-3</v>
      </c>
      <c r="K82" s="87">
        <f t="shared" si="0"/>
        <v>8.3474908520648188E-3</v>
      </c>
      <c r="L82" s="87">
        <f t="shared" si="0"/>
        <v>1.0843251966915473E-2</v>
      </c>
      <c r="M82" s="87">
        <f t="shared" si="0"/>
        <v>7.5800338682364323E-3</v>
      </c>
      <c r="P82" s="46"/>
    </row>
    <row r="83" spans="1:16" s="8" customFormat="1" ht="30" x14ac:dyDescent="0.25">
      <c r="A83" s="142"/>
      <c r="B83" s="88" t="s">
        <v>40</v>
      </c>
      <c r="C83" s="89">
        <f>(C80-C68)/C68</f>
        <v>5.4445797221406814E-2</v>
      </c>
      <c r="D83" s="89">
        <f t="shared" ref="D83:M83" si="1">(D80-D68)/D68</f>
        <v>2.7553076088640941E-2</v>
      </c>
      <c r="E83" s="89">
        <f t="shared" si="1"/>
        <v>0.21131386861313869</v>
      </c>
      <c r="F83" s="89">
        <f t="shared" si="1"/>
        <v>8.0137244453686501E-2</v>
      </c>
      <c r="G83" s="89">
        <f t="shared" si="1"/>
        <v>6.8856842708432814E-2</v>
      </c>
      <c r="H83" s="89">
        <f t="shared" si="1"/>
        <v>9.5723859794792712E-2</v>
      </c>
      <c r="I83" s="89">
        <f t="shared" si="1"/>
        <v>4.2529989094874592E-2</v>
      </c>
      <c r="J83" s="89">
        <f t="shared" si="1"/>
        <v>-5.5043281896876173E-3</v>
      </c>
      <c r="K83" s="89">
        <f t="shared" si="1"/>
        <v>-2.1691834136436158E-2</v>
      </c>
      <c r="L83" s="89">
        <f t="shared" si="1"/>
        <v>-0.12796229602952292</v>
      </c>
      <c r="M83" s="89">
        <f t="shared" si="1"/>
        <v>0.12375247678442616</v>
      </c>
      <c r="P83" s="46"/>
    </row>
    <row r="84" spans="1:16" s="31" customFormat="1" ht="40.9" customHeight="1" x14ac:dyDescent="0.25">
      <c r="A84" s="142"/>
      <c r="B84" s="88" t="s">
        <v>41</v>
      </c>
      <c r="C84" s="89">
        <f>(C80-C79)/C79</f>
        <v>0.19293657764646957</v>
      </c>
      <c r="D84" s="89">
        <f t="shared" ref="D84:M84" si="2">(D80-D79)/D79</f>
        <v>0.18335296427169218</v>
      </c>
      <c r="E84" s="89">
        <f t="shared" si="2"/>
        <v>0.43014111817300443</v>
      </c>
      <c r="F84" s="89">
        <f t="shared" si="2"/>
        <v>0.17799054591326904</v>
      </c>
      <c r="G84" s="89">
        <f t="shared" si="2"/>
        <v>0.18206622190145927</v>
      </c>
      <c r="H84" s="89">
        <f t="shared" si="2"/>
        <v>0.21234989172517882</v>
      </c>
      <c r="I84" s="89">
        <f t="shared" si="2"/>
        <v>0.11682242990654206</v>
      </c>
      <c r="J84" s="89">
        <f t="shared" si="2"/>
        <v>0.22708538921460497</v>
      </c>
      <c r="K84" s="89">
        <f t="shared" si="2"/>
        <v>0.21846209429758537</v>
      </c>
      <c r="L84" s="89">
        <f t="shared" si="2"/>
        <v>0.22176540210552545</v>
      </c>
      <c r="M84" s="89">
        <f t="shared" si="2"/>
        <v>0.17363773340199501</v>
      </c>
    </row>
    <row r="85" spans="1:16" ht="70.900000000000006" customHeight="1" x14ac:dyDescent="0.25">
      <c r="A85" s="142"/>
      <c r="B85" s="88" t="s">
        <v>88</v>
      </c>
      <c r="C85" s="89">
        <f>C80/C8</f>
        <v>0.97290349125816422</v>
      </c>
      <c r="D85" s="89">
        <f t="shared" ref="D85:M85" si="3">D80/D8</f>
        <v>0.92443676109747941</v>
      </c>
      <c r="E85" s="89">
        <f t="shared" si="3"/>
        <v>1.2992757878254062</v>
      </c>
      <c r="F85" s="89">
        <f t="shared" si="3"/>
        <v>0.95860895642896282</v>
      </c>
      <c r="G85" s="89">
        <f t="shared" si="3"/>
        <v>0.88652430773292845</v>
      </c>
      <c r="H85" s="89">
        <f t="shared" si="3"/>
        <v>1.9119321121804822</v>
      </c>
      <c r="I85" s="89">
        <f t="shared" si="3"/>
        <v>0.88273314866112651</v>
      </c>
      <c r="J85" s="89">
        <f t="shared" si="3"/>
        <v>0.82891537918594616</v>
      </c>
      <c r="K85" s="89">
        <f t="shared" si="3"/>
        <v>1.0638894487333397</v>
      </c>
      <c r="L85" s="89">
        <f t="shared" si="3"/>
        <v>1.1514030762005401</v>
      </c>
      <c r="M85" s="89">
        <f t="shared" si="3"/>
        <v>0.94098846989020402</v>
      </c>
    </row>
    <row r="86" spans="1:16" s="40" customFormat="1" ht="30" x14ac:dyDescent="0.25">
      <c r="A86" s="84"/>
      <c r="B86" s="88" t="s">
        <v>87</v>
      </c>
      <c r="C86" s="89">
        <f>(C80-C20)/C20</f>
        <v>0.1275356004651817</v>
      </c>
      <c r="D86" s="89">
        <f t="shared" ref="D86:M86" si="4">(D80-D20)/D20</f>
        <v>3.6192024003000374E-2</v>
      </c>
      <c r="E86" s="89">
        <f t="shared" si="4"/>
        <v>0.49909665763324301</v>
      </c>
      <c r="F86" s="89">
        <f t="shared" si="4"/>
        <v>9.7554211457700532E-2</v>
      </c>
      <c r="G86" s="89">
        <f t="shared" si="4"/>
        <v>6.4747060735549436E-2</v>
      </c>
      <c r="H86" s="89">
        <f t="shared" si="4"/>
        <v>0.84768476847684771</v>
      </c>
      <c r="I86" s="89">
        <f t="shared" si="4"/>
        <v>-1.1229314420803783E-2</v>
      </c>
      <c r="J86" s="89">
        <f t="shared" si="4"/>
        <v>-4.6614558809680764E-3</v>
      </c>
      <c r="K86" s="89">
        <f t="shared" si="4"/>
        <v>0.25400235493399986</v>
      </c>
      <c r="L86" s="89">
        <f t="shared" si="4"/>
        <v>7.3449729078868153E-2</v>
      </c>
      <c r="M86" s="89">
        <f t="shared" si="4"/>
        <v>0.10405396919378135</v>
      </c>
    </row>
    <row r="87" spans="1:16" ht="14.65" customHeight="1" x14ac:dyDescent="0.25">
      <c r="A87" s="44" t="s">
        <v>24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6" x14ac:dyDescent="0.25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</row>
  </sheetData>
  <mergeCells count="5">
    <mergeCell ref="A81:A85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08"/>
  <sheetViews>
    <sheetView workbookViewId="0">
      <selection activeCell="Q17" sqref="Q17"/>
    </sheetView>
  </sheetViews>
  <sheetFormatPr defaultRowHeight="15" x14ac:dyDescent="0.25"/>
  <cols>
    <col min="1" max="1" width="15.42578125" customWidth="1"/>
    <col min="2" max="2" width="24.5703125" customWidth="1"/>
    <col min="3" max="3" width="16.28515625" customWidth="1"/>
    <col min="4" max="4" width="10.28515625" bestFit="1" customWidth="1"/>
    <col min="6" max="6" width="11.5703125" customWidth="1"/>
    <col min="9" max="9" width="10.7109375" customWidth="1"/>
    <col min="11" max="11" width="10.28515625" customWidth="1"/>
  </cols>
  <sheetData>
    <row r="1" spans="1:14" x14ac:dyDescent="0.25">
      <c r="A1" s="143" t="s">
        <v>89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x14ac:dyDescent="0.25">
      <c r="A2" s="144" t="s">
        <v>54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4" x14ac:dyDescent="0.25">
      <c r="A3" s="144" t="s">
        <v>39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4" ht="45" customHeight="1" x14ac:dyDescent="0.2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2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2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2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2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2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2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2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2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2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2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2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2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2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2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2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2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2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2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2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2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2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2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2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2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2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2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2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2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2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2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2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2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2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2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2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2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2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2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2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2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2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2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2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2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2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0" customFormat="1" x14ac:dyDescent="0.2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1" customFormat="1" x14ac:dyDescent="0.2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3" customFormat="1" x14ac:dyDescent="0.2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99" customFormat="1" x14ac:dyDescent="0.2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0" customFormat="1" x14ac:dyDescent="0.2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1" customFormat="1" x14ac:dyDescent="0.2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3" customFormat="1" x14ac:dyDescent="0.2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4" customFormat="1" x14ac:dyDescent="0.2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5" customFormat="1" x14ac:dyDescent="0.2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06" customFormat="1" x14ac:dyDescent="0.2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07" customFormat="1" x14ac:dyDescent="0.2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65" customHeight="1" x14ac:dyDescent="0.2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18" customFormat="1" ht="14.65" customHeight="1" x14ac:dyDescent="0.25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19" customFormat="1" ht="14.65" customHeight="1" x14ac:dyDescent="0.25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0" customFormat="1" ht="14.65" customHeight="1" x14ac:dyDescent="0.25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1" customFormat="1" ht="14.65" customHeight="1" x14ac:dyDescent="0.25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3" customFormat="1" ht="14.65" customHeight="1" x14ac:dyDescent="0.25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4" customFormat="1" ht="14.65" customHeight="1" x14ac:dyDescent="0.25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26" customFormat="1" ht="14.65" customHeight="1" x14ac:dyDescent="0.25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27" customFormat="1" ht="14.65" customHeight="1" x14ac:dyDescent="0.25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28" customFormat="1" ht="14.65" customHeight="1" x14ac:dyDescent="0.25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129" customFormat="1" ht="14.65" customHeight="1" x14ac:dyDescent="0.25">
      <c r="A71" s="10"/>
      <c r="B71" s="49" t="s">
        <v>32</v>
      </c>
      <c r="C71" s="7">
        <v>676807</v>
      </c>
      <c r="D71" s="7">
        <v>38462</v>
      </c>
      <c r="E71" s="7">
        <v>12861</v>
      </c>
      <c r="F71" s="7">
        <v>169929</v>
      </c>
      <c r="G71" s="7">
        <v>138426</v>
      </c>
      <c r="H71" s="7">
        <v>19432</v>
      </c>
      <c r="I71" s="7">
        <v>6820</v>
      </c>
      <c r="J71" s="7">
        <v>20182</v>
      </c>
      <c r="K71" s="7">
        <v>127642</v>
      </c>
      <c r="L71" s="7">
        <v>24769</v>
      </c>
      <c r="M71" s="7">
        <v>118284</v>
      </c>
      <c r="N71" s="10"/>
    </row>
    <row r="72" spans="1:14" s="130" customFormat="1" ht="14.65" customHeight="1" x14ac:dyDescent="0.25">
      <c r="A72" s="10"/>
      <c r="B72" s="49" t="s">
        <v>7</v>
      </c>
      <c r="C72" s="7">
        <v>660639</v>
      </c>
      <c r="D72" s="7">
        <v>37624</v>
      </c>
      <c r="E72" s="7">
        <v>9244</v>
      </c>
      <c r="F72" s="7">
        <v>169090</v>
      </c>
      <c r="G72" s="7">
        <v>136680</v>
      </c>
      <c r="H72" s="7">
        <v>18813</v>
      </c>
      <c r="I72" s="7">
        <v>6829</v>
      </c>
      <c r="J72" s="7">
        <v>20498</v>
      </c>
      <c r="K72" s="7">
        <v>118338</v>
      </c>
      <c r="L72" s="7">
        <v>24676</v>
      </c>
      <c r="M72" s="7">
        <v>118847</v>
      </c>
      <c r="N72" s="10"/>
    </row>
    <row r="73" spans="1:14" s="131" customFormat="1" ht="14.65" customHeight="1" x14ac:dyDescent="0.25">
      <c r="A73" s="10"/>
      <c r="B73" s="49" t="s">
        <v>33</v>
      </c>
      <c r="C73" s="7">
        <v>621649</v>
      </c>
      <c r="D73" s="7">
        <v>34623</v>
      </c>
      <c r="E73" s="7">
        <v>6889</v>
      </c>
      <c r="F73" s="7">
        <v>158737</v>
      </c>
      <c r="G73" s="7">
        <v>129399</v>
      </c>
      <c r="H73" s="7">
        <v>17491</v>
      </c>
      <c r="I73" s="7">
        <v>6450</v>
      </c>
      <c r="J73" s="7">
        <v>18350</v>
      </c>
      <c r="K73" s="7">
        <v>112561</v>
      </c>
      <c r="L73" s="7">
        <v>20399</v>
      </c>
      <c r="M73" s="7">
        <v>116750</v>
      </c>
      <c r="N73" s="10"/>
    </row>
    <row r="74" spans="1:14" s="133" customFormat="1" ht="13.9" customHeight="1" x14ac:dyDescent="0.25">
      <c r="A74" s="10"/>
      <c r="B74" s="49" t="s">
        <v>9</v>
      </c>
      <c r="C74" s="7">
        <v>656283</v>
      </c>
      <c r="D74" s="7">
        <v>34345</v>
      </c>
      <c r="E74" s="7">
        <v>9195</v>
      </c>
      <c r="F74" s="7">
        <v>169209</v>
      </c>
      <c r="G74" s="7">
        <v>135617</v>
      </c>
      <c r="H74" s="7">
        <v>17801</v>
      </c>
      <c r="I74" s="7">
        <v>6583</v>
      </c>
      <c r="J74" s="7">
        <v>19694</v>
      </c>
      <c r="K74" s="7">
        <v>119251</v>
      </c>
      <c r="L74" s="7">
        <v>21176</v>
      </c>
      <c r="M74" s="7">
        <v>123412</v>
      </c>
      <c r="N74" s="10"/>
    </row>
    <row r="75" spans="1:14" s="134" customFormat="1" ht="13.9" customHeight="1" x14ac:dyDescent="0.25">
      <c r="A75" s="10"/>
      <c r="B75" s="49" t="s">
        <v>35</v>
      </c>
      <c r="C75" s="7">
        <v>614597</v>
      </c>
      <c r="D75" s="7">
        <v>32997</v>
      </c>
      <c r="E75" s="7">
        <v>8757</v>
      </c>
      <c r="F75" s="7">
        <v>154322</v>
      </c>
      <c r="G75" s="7">
        <v>126460</v>
      </c>
      <c r="H75" s="7">
        <v>17559</v>
      </c>
      <c r="I75" s="7">
        <v>6427</v>
      </c>
      <c r="J75" s="7">
        <v>19134</v>
      </c>
      <c r="K75" s="7">
        <v>112591</v>
      </c>
      <c r="L75" s="7">
        <v>19459</v>
      </c>
      <c r="M75" s="7">
        <v>116891</v>
      </c>
      <c r="N75" s="10"/>
    </row>
    <row r="76" spans="1:14" s="135" customFormat="1" ht="13.9" customHeight="1" x14ac:dyDescent="0.25">
      <c r="A76" s="10"/>
      <c r="B76" s="49" t="s">
        <v>36</v>
      </c>
      <c r="C76" s="7">
        <v>631944</v>
      </c>
      <c r="D76" s="7">
        <v>33978</v>
      </c>
      <c r="E76" s="7">
        <v>11084</v>
      </c>
      <c r="F76" s="7">
        <v>159147</v>
      </c>
      <c r="G76" s="7">
        <v>129853</v>
      </c>
      <c r="H76" s="7">
        <v>17294</v>
      </c>
      <c r="I76" s="7">
        <v>6699</v>
      </c>
      <c r="J76" s="7">
        <v>20771</v>
      </c>
      <c r="K76" s="7">
        <v>116276</v>
      </c>
      <c r="L76" s="7">
        <v>18662</v>
      </c>
      <c r="M76" s="7">
        <v>118180</v>
      </c>
      <c r="N76" s="10"/>
    </row>
    <row r="77" spans="1:14" s="136" customFormat="1" ht="13.9" customHeight="1" x14ac:dyDescent="0.25">
      <c r="A77" s="10">
        <v>2025</v>
      </c>
      <c r="B77" s="137" t="s">
        <v>0</v>
      </c>
      <c r="C77" s="7">
        <v>599013</v>
      </c>
      <c r="D77" s="7">
        <v>31810</v>
      </c>
      <c r="E77" s="7">
        <v>9345</v>
      </c>
      <c r="F77" s="7">
        <v>155779</v>
      </c>
      <c r="G77" s="7">
        <v>123672</v>
      </c>
      <c r="H77" s="7">
        <v>15526</v>
      </c>
      <c r="I77" s="7">
        <v>6690</v>
      </c>
      <c r="J77" s="7">
        <v>17918</v>
      </c>
      <c r="K77" s="7">
        <v>105307</v>
      </c>
      <c r="L77" s="7">
        <v>17544</v>
      </c>
      <c r="M77" s="7">
        <v>115422</v>
      </c>
      <c r="N77" s="10"/>
    </row>
    <row r="78" spans="1:14" s="138" customFormat="1" ht="13.9" customHeight="1" x14ac:dyDescent="0.25">
      <c r="A78" s="10"/>
      <c r="B78" s="137" t="s">
        <v>37</v>
      </c>
      <c r="C78" s="7">
        <v>559577</v>
      </c>
      <c r="D78" s="7">
        <v>28689</v>
      </c>
      <c r="E78" s="7">
        <v>9371</v>
      </c>
      <c r="F78" s="7">
        <v>145310</v>
      </c>
      <c r="G78" s="7">
        <v>114508</v>
      </c>
      <c r="H78" s="7">
        <v>15440</v>
      </c>
      <c r="I78" s="7">
        <v>6013</v>
      </c>
      <c r="J78" s="7">
        <v>17685</v>
      </c>
      <c r="K78" s="7">
        <v>100199</v>
      </c>
      <c r="L78" s="7">
        <v>16232</v>
      </c>
      <c r="M78" s="7">
        <v>106130</v>
      </c>
      <c r="N78" s="10"/>
    </row>
    <row r="79" spans="1:14" s="140" customFormat="1" ht="13.9" customHeight="1" x14ac:dyDescent="0.25">
      <c r="A79" s="10"/>
      <c r="B79" s="137" t="s">
        <v>2</v>
      </c>
      <c r="C79" s="7">
        <v>664932</v>
      </c>
      <c r="D79" s="7">
        <v>33406</v>
      </c>
      <c r="E79" s="7">
        <v>13355</v>
      </c>
      <c r="F79" s="7">
        <v>169783</v>
      </c>
      <c r="G79" s="7">
        <v>135157</v>
      </c>
      <c r="H79" s="7">
        <v>18846</v>
      </c>
      <c r="I79" s="7">
        <v>6811</v>
      </c>
      <c r="J79" s="7">
        <v>21304</v>
      </c>
      <c r="K79" s="7">
        <v>122432</v>
      </c>
      <c r="L79" s="7">
        <v>19828</v>
      </c>
      <c r="M79" s="7">
        <v>124010</v>
      </c>
      <c r="N79" s="10"/>
    </row>
    <row r="80" spans="1:14" s="63" customFormat="1" ht="14.65" customHeight="1" x14ac:dyDescent="0.25">
      <c r="A80" s="146" t="s">
        <v>42</v>
      </c>
      <c r="B80" s="55" t="s">
        <v>43</v>
      </c>
      <c r="C80" s="54">
        <v>35667</v>
      </c>
      <c r="D80" s="54">
        <v>1866</v>
      </c>
      <c r="E80" s="54">
        <v>724</v>
      </c>
      <c r="F80" s="54">
        <v>8609</v>
      </c>
      <c r="G80" s="54">
        <v>5521</v>
      </c>
      <c r="H80" s="54">
        <v>536</v>
      </c>
      <c r="I80" s="54">
        <v>205</v>
      </c>
      <c r="J80" s="54">
        <v>2088</v>
      </c>
      <c r="K80" s="54">
        <v>6448</v>
      </c>
      <c r="L80" s="54">
        <v>601</v>
      </c>
      <c r="M80" s="54">
        <v>8149</v>
      </c>
      <c r="N80" s="10"/>
    </row>
    <row r="81" spans="1:14" s="63" customFormat="1" x14ac:dyDescent="0.25">
      <c r="A81" s="147"/>
      <c r="B81" s="6" t="s">
        <v>23</v>
      </c>
      <c r="C81" s="32">
        <f>C80/C41</f>
        <v>6.3268864736570424E-2</v>
      </c>
      <c r="D81" s="32">
        <f>D80/D41</f>
        <v>6.2889690269960566E-2</v>
      </c>
      <c r="E81" s="32">
        <f>E80/E41</f>
        <v>8.3084691301354138E-2</v>
      </c>
      <c r="F81" s="32">
        <f>F80/F41</f>
        <v>5.7603393709059036E-2</v>
      </c>
      <c r="G81" s="32">
        <f>G80/G41</f>
        <v>4.6890659237994937E-2</v>
      </c>
      <c r="H81" s="32">
        <f>H80/H41</f>
        <v>4.4521970263310909E-2</v>
      </c>
      <c r="I81" s="32">
        <f>I80/I41</f>
        <v>3.4935241990456715E-2</v>
      </c>
      <c r="J81" s="32">
        <f>J80/J41</f>
        <v>9.7881117569848117E-2</v>
      </c>
      <c r="K81" s="32">
        <f>K80/K41</f>
        <v>6.6176772445502685E-2</v>
      </c>
      <c r="L81" s="32">
        <f>L80/L41</f>
        <v>3.4237210892104367E-2</v>
      </c>
      <c r="M81" s="32">
        <f>M80/M41</f>
        <v>7.8410053113694089E-2</v>
      </c>
      <c r="N81" s="10"/>
    </row>
    <row r="82" spans="1:14" s="63" customFormat="1" x14ac:dyDescent="0.25">
      <c r="A82" s="148"/>
      <c r="B82" s="5" t="s">
        <v>25</v>
      </c>
      <c r="C82" s="34">
        <f>C41-C80</f>
        <v>528070</v>
      </c>
      <c r="D82" s="34">
        <f>D41-D80</f>
        <v>27805</v>
      </c>
      <c r="E82" s="34">
        <f>E41-E80</f>
        <v>7990</v>
      </c>
      <c r="F82" s="34">
        <f>F41-F80</f>
        <v>140844</v>
      </c>
      <c r="G82" s="34">
        <f>G41-G80</f>
        <v>112221</v>
      </c>
      <c r="H82" s="34">
        <f>H41-H80</f>
        <v>11503</v>
      </c>
      <c r="I82" s="34">
        <f>I41-I80</f>
        <v>5663</v>
      </c>
      <c r="J82" s="34">
        <f>J41-J80</f>
        <v>19244</v>
      </c>
      <c r="K82" s="34">
        <f>K41-K80</f>
        <v>90988</v>
      </c>
      <c r="L82" s="34">
        <f>L41-L80</f>
        <v>16953</v>
      </c>
      <c r="M82" s="34">
        <f>M41-M80</f>
        <v>95779</v>
      </c>
      <c r="N82" s="10"/>
    </row>
    <row r="83" spans="1:14" ht="14.65" customHeight="1" x14ac:dyDescent="0.25">
      <c r="A83" s="146" t="s">
        <v>45</v>
      </c>
      <c r="B83" s="55" t="s">
        <v>43</v>
      </c>
      <c r="C83" s="54">
        <f>'Canceled Domestic Flights'!C42</f>
        <v>23421</v>
      </c>
      <c r="D83" s="54">
        <f>'Canceled Domestic Flights'!D42</f>
        <v>393</v>
      </c>
      <c r="E83" s="54">
        <f>'Canceled Domestic Flights'!E42</f>
        <v>493</v>
      </c>
      <c r="F83" s="54">
        <f>'Canceled Domestic Flights'!F42</f>
        <v>9933</v>
      </c>
      <c r="G83" s="54">
        <f>'Canceled Domestic Flights'!G42</f>
        <v>2498</v>
      </c>
      <c r="H83" s="54">
        <f>'Canceled Domestic Flights'!H42</f>
        <v>482</v>
      </c>
      <c r="I83" s="54">
        <f>'Canceled Domestic Flights'!I42</f>
        <v>11</v>
      </c>
      <c r="J83" s="54">
        <f>'Canceled Domestic Flights'!J42</f>
        <v>1048</v>
      </c>
      <c r="K83" s="54">
        <f>'Canceled Domestic Flights'!K42</f>
        <v>3779</v>
      </c>
      <c r="L83" s="54">
        <f>'Canceled Domestic Flights'!L42</f>
        <v>559</v>
      </c>
      <c r="M83" s="54">
        <f>'Canceled Domestic Flights'!M42</f>
        <v>4225</v>
      </c>
      <c r="N83" s="10"/>
    </row>
    <row r="84" spans="1:14" x14ac:dyDescent="0.25">
      <c r="A84" s="147"/>
      <c r="B84" s="6" t="s">
        <v>23</v>
      </c>
      <c r="C84" s="32">
        <f>C83/C42</f>
        <v>4.5044542573160602E-2</v>
      </c>
      <c r="D84" s="32">
        <f>D83/D42</f>
        <v>1.4508804961789789E-2</v>
      </c>
      <c r="E84" s="32">
        <f>E83/E42</f>
        <v>5.6849630996309963E-2</v>
      </c>
      <c r="F84" s="32">
        <f>F83/F42</f>
        <v>7.2178058102864456E-2</v>
      </c>
      <c r="G84" s="32">
        <f>G83/G42</f>
        <v>2.3596758043490582E-2</v>
      </c>
      <c r="H84" s="32">
        <f>H83/H42</f>
        <v>4.3302488545503545E-2</v>
      </c>
      <c r="I84" s="32">
        <f>I83/I42</f>
        <v>2.2070626003210273E-3</v>
      </c>
      <c r="J84" s="32">
        <f>J83/J42</f>
        <v>5.0925700957286553E-2</v>
      </c>
      <c r="K84" s="32">
        <f>K83/K42</f>
        <v>4.1543450777771669E-2</v>
      </c>
      <c r="L84" s="32">
        <f>L83/L42</f>
        <v>3.3415027796042801E-2</v>
      </c>
      <c r="M84" s="32">
        <f>M83/M42</f>
        <v>4.3861925772125616E-2</v>
      </c>
      <c r="N84" s="10"/>
    </row>
    <row r="85" spans="1:14" x14ac:dyDescent="0.25">
      <c r="A85" s="148"/>
      <c r="B85" s="5" t="s">
        <v>25</v>
      </c>
      <c r="C85" s="34">
        <f>C42-C83</f>
        <v>496531</v>
      </c>
      <c r="D85" s="34">
        <f>D42-D83</f>
        <v>26694</v>
      </c>
      <c r="E85" s="34">
        <f>E42-E83</f>
        <v>8179</v>
      </c>
      <c r="F85" s="34">
        <f>F42-F83</f>
        <v>127685</v>
      </c>
      <c r="G85" s="34">
        <f>G42-G83</f>
        <v>103364</v>
      </c>
      <c r="H85" s="34">
        <f>H42-H83</f>
        <v>10649</v>
      </c>
      <c r="I85" s="34">
        <f>I42-I83</f>
        <v>4973</v>
      </c>
      <c r="J85" s="34">
        <f>J42-J83</f>
        <v>19531</v>
      </c>
      <c r="K85" s="34">
        <f>K42-K83</f>
        <v>87186</v>
      </c>
      <c r="L85" s="34">
        <f>L42-L83</f>
        <v>16170</v>
      </c>
      <c r="M85" s="34">
        <f>M42-M83</f>
        <v>92100</v>
      </c>
      <c r="N85" s="10"/>
    </row>
    <row r="86" spans="1:14" s="65" customFormat="1" x14ac:dyDescent="0.25">
      <c r="A86" s="146" t="s">
        <v>46</v>
      </c>
      <c r="B86" s="55" t="s">
        <v>43</v>
      </c>
      <c r="C86" s="54">
        <v>9108</v>
      </c>
      <c r="D86" s="54">
        <v>402</v>
      </c>
      <c r="E86" s="54">
        <v>633</v>
      </c>
      <c r="F86" s="54">
        <v>2211</v>
      </c>
      <c r="G86" s="54">
        <v>1111</v>
      </c>
      <c r="H86" s="54">
        <v>585</v>
      </c>
      <c r="I86" s="54">
        <v>24</v>
      </c>
      <c r="J86" s="54">
        <v>635</v>
      </c>
      <c r="K86" s="54">
        <v>2048</v>
      </c>
      <c r="L86" s="54">
        <v>410</v>
      </c>
      <c r="M86" s="54">
        <v>1049</v>
      </c>
      <c r="N86" s="10"/>
    </row>
    <row r="87" spans="1:14" s="65" customFormat="1" x14ac:dyDescent="0.25">
      <c r="A87" s="147"/>
      <c r="B87" s="6" t="s">
        <v>23</v>
      </c>
      <c r="C87" s="32">
        <f>C86/C43</f>
        <v>1.5423119778102149E-2</v>
      </c>
      <c r="D87" s="32">
        <f>D86/D43</f>
        <v>1.2807442334650185E-2</v>
      </c>
      <c r="E87" s="32">
        <f>E86/E43</f>
        <v>5.3799082100968891E-2</v>
      </c>
      <c r="F87" s="32">
        <f>F86/F43</f>
        <v>1.4623015873015873E-2</v>
      </c>
      <c r="G87" s="32">
        <f>G86/G43</f>
        <v>8.9626408731919432E-3</v>
      </c>
      <c r="H87" s="32">
        <f>H86/H43</f>
        <v>4.5345322068056741E-2</v>
      </c>
      <c r="I87" s="32">
        <f>I86/I43</f>
        <v>3.99400898652022E-3</v>
      </c>
      <c r="J87" s="32">
        <f>J86/J43</f>
        <v>2.7670050982613621E-2</v>
      </c>
      <c r="K87" s="32">
        <f>K86/K43</f>
        <v>1.9745468569224836E-2</v>
      </c>
      <c r="L87" s="32">
        <f>L86/L43</f>
        <v>2.1314202536909962E-2</v>
      </c>
      <c r="M87" s="32">
        <f>M86/M43</f>
        <v>9.765952296721097E-3</v>
      </c>
      <c r="N87" s="10"/>
    </row>
    <row r="88" spans="1:14" s="65" customFormat="1" x14ac:dyDescent="0.25">
      <c r="A88" s="148"/>
      <c r="B88" s="55" t="s">
        <v>25</v>
      </c>
      <c r="C88" s="66">
        <f>C43-C86</f>
        <v>581434</v>
      </c>
      <c r="D88" s="66">
        <f>D43-D86</f>
        <v>30986</v>
      </c>
      <c r="E88" s="66">
        <f>E43-E86</f>
        <v>11133</v>
      </c>
      <c r="F88" s="66">
        <f>F43-F86</f>
        <v>148989</v>
      </c>
      <c r="G88" s="66">
        <f>G43-G86</f>
        <v>122848</v>
      </c>
      <c r="H88" s="66">
        <f>H43-H86</f>
        <v>12316</v>
      </c>
      <c r="I88" s="66">
        <f>I43-I86</f>
        <v>5985</v>
      </c>
      <c r="J88" s="66">
        <f>J43-J86</f>
        <v>22314</v>
      </c>
      <c r="K88" s="66">
        <f>K43-K86</f>
        <v>101672</v>
      </c>
      <c r="L88" s="66">
        <f>L43-L86</f>
        <v>18826</v>
      </c>
      <c r="M88" s="66">
        <f>M43-M86</f>
        <v>106365</v>
      </c>
      <c r="N88" s="10"/>
    </row>
    <row r="89" spans="1:14" x14ac:dyDescent="0.25">
      <c r="A89" s="146" t="s">
        <v>47</v>
      </c>
      <c r="B89" s="55" t="s">
        <v>43</v>
      </c>
      <c r="C89" s="68">
        <v>13397</v>
      </c>
      <c r="D89" s="68">
        <v>1227</v>
      </c>
      <c r="E89" s="68">
        <v>310</v>
      </c>
      <c r="F89" s="68">
        <v>2313</v>
      </c>
      <c r="G89" s="68">
        <v>1341</v>
      </c>
      <c r="H89" s="68">
        <v>438</v>
      </c>
      <c r="I89" s="68">
        <v>82</v>
      </c>
      <c r="J89" s="68">
        <v>2163</v>
      </c>
      <c r="K89" s="68">
        <v>1941</v>
      </c>
      <c r="L89" s="68">
        <v>1920</v>
      </c>
      <c r="M89" s="68">
        <v>1662</v>
      </c>
      <c r="N89" s="59"/>
    </row>
    <row r="90" spans="1:14" x14ac:dyDescent="0.25">
      <c r="A90" s="147"/>
      <c r="B90" s="55" t="s">
        <v>23</v>
      </c>
      <c r="C90" s="69">
        <f>C89/C44</f>
        <v>2.3086732495821057E-2</v>
      </c>
      <c r="D90" s="69">
        <f>D89/D44</f>
        <v>3.7758493353028062E-2</v>
      </c>
      <c r="E90" s="69">
        <f>E89/E44</f>
        <v>2.9406184784670841E-2</v>
      </c>
      <c r="F90" s="69">
        <f>F89/F44</f>
        <v>1.5752589676707552E-2</v>
      </c>
      <c r="G90" s="69">
        <f>G89/G44</f>
        <v>1.1027688461633349E-2</v>
      </c>
      <c r="H90" s="69">
        <f>H89/H44</f>
        <v>3.5892813242645254E-2</v>
      </c>
      <c r="I90" s="69">
        <f>I89/I44</f>
        <v>1.3623525502575179E-2</v>
      </c>
      <c r="J90" s="69">
        <f>J89/J44</f>
        <v>8.9598608176960359E-2</v>
      </c>
      <c r="K90" s="69">
        <f>K89/K44</f>
        <v>1.8857292749511808E-2</v>
      </c>
      <c r="L90" s="69">
        <f>L89/L44</f>
        <v>0.10293250415482764</v>
      </c>
      <c r="M90" s="69">
        <f>M89/M44</f>
        <v>1.5848344124574469E-2</v>
      </c>
      <c r="N90" s="59"/>
    </row>
    <row r="91" spans="1:14" x14ac:dyDescent="0.25">
      <c r="A91" s="148"/>
      <c r="B91" s="6" t="s">
        <v>25</v>
      </c>
      <c r="C91" s="67">
        <f>C44-C89</f>
        <v>566893</v>
      </c>
      <c r="D91" s="67">
        <f>D44-D89</f>
        <v>31269</v>
      </c>
      <c r="E91" s="67">
        <f>E44-E89</f>
        <v>10232</v>
      </c>
      <c r="F91" s="67">
        <f>F44-F89</f>
        <v>144520</v>
      </c>
      <c r="G91" s="67">
        <f>G44-G89</f>
        <v>120262</v>
      </c>
      <c r="H91" s="67">
        <f>H44-H89</f>
        <v>11765</v>
      </c>
      <c r="I91" s="67">
        <f>I44-I89</f>
        <v>5937</v>
      </c>
      <c r="J91" s="67">
        <f>J44-J89</f>
        <v>21978</v>
      </c>
      <c r="K91" s="67">
        <f>K44-K89</f>
        <v>100990</v>
      </c>
      <c r="L91" s="67">
        <f>L44-L89</f>
        <v>16733</v>
      </c>
      <c r="M91" s="67">
        <f>M44-M89</f>
        <v>103207</v>
      </c>
      <c r="N91" s="59"/>
    </row>
    <row r="92" spans="1:14" s="78" customFormat="1" x14ac:dyDescent="0.25">
      <c r="A92"/>
      <c r="B92" s="55" t="s">
        <v>43</v>
      </c>
      <c r="C92" s="34">
        <v>11993</v>
      </c>
      <c r="D92" s="34">
        <v>746</v>
      </c>
      <c r="E92" s="34">
        <v>179</v>
      </c>
      <c r="F92" s="34">
        <v>3052</v>
      </c>
      <c r="G92" s="34">
        <v>3398</v>
      </c>
      <c r="H92" s="34">
        <v>179</v>
      </c>
      <c r="I92" s="34">
        <v>4</v>
      </c>
      <c r="J92" s="34">
        <v>539</v>
      </c>
      <c r="K92" s="34">
        <v>809</v>
      </c>
      <c r="L92" s="34">
        <v>413</v>
      </c>
      <c r="M92" s="34">
        <v>2674</v>
      </c>
      <c r="N92" s="59"/>
    </row>
    <row r="93" spans="1:14" s="78" customFormat="1" x14ac:dyDescent="0.25">
      <c r="A93" s="73" t="s">
        <v>48</v>
      </c>
      <c r="B93" s="55" t="s">
        <v>23</v>
      </c>
      <c r="C93" s="74">
        <f>C92/C45</f>
        <v>1.9890538187246041E-2</v>
      </c>
      <c r="D93" s="74">
        <f>D92/D45</f>
        <v>2.2136498516320473E-2</v>
      </c>
      <c r="E93" s="74">
        <f>E92/E45</f>
        <v>1.8141279010844228E-2</v>
      </c>
      <c r="F93" s="74">
        <f>F92/F45</f>
        <v>2.0111231186905297E-2</v>
      </c>
      <c r="G93" s="74">
        <f>G92/G45</f>
        <v>2.6816083336621551E-2</v>
      </c>
      <c r="H93" s="74">
        <f>H92/H45</f>
        <v>1.4118946206026188E-2</v>
      </c>
      <c r="I93" s="74">
        <f>I92/I45</f>
        <v>6.3572790845518119E-4</v>
      </c>
      <c r="J93" s="74">
        <f>J92/J45</f>
        <v>2.283704770782137E-2</v>
      </c>
      <c r="K93" s="74">
        <f>K92/K45</f>
        <v>7.4888685236098379E-3</v>
      </c>
      <c r="L93" s="74">
        <f>L92/L45</f>
        <v>2.1635496883021636E-2</v>
      </c>
      <c r="M93" s="74">
        <f>M92/M45</f>
        <v>2.4041573761058765E-2</v>
      </c>
      <c r="N93" s="59"/>
    </row>
    <row r="94" spans="1:14" s="78" customFormat="1" x14ac:dyDescent="0.25">
      <c r="A94" s="2"/>
      <c r="B94" s="6" t="s">
        <v>25</v>
      </c>
      <c r="C94" s="67">
        <f>C45-C92</f>
        <v>590957</v>
      </c>
      <c r="D94" s="67">
        <f>D45-D92</f>
        <v>32954</v>
      </c>
      <c r="E94" s="67">
        <f>E45-E92</f>
        <v>9688</v>
      </c>
      <c r="F94" s="67">
        <f>F45-F92</f>
        <v>148704</v>
      </c>
      <c r="G94" s="67">
        <f>G45-G92</f>
        <v>123317</v>
      </c>
      <c r="H94" s="67">
        <f>H45-H92</f>
        <v>12499</v>
      </c>
      <c r="I94" s="67">
        <f>I45-I92</f>
        <v>6288</v>
      </c>
      <c r="J94" s="67">
        <f>J45-J92</f>
        <v>23063</v>
      </c>
      <c r="K94" s="67">
        <f>K45-K92</f>
        <v>107218</v>
      </c>
      <c r="L94" s="67">
        <f>L45-L92</f>
        <v>18676</v>
      </c>
      <c r="M94" s="67">
        <f>M45-M92</f>
        <v>108550</v>
      </c>
      <c r="N94" s="59"/>
    </row>
    <row r="95" spans="1:14" x14ac:dyDescent="0.25">
      <c r="A95" s="78"/>
      <c r="B95" s="55" t="s">
        <v>43</v>
      </c>
      <c r="C95" s="34">
        <v>18473</v>
      </c>
      <c r="D95" s="34">
        <v>228</v>
      </c>
      <c r="E95" s="34">
        <v>368</v>
      </c>
      <c r="F95" s="34">
        <v>6754</v>
      </c>
      <c r="G95" s="34">
        <v>4847</v>
      </c>
      <c r="H95" s="34">
        <v>136</v>
      </c>
      <c r="I95" s="34">
        <v>7</v>
      </c>
      <c r="J95" s="34">
        <v>743</v>
      </c>
      <c r="K95" s="34">
        <v>1296</v>
      </c>
      <c r="L95" s="34">
        <v>227</v>
      </c>
      <c r="M95" s="34">
        <v>3857</v>
      </c>
    </row>
    <row r="96" spans="1:14" x14ac:dyDescent="0.25">
      <c r="A96" s="73" t="s">
        <v>49</v>
      </c>
      <c r="B96" s="55" t="s">
        <v>23</v>
      </c>
      <c r="C96" s="74">
        <f>C95/C46</f>
        <v>3.0683141297252584E-2</v>
      </c>
      <c r="D96" s="74">
        <f>D95/D46</f>
        <v>6.7613653213131281E-3</v>
      </c>
      <c r="E96" s="74">
        <f>E95/E46</f>
        <v>3.1972198088618592E-2</v>
      </c>
      <c r="F96" s="74">
        <f>F95/F46</f>
        <v>4.4263852934429991E-2</v>
      </c>
      <c r="G96" s="74">
        <f>G95/G46</f>
        <v>3.8572338055069232E-2</v>
      </c>
      <c r="H96" s="74">
        <f>H95/H46</f>
        <v>1.0941271118262269E-2</v>
      </c>
      <c r="I96" s="74">
        <f>I95/I46</f>
        <v>1.1135857461024498E-3</v>
      </c>
      <c r="J96" s="74">
        <f>J95/J46</f>
        <v>3.4845003048351544E-2</v>
      </c>
      <c r="K96" s="74">
        <f>K95/K46</f>
        <v>1.1675465306931407E-2</v>
      </c>
      <c r="L96" s="74">
        <f>L95/L46</f>
        <v>1.2233899218539478E-2</v>
      </c>
      <c r="M96" s="74">
        <f>M95/M46</f>
        <v>3.5390191310730831E-2</v>
      </c>
    </row>
    <row r="97" spans="1:13" x14ac:dyDescent="0.25">
      <c r="A97" s="2"/>
      <c r="B97" s="6" t="s">
        <v>25</v>
      </c>
      <c r="C97" s="67">
        <f>C46-C95</f>
        <v>583584</v>
      </c>
      <c r="D97" s="67">
        <f>D46-D95</f>
        <v>33493</v>
      </c>
      <c r="E97" s="67">
        <f>E46-E95</f>
        <v>11142</v>
      </c>
      <c r="F97" s="67">
        <f>F46-F95</f>
        <v>145831</v>
      </c>
      <c r="G97" s="67">
        <f>G46-G95</f>
        <v>120813</v>
      </c>
      <c r="H97" s="67">
        <f>H46-H95</f>
        <v>12294</v>
      </c>
      <c r="I97" s="67">
        <f>I46-I95</f>
        <v>6279</v>
      </c>
      <c r="J97" s="67">
        <f>J46-J95</f>
        <v>20580</v>
      </c>
      <c r="K97" s="67">
        <f>K46-K95</f>
        <v>109706</v>
      </c>
      <c r="L97" s="67">
        <f>L46-L95</f>
        <v>18328</v>
      </c>
      <c r="M97" s="67">
        <f>M46-M95</f>
        <v>105128</v>
      </c>
    </row>
    <row r="98" spans="1:13" s="80" customFormat="1" x14ac:dyDescent="0.25">
      <c r="A98" s="79"/>
      <c r="B98" s="55" t="s">
        <v>43</v>
      </c>
      <c r="C98" s="34">
        <v>11133</v>
      </c>
      <c r="D98" s="34">
        <v>154</v>
      </c>
      <c r="E98" s="34">
        <v>184</v>
      </c>
      <c r="F98" s="34">
        <v>3871</v>
      </c>
      <c r="G98" s="34">
        <v>2243</v>
      </c>
      <c r="H98" s="34">
        <v>145</v>
      </c>
      <c r="I98" s="34">
        <v>6</v>
      </c>
      <c r="J98" s="34">
        <v>415</v>
      </c>
      <c r="K98" s="34">
        <v>1843</v>
      </c>
      <c r="L98" s="34">
        <v>68</v>
      </c>
      <c r="M98" s="34">
        <v>2204</v>
      </c>
    </row>
    <row r="99" spans="1:13" s="80" customFormat="1" x14ac:dyDescent="0.25">
      <c r="A99" s="73" t="s">
        <v>50</v>
      </c>
      <c r="B99" s="55" t="s">
        <v>23</v>
      </c>
      <c r="C99" s="74">
        <f>C98/C47</f>
        <v>1.7991564181709465E-2</v>
      </c>
      <c r="D99" s="74">
        <f>D98/D47</f>
        <v>4.3720190779014305E-3</v>
      </c>
      <c r="E99" s="74">
        <f>E98/E47</f>
        <v>1.4799324378669669E-2</v>
      </c>
      <c r="F99" s="74">
        <f>F98/F47</f>
        <v>2.5122497322906188E-2</v>
      </c>
      <c r="G99" s="74">
        <f>G98/G47</f>
        <v>1.7576028272095409E-2</v>
      </c>
      <c r="H99" s="74">
        <f>H98/H47</f>
        <v>1.1005692599620493E-2</v>
      </c>
      <c r="I99" s="74">
        <f>I98/I47</f>
        <v>8.8836245188036718E-4</v>
      </c>
      <c r="J99" s="74">
        <f>J98/J47</f>
        <v>1.8148423492368917E-2</v>
      </c>
      <c r="K99" s="74">
        <f>K98/K47</f>
        <v>1.5639319778690472E-2</v>
      </c>
      <c r="L99" s="74">
        <f>L98/L47</f>
        <v>3.5066006600660065E-3</v>
      </c>
      <c r="M99" s="74">
        <f>M98/M47</f>
        <v>2.0146436439089938E-2</v>
      </c>
    </row>
    <row r="100" spans="1:13" s="80" customFormat="1" x14ac:dyDescent="0.25">
      <c r="A100" s="2"/>
      <c r="B100" s="6" t="s">
        <v>25</v>
      </c>
      <c r="C100" s="67">
        <f>C47-C98</f>
        <v>607657</v>
      </c>
      <c r="D100" s="67">
        <f>D47-D98</f>
        <v>35070</v>
      </c>
      <c r="E100" s="67">
        <f>E47-E98</f>
        <v>12249</v>
      </c>
      <c r="F100" s="67">
        <f>F47-F98</f>
        <v>150214</v>
      </c>
      <c r="G100" s="67">
        <f>G47-G98</f>
        <v>125374</v>
      </c>
      <c r="H100" s="67">
        <f>H47-H98</f>
        <v>13030</v>
      </c>
      <c r="I100" s="67">
        <f>I47-I98</f>
        <v>6748</v>
      </c>
      <c r="J100" s="67">
        <f>J47-J98</f>
        <v>22452</v>
      </c>
      <c r="K100" s="67">
        <f>K47-K98</f>
        <v>116001</v>
      </c>
      <c r="L100" s="67">
        <f>L47-L98</f>
        <v>19324</v>
      </c>
      <c r="M100" s="67">
        <f>M47-M98</f>
        <v>107195</v>
      </c>
    </row>
    <row r="101" spans="1:13" x14ac:dyDescent="0.25">
      <c r="A101" s="83"/>
      <c r="B101" s="55" t="s">
        <v>43</v>
      </c>
      <c r="C101" s="34">
        <v>15483</v>
      </c>
      <c r="D101" s="34">
        <v>186</v>
      </c>
      <c r="E101" s="34">
        <v>103</v>
      </c>
      <c r="F101" s="34">
        <v>5372</v>
      </c>
      <c r="G101" s="34">
        <v>1929</v>
      </c>
      <c r="H101" s="34">
        <v>126</v>
      </c>
      <c r="I101" s="34">
        <v>9</v>
      </c>
      <c r="J101" s="34">
        <v>551</v>
      </c>
      <c r="K101" s="34">
        <v>3157</v>
      </c>
      <c r="L101" s="34">
        <v>176</v>
      </c>
      <c r="M101" s="34">
        <v>3874</v>
      </c>
    </row>
    <row r="102" spans="1:13" x14ac:dyDescent="0.25">
      <c r="A102" s="81" t="s">
        <v>51</v>
      </c>
      <c r="B102" s="55" t="s">
        <v>23</v>
      </c>
      <c r="C102" s="74">
        <f>C101/C48</f>
        <v>2.5231035983110866E-2</v>
      </c>
      <c r="D102" s="74">
        <f>D101/D48</f>
        <v>5.3229545259422485E-3</v>
      </c>
      <c r="E102" s="74">
        <f>E101/E48</f>
        <v>1.1096746390864038E-2</v>
      </c>
      <c r="F102" s="74">
        <f>F101/F48</f>
        <v>3.5170187831848269E-2</v>
      </c>
      <c r="G102" s="74">
        <f>G101/G48</f>
        <v>1.5191129451418312E-2</v>
      </c>
      <c r="H102" s="74">
        <f>H101/H48</f>
        <v>9.4474019644597736E-3</v>
      </c>
      <c r="I102" s="74">
        <f>I101/I48</f>
        <v>1.3816395455941051E-3</v>
      </c>
      <c r="J102" s="74">
        <f>J101/J48</f>
        <v>2.3852813852813851E-2</v>
      </c>
      <c r="K102" s="74">
        <f>K101/K48</f>
        <v>2.6554180790485243E-2</v>
      </c>
      <c r="L102" s="74">
        <f>L101/L48</f>
        <v>8.9883049895306683E-3</v>
      </c>
      <c r="M102" s="74">
        <f>M101/M48</f>
        <v>3.5778274441714844E-2</v>
      </c>
    </row>
    <row r="103" spans="1:13" x14ac:dyDescent="0.25">
      <c r="A103" s="112"/>
      <c r="B103" s="6" t="s">
        <v>25</v>
      </c>
      <c r="C103" s="67">
        <f>C48-C101</f>
        <v>598166</v>
      </c>
      <c r="D103" s="67">
        <f>D48-D101</f>
        <v>34757</v>
      </c>
      <c r="E103" s="67">
        <f>E48-E101</f>
        <v>9179</v>
      </c>
      <c r="F103" s="67">
        <f>F48-F101</f>
        <v>147371</v>
      </c>
      <c r="G103" s="67">
        <f>G48-G101</f>
        <v>125053</v>
      </c>
      <c r="H103" s="67">
        <f>H48-H101</f>
        <v>13211</v>
      </c>
      <c r="I103" s="67">
        <f>I48-I101</f>
        <v>6505</v>
      </c>
      <c r="J103" s="67">
        <f>J48-J101</f>
        <v>22549</v>
      </c>
      <c r="K103" s="67">
        <f>K48-K101</f>
        <v>115732</v>
      </c>
      <c r="L103" s="67">
        <f>L48-L101</f>
        <v>19405</v>
      </c>
      <c r="M103" s="67">
        <f>M48-M101</f>
        <v>104404</v>
      </c>
    </row>
    <row r="104" spans="1:13" s="90" customFormat="1" x14ac:dyDescent="0.25">
      <c r="A104" s="113"/>
      <c r="B104" s="55" t="s">
        <v>43</v>
      </c>
      <c r="C104" s="34">
        <v>8858</v>
      </c>
      <c r="D104" s="34">
        <v>220</v>
      </c>
      <c r="E104" s="34">
        <v>323</v>
      </c>
      <c r="F104" s="34">
        <v>2215</v>
      </c>
      <c r="G104" s="34">
        <v>1058</v>
      </c>
      <c r="H104" s="34">
        <v>564</v>
      </c>
      <c r="I104" s="34">
        <v>10</v>
      </c>
      <c r="J104" s="34">
        <v>793</v>
      </c>
      <c r="K104" s="34">
        <v>1983</v>
      </c>
      <c r="L104" s="34">
        <v>714</v>
      </c>
      <c r="M104" s="34">
        <v>978</v>
      </c>
    </row>
    <row r="105" spans="1:13" s="90" customFormat="1" x14ac:dyDescent="0.25">
      <c r="A105" s="73" t="s">
        <v>52</v>
      </c>
      <c r="B105" s="55" t="s">
        <v>23</v>
      </c>
      <c r="C105" s="74">
        <f>C104/C49</f>
        <v>1.5262125015722159E-2</v>
      </c>
      <c r="D105" s="74">
        <f>D104/D49</f>
        <v>6.542361792607131E-3</v>
      </c>
      <c r="E105" s="74">
        <f>E104/E49</f>
        <v>4.6031067407724099E-2</v>
      </c>
      <c r="F105" s="74">
        <f>F104/F49</f>
        <v>1.5597932481726124E-2</v>
      </c>
      <c r="G105" s="74">
        <f>G104/G49</f>
        <v>8.8035347273650137E-3</v>
      </c>
      <c r="H105" s="74">
        <f>H104/H49</f>
        <v>4.1740674955595025E-2</v>
      </c>
      <c r="I105" s="74">
        <f>I104/I49</f>
        <v>1.649620587264929E-3</v>
      </c>
      <c r="J105" s="74">
        <f>J104/J49</f>
        <v>3.5293070452623615E-2</v>
      </c>
      <c r="K105" s="74">
        <f>K104/K49</f>
        <v>1.7640779290098746E-2</v>
      </c>
      <c r="L105" s="74">
        <f>L104/L49</f>
        <v>3.548178700988918E-2</v>
      </c>
      <c r="M105" s="74">
        <f>M104/M49</f>
        <v>9.4964364088322688E-3</v>
      </c>
    </row>
    <row r="106" spans="1:13" s="90" customFormat="1" x14ac:dyDescent="0.25">
      <c r="A106" s="113"/>
      <c r="B106" s="5" t="s">
        <v>25</v>
      </c>
      <c r="C106" s="34">
        <f>C49-C104</f>
        <v>571533</v>
      </c>
      <c r="D106" s="34">
        <f>D49-D104</f>
        <v>33407</v>
      </c>
      <c r="E106" s="34">
        <f>E49-E104</f>
        <v>6694</v>
      </c>
      <c r="F106" s="34">
        <f>F49-F104</f>
        <v>139791</v>
      </c>
      <c r="G106" s="34">
        <f>G49-G104</f>
        <v>119121</v>
      </c>
      <c r="H106" s="34">
        <f>H49-H104</f>
        <v>12948</v>
      </c>
      <c r="I106" s="34">
        <f>I49-I104</f>
        <v>6052</v>
      </c>
      <c r="J106" s="34">
        <f>J49-J104</f>
        <v>21676</v>
      </c>
      <c r="K106" s="34">
        <f>K49-K104</f>
        <v>110427</v>
      </c>
      <c r="L106" s="34">
        <f>L49-L104</f>
        <v>19409</v>
      </c>
      <c r="M106" s="34">
        <f>M49-M104</f>
        <v>102008</v>
      </c>
    </row>
    <row r="107" spans="1:13" s="91" customFormat="1" x14ac:dyDescent="0.25">
      <c r="A107" s="114"/>
      <c r="B107" s="55" t="s">
        <v>43</v>
      </c>
      <c r="C107" s="68">
        <v>4878</v>
      </c>
      <c r="D107" s="68">
        <v>128</v>
      </c>
      <c r="E107" s="68">
        <v>120</v>
      </c>
      <c r="F107" s="68">
        <v>929</v>
      </c>
      <c r="G107" s="68">
        <v>725</v>
      </c>
      <c r="H107" s="68">
        <v>248</v>
      </c>
      <c r="I107" s="68">
        <v>30</v>
      </c>
      <c r="J107" s="68">
        <v>334</v>
      </c>
      <c r="K107" s="68">
        <v>1369</v>
      </c>
      <c r="L107" s="68">
        <v>488</v>
      </c>
      <c r="M107" s="68">
        <v>507</v>
      </c>
    </row>
    <row r="108" spans="1:13" s="91" customFormat="1" x14ac:dyDescent="0.25">
      <c r="A108" s="73" t="s">
        <v>53</v>
      </c>
      <c r="B108" s="55" t="s">
        <v>23</v>
      </c>
      <c r="C108" s="74">
        <f>C107/C50</f>
        <v>8.1938849899718131E-3</v>
      </c>
      <c r="D108" s="74">
        <f>D107/D50</f>
        <v>4.1548998604213332E-3</v>
      </c>
      <c r="E108" s="74">
        <f>E107/E50</f>
        <v>1.4066346266557261E-2</v>
      </c>
      <c r="F108" s="74">
        <f>F107/F50</f>
        <v>6.3508774328509222E-3</v>
      </c>
      <c r="G108" s="74">
        <f>G107/G50</f>
        <v>6.0245969752368289E-3</v>
      </c>
      <c r="H108" s="74">
        <f>H107/H50</f>
        <v>1.707753752926594E-2</v>
      </c>
      <c r="I108" s="74">
        <f>I107/I50</f>
        <v>4.7938638542665392E-3</v>
      </c>
      <c r="J108" s="74">
        <f>J107/J50</f>
        <v>1.4302230976748169E-2</v>
      </c>
      <c r="K108" s="74">
        <f>K107/K50</f>
        <v>1.1749055956059046E-2</v>
      </c>
      <c r="L108" s="74">
        <f>L107/L50</f>
        <v>2.2892527091054087E-2</v>
      </c>
      <c r="M108" s="74">
        <f>M107/M50</f>
        <v>4.7208901717957072E-3</v>
      </c>
    </row>
    <row r="109" spans="1:13" s="91" customFormat="1" x14ac:dyDescent="0.25">
      <c r="A109" s="113"/>
      <c r="B109" s="6" t="s">
        <v>25</v>
      </c>
      <c r="C109" s="34">
        <f>C50-C107</f>
        <v>590444</v>
      </c>
      <c r="D109" s="34">
        <f>D50-D107</f>
        <v>30679</v>
      </c>
      <c r="E109" s="34">
        <f>E50-E107</f>
        <v>8411</v>
      </c>
      <c r="F109" s="34">
        <f>F50-F107</f>
        <v>145350</v>
      </c>
      <c r="G109" s="34">
        <f>G50-G107</f>
        <v>119615</v>
      </c>
      <c r="H109" s="34">
        <f>H50-H107</f>
        <v>14274</v>
      </c>
      <c r="I109" s="34">
        <f>I50-I107</f>
        <v>6228</v>
      </c>
      <c r="J109" s="34">
        <f>J50-J107</f>
        <v>23019</v>
      </c>
      <c r="K109" s="34">
        <f>K50-K107</f>
        <v>115151</v>
      </c>
      <c r="L109" s="34">
        <f>L50-L107</f>
        <v>20829</v>
      </c>
      <c r="M109" s="34">
        <f>M50-M107</f>
        <v>106888</v>
      </c>
    </row>
    <row r="110" spans="1:13" s="93" customFormat="1" x14ac:dyDescent="0.25">
      <c r="A110" s="114"/>
      <c r="B110" s="55" t="s">
        <v>43</v>
      </c>
      <c r="C110" s="68">
        <v>6440</v>
      </c>
      <c r="D110" s="68">
        <v>403</v>
      </c>
      <c r="E110" s="68">
        <v>123</v>
      </c>
      <c r="F110" s="68">
        <v>1600</v>
      </c>
      <c r="G110" s="68">
        <v>1055</v>
      </c>
      <c r="H110" s="68">
        <v>351</v>
      </c>
      <c r="I110" s="68">
        <v>49</v>
      </c>
      <c r="J110" s="68">
        <v>445</v>
      </c>
      <c r="K110" s="68">
        <v>982</v>
      </c>
      <c r="L110" s="68">
        <v>403</v>
      </c>
      <c r="M110" s="68">
        <v>1029</v>
      </c>
    </row>
    <row r="111" spans="1:13" s="93" customFormat="1" x14ac:dyDescent="0.25">
      <c r="A111" s="73" t="s">
        <v>55</v>
      </c>
      <c r="B111" s="55" t="s">
        <v>23</v>
      </c>
      <c r="C111" s="74">
        <f>C110/C51</f>
        <v>1.1347877647324174E-2</v>
      </c>
      <c r="D111" s="74">
        <f>D110/D51</f>
        <v>1.367074866854371E-2</v>
      </c>
      <c r="E111" s="74">
        <f>E110/E51</f>
        <v>1.5144053188869737E-2</v>
      </c>
      <c r="F111" s="74">
        <f>F110/F51</f>
        <v>1.1738725321164187E-2</v>
      </c>
      <c r="G111" s="74">
        <f>G110/G51</f>
        <v>8.9840756195180109E-3</v>
      </c>
      <c r="H111" s="74">
        <f>H110/H51</f>
        <v>2.5697342411596748E-2</v>
      </c>
      <c r="I111" s="74">
        <f>I110/I51</f>
        <v>7.9326533916140515E-3</v>
      </c>
      <c r="J111" s="74">
        <f>J110/J51</f>
        <v>1.896683999659023E-2</v>
      </c>
      <c r="K111" s="74">
        <f>K110/K51</f>
        <v>8.8328416204936314E-3</v>
      </c>
      <c r="L111" s="74">
        <f>L110/L51</f>
        <v>1.9250059708621925E-2</v>
      </c>
      <c r="M111" s="74">
        <f>M110/M51</f>
        <v>1.0211777782188437E-2</v>
      </c>
    </row>
    <row r="112" spans="1:13" s="93" customFormat="1" x14ac:dyDescent="0.25">
      <c r="A112" s="115"/>
      <c r="B112" s="6" t="s">
        <v>25</v>
      </c>
      <c r="C112" s="67">
        <f>C51-C110</f>
        <v>561067</v>
      </c>
      <c r="D112" s="67">
        <f>D51-D110</f>
        <v>29076</v>
      </c>
      <c r="E112" s="67">
        <f>E51-E110</f>
        <v>7999</v>
      </c>
      <c r="F112" s="67">
        <f>F51-F110</f>
        <v>134701</v>
      </c>
      <c r="G112" s="67">
        <f>G51-G110</f>
        <v>116375</v>
      </c>
      <c r="H112" s="67">
        <f>H51-H110</f>
        <v>13308</v>
      </c>
      <c r="I112" s="67">
        <f>I51-I110</f>
        <v>6128</v>
      </c>
      <c r="J112" s="67">
        <f>J51-J110</f>
        <v>23017</v>
      </c>
      <c r="K112" s="67">
        <f>K51-K110</f>
        <v>110194</v>
      </c>
      <c r="L112" s="67">
        <f>L51-L110</f>
        <v>20532</v>
      </c>
      <c r="M112" s="67">
        <f>M51-M110</f>
        <v>99737</v>
      </c>
    </row>
    <row r="113" spans="1:13" s="99" customFormat="1" x14ac:dyDescent="0.25">
      <c r="A113" s="114"/>
      <c r="B113" s="55" t="s">
        <v>43</v>
      </c>
      <c r="C113" s="34">
        <v>31187</v>
      </c>
      <c r="D113" s="34">
        <v>2321</v>
      </c>
      <c r="E113" s="34">
        <v>550</v>
      </c>
      <c r="F113" s="34">
        <v>2534</v>
      </c>
      <c r="G113" s="34">
        <v>3299</v>
      </c>
      <c r="H113" s="34">
        <v>665</v>
      </c>
      <c r="I113" s="34">
        <v>231</v>
      </c>
      <c r="J113" s="34">
        <v>465</v>
      </c>
      <c r="K113" s="34">
        <v>17000</v>
      </c>
      <c r="L113" s="34">
        <v>994</v>
      </c>
      <c r="M113" s="34">
        <v>3128</v>
      </c>
    </row>
    <row r="114" spans="1:13" s="99" customFormat="1" x14ac:dyDescent="0.25">
      <c r="A114" s="73" t="s">
        <v>56</v>
      </c>
      <c r="B114" s="55" t="s">
        <v>23</v>
      </c>
      <c r="C114" s="74">
        <f>C113/C52</f>
        <v>5.3926798438929245E-2</v>
      </c>
      <c r="D114" s="74">
        <f>D113/D52</f>
        <v>7.6346172823262393E-2</v>
      </c>
      <c r="E114" s="74">
        <f>E113/E52</f>
        <v>5.2778044333557241E-2</v>
      </c>
      <c r="F114" s="74">
        <f>F113/F52</f>
        <v>1.8309513143253516E-2</v>
      </c>
      <c r="G114" s="74">
        <f>G113/G52</f>
        <v>2.8729175919394587E-2</v>
      </c>
      <c r="H114" s="74">
        <f>H113/H52</f>
        <v>4.7858942065491183E-2</v>
      </c>
      <c r="I114" s="74">
        <f>I113/I52</f>
        <v>3.4778681120144532E-2</v>
      </c>
      <c r="J114" s="74">
        <f>J113/J52</f>
        <v>1.9471546417654202E-2</v>
      </c>
      <c r="K114" s="74">
        <f>K113/K52</f>
        <v>0.1462629808395495</v>
      </c>
      <c r="L114" s="74">
        <f>L113/L52</f>
        <v>4.6807308344320966E-2</v>
      </c>
      <c r="M114" s="74">
        <f>M113/M52</f>
        <v>3.055075351362966E-2</v>
      </c>
    </row>
    <row r="115" spans="1:13" s="99" customFormat="1" x14ac:dyDescent="0.25">
      <c r="A115" s="115"/>
      <c r="B115" s="6" t="s">
        <v>25</v>
      </c>
      <c r="C115" s="67">
        <f>C52-C113</f>
        <v>547134</v>
      </c>
      <c r="D115" s="67">
        <f>D52-D113</f>
        <v>28080</v>
      </c>
      <c r="E115" s="67">
        <f>E52-E113</f>
        <v>9871</v>
      </c>
      <c r="F115" s="67">
        <f>F52-F113</f>
        <v>135864</v>
      </c>
      <c r="G115" s="67">
        <f>G52-G113</f>
        <v>111532</v>
      </c>
      <c r="H115" s="67">
        <f>H52-H113</f>
        <v>13230</v>
      </c>
      <c r="I115" s="67">
        <f>I52-I113</f>
        <v>6411</v>
      </c>
      <c r="J115" s="67">
        <f>J52-J113</f>
        <v>23416</v>
      </c>
      <c r="K115" s="67">
        <f>K52-K113</f>
        <v>99229</v>
      </c>
      <c r="L115" s="67">
        <f>L52-L113</f>
        <v>20242</v>
      </c>
      <c r="M115" s="67">
        <f>M52-M113</f>
        <v>99259</v>
      </c>
    </row>
    <row r="116" spans="1:13" s="100" customFormat="1" x14ac:dyDescent="0.25">
      <c r="A116" s="116"/>
      <c r="B116" s="55" t="s">
        <v>43</v>
      </c>
      <c r="C116" s="34">
        <v>11032</v>
      </c>
      <c r="D116" s="34">
        <v>416</v>
      </c>
      <c r="E116" s="34">
        <v>115</v>
      </c>
      <c r="F116" s="34">
        <v>2814</v>
      </c>
      <c r="G116" s="34">
        <v>1328</v>
      </c>
      <c r="H116" s="34">
        <v>438</v>
      </c>
      <c r="I116" s="34">
        <v>72</v>
      </c>
      <c r="J116" s="34">
        <v>194</v>
      </c>
      <c r="K116" s="34">
        <v>3234</v>
      </c>
      <c r="L116" s="34">
        <v>507</v>
      </c>
      <c r="M116" s="34">
        <v>1914</v>
      </c>
    </row>
    <row r="117" spans="1:13" s="100" customFormat="1" x14ac:dyDescent="0.25">
      <c r="A117" s="81" t="s">
        <v>57</v>
      </c>
      <c r="B117" s="55" t="s">
        <v>23</v>
      </c>
      <c r="C117" s="74">
        <f>C116/C53</f>
        <v>1.9223631544738679E-2</v>
      </c>
      <c r="D117" s="74">
        <f>D116/D53</f>
        <v>1.3727560718057022E-2</v>
      </c>
      <c r="E117" s="74">
        <f>E116/E53</f>
        <v>1.3348810214741729E-2</v>
      </c>
      <c r="F117" s="74">
        <f>F116/F53</f>
        <v>2.0252909466471864E-2</v>
      </c>
      <c r="G117" s="74">
        <f>G116/G53</f>
        <v>1.1421396196881477E-2</v>
      </c>
      <c r="H117" s="74">
        <f>H116/H53</f>
        <v>3.2969514490026344E-2</v>
      </c>
      <c r="I117" s="74">
        <f>I116/I53</f>
        <v>1.0751082574286995E-2</v>
      </c>
      <c r="J117" s="74">
        <f>J116/J53</f>
        <v>8.344444922362252E-3</v>
      </c>
      <c r="K117" s="74">
        <f>K116/K53</f>
        <v>2.8764564617984524E-2</v>
      </c>
      <c r="L117" s="74">
        <f>L116/L53</f>
        <v>2.3176083379045528E-2</v>
      </c>
      <c r="M117" s="74">
        <f>M116/M53</f>
        <v>1.8727068147350912E-2</v>
      </c>
    </row>
    <row r="118" spans="1:13" s="100" customFormat="1" x14ac:dyDescent="0.25">
      <c r="A118" s="115"/>
      <c r="B118" s="6" t="s">
        <v>25</v>
      </c>
      <c r="C118" s="67">
        <f>C53-C116</f>
        <v>562845</v>
      </c>
      <c r="D118" s="67">
        <f>D53-D116</f>
        <v>29888</v>
      </c>
      <c r="E118" s="67">
        <f>E53-E116</f>
        <v>8500</v>
      </c>
      <c r="F118" s="67">
        <f>F53-F116</f>
        <v>136129</v>
      </c>
      <c r="G118" s="67">
        <f>G53-G116</f>
        <v>114945</v>
      </c>
      <c r="H118" s="67">
        <f>H53-H116</f>
        <v>12847</v>
      </c>
      <c r="I118" s="67">
        <f>I53-I116</f>
        <v>6625</v>
      </c>
      <c r="J118" s="67">
        <f>J53-J116</f>
        <v>23055</v>
      </c>
      <c r="K118" s="67">
        <f>K53-K116</f>
        <v>109196</v>
      </c>
      <c r="L118" s="67">
        <f>L53-L116</f>
        <v>21369</v>
      </c>
      <c r="M118" s="67">
        <f>M53-M116</f>
        <v>100291</v>
      </c>
    </row>
    <row r="119" spans="1:13" s="101" customFormat="1" x14ac:dyDescent="0.25">
      <c r="A119" s="116"/>
      <c r="B119" s="55" t="s">
        <v>43</v>
      </c>
      <c r="C119" s="34">
        <v>9686</v>
      </c>
      <c r="D119" s="34">
        <v>757</v>
      </c>
      <c r="E119" s="34">
        <v>58</v>
      </c>
      <c r="F119" s="34">
        <v>2500</v>
      </c>
      <c r="G119" s="34">
        <v>1907</v>
      </c>
      <c r="H119" s="34">
        <v>185</v>
      </c>
      <c r="I119" s="34">
        <v>46</v>
      </c>
      <c r="J119" s="34">
        <v>372</v>
      </c>
      <c r="K119" s="34">
        <v>2143</v>
      </c>
      <c r="L119" s="34">
        <v>272</v>
      </c>
      <c r="M119" s="34">
        <v>1446</v>
      </c>
    </row>
    <row r="120" spans="1:13" s="101" customFormat="1" x14ac:dyDescent="0.25">
      <c r="A120" s="81" t="s">
        <v>58</v>
      </c>
      <c r="B120" s="55" t="s">
        <v>23</v>
      </c>
      <c r="C120" s="74">
        <f>C119/C54</f>
        <v>1.8063178231688327E-2</v>
      </c>
      <c r="D120" s="74">
        <f>D119/D54</f>
        <v>2.6990408956394624E-2</v>
      </c>
      <c r="E120" s="74">
        <f>E119/E54</f>
        <v>6.8171133051245884E-3</v>
      </c>
      <c r="F120" s="74">
        <f>F119/F54</f>
        <v>1.8888166941174692E-2</v>
      </c>
      <c r="G120" s="74">
        <f>G119/G54</f>
        <v>1.7710867990415515E-2</v>
      </c>
      <c r="H120" s="74">
        <f>H119/H54</f>
        <v>1.4771638454167997E-2</v>
      </c>
      <c r="I120" s="74">
        <f>I119/I54</f>
        <v>7.6705019176254797E-3</v>
      </c>
      <c r="J120" s="74">
        <f>J119/J54</f>
        <v>1.6767330749121068E-2</v>
      </c>
      <c r="K120" s="74">
        <f>K119/K54</f>
        <v>2.1122665221033957E-2</v>
      </c>
      <c r="L120" s="74">
        <f>L119/L54</f>
        <v>1.347068145800317E-2</v>
      </c>
      <c r="M120" s="74">
        <f>M119/M54</f>
        <v>1.4863086917194309E-2</v>
      </c>
    </row>
    <row r="121" spans="1:13" s="101" customFormat="1" x14ac:dyDescent="0.25">
      <c r="A121" s="115"/>
      <c r="B121" s="6" t="s">
        <v>25</v>
      </c>
      <c r="C121" s="67">
        <f>C54-C119</f>
        <v>526543</v>
      </c>
      <c r="D121" s="67">
        <f>D54-D119</f>
        <v>27290</v>
      </c>
      <c r="E121" s="67">
        <f>E54-E119</f>
        <v>8450</v>
      </c>
      <c r="F121" s="67">
        <f>F54-F119</f>
        <v>129858</v>
      </c>
      <c r="G121" s="67">
        <f>G54-G119</f>
        <v>105767</v>
      </c>
      <c r="H121" s="67">
        <f>H54-H119</f>
        <v>12339</v>
      </c>
      <c r="I121" s="67">
        <f>I54-I119</f>
        <v>5951</v>
      </c>
      <c r="J121" s="67">
        <f>J54-J119</f>
        <v>21814</v>
      </c>
      <c r="K121" s="67">
        <f>K54-K119</f>
        <v>99312</v>
      </c>
      <c r="L121" s="67">
        <f>L54-L119</f>
        <v>19920</v>
      </c>
      <c r="M121" s="67">
        <f>M54-M119</f>
        <v>95842</v>
      </c>
    </row>
    <row r="122" spans="1:13" s="103" customFormat="1" x14ac:dyDescent="0.25">
      <c r="A122" s="116"/>
      <c r="B122" s="55" t="s">
        <v>43</v>
      </c>
      <c r="C122" s="34">
        <v>7847</v>
      </c>
      <c r="D122" s="34">
        <v>305</v>
      </c>
      <c r="E122" s="34">
        <v>94</v>
      </c>
      <c r="F122" s="34">
        <v>1796</v>
      </c>
      <c r="G122" s="34">
        <v>2197</v>
      </c>
      <c r="H122" s="34">
        <v>211</v>
      </c>
      <c r="I122" s="34">
        <v>45</v>
      </c>
      <c r="J122" s="34">
        <v>403</v>
      </c>
      <c r="K122" s="34">
        <v>1116</v>
      </c>
      <c r="L122" s="34">
        <v>381</v>
      </c>
      <c r="M122" s="34">
        <v>1299</v>
      </c>
    </row>
    <row r="123" spans="1:13" s="103" customFormat="1" x14ac:dyDescent="0.25">
      <c r="A123" s="81" t="s">
        <v>59</v>
      </c>
      <c r="B123" s="55" t="s">
        <v>23</v>
      </c>
      <c r="C123" s="74">
        <f>C122/C55</f>
        <v>1.2733799173690514E-2</v>
      </c>
      <c r="D123" s="74">
        <f>D122/D55</f>
        <v>9.7891324581955898E-3</v>
      </c>
      <c r="E123" s="74">
        <f>E122/E55</f>
        <v>8.4914182475158088E-3</v>
      </c>
      <c r="F123" s="74">
        <f>F122/F55</f>
        <v>1.2166043461767735E-2</v>
      </c>
      <c r="G123" s="74">
        <f>G122/G55</f>
        <v>1.7273913795543536E-2</v>
      </c>
      <c r="H123" s="74">
        <f>H122/H55</f>
        <v>1.4590968812668557E-2</v>
      </c>
      <c r="I123" s="74">
        <f>I122/I55</f>
        <v>6.6040504842970358E-3</v>
      </c>
      <c r="J123" s="74">
        <f>J122/J55</f>
        <v>1.5624394215484821E-2</v>
      </c>
      <c r="K123" s="74">
        <f>K122/K55</f>
        <v>9.4578675729043958E-3</v>
      </c>
      <c r="L123" s="74">
        <f>L122/L55</f>
        <v>1.6848715340733206E-2</v>
      </c>
      <c r="M123" s="74">
        <f>M122/M55</f>
        <v>1.1648239313480213E-2</v>
      </c>
    </row>
    <row r="124" spans="1:13" s="103" customFormat="1" x14ac:dyDescent="0.25">
      <c r="A124" s="115"/>
      <c r="B124" s="6" t="s">
        <v>25</v>
      </c>
      <c r="C124" s="67">
        <f>C55-C122</f>
        <v>608387</v>
      </c>
      <c r="D124" s="67">
        <f>D55-D122</f>
        <v>30852</v>
      </c>
      <c r="E124" s="67">
        <f>E55-E122</f>
        <v>10976</v>
      </c>
      <c r="F124" s="67">
        <f>F55-F122</f>
        <v>145828</v>
      </c>
      <c r="G124" s="67">
        <f>G55-G122</f>
        <v>124989</v>
      </c>
      <c r="H124" s="67">
        <f>H55-H122</f>
        <v>14250</v>
      </c>
      <c r="I124" s="67">
        <f>I55-I122</f>
        <v>6769</v>
      </c>
      <c r="J124" s="67">
        <f>J55-J122</f>
        <v>25390</v>
      </c>
      <c r="K124" s="67">
        <f>K55-K122</f>
        <v>116881</v>
      </c>
      <c r="L124" s="67">
        <f>L55-L122</f>
        <v>22232</v>
      </c>
      <c r="M124" s="67">
        <f>M55-M122</f>
        <v>110220</v>
      </c>
    </row>
    <row r="125" spans="1:13" x14ac:dyDescent="0.25">
      <c r="A125" s="116"/>
      <c r="B125" s="55" t="s">
        <v>43</v>
      </c>
      <c r="C125" s="34">
        <v>10323</v>
      </c>
      <c r="D125" s="34">
        <v>282</v>
      </c>
      <c r="E125" s="34">
        <v>139</v>
      </c>
      <c r="F125" s="34">
        <v>2278</v>
      </c>
      <c r="G125" s="34">
        <v>2133</v>
      </c>
      <c r="H125" s="34">
        <v>214</v>
      </c>
      <c r="I125" s="34">
        <v>111</v>
      </c>
      <c r="J125" s="34">
        <v>705</v>
      </c>
      <c r="K125" s="34">
        <v>1249</v>
      </c>
      <c r="L125" s="34">
        <v>815</v>
      </c>
      <c r="M125" s="34">
        <v>2397</v>
      </c>
    </row>
    <row r="126" spans="1:13" x14ac:dyDescent="0.25">
      <c r="A126" s="81" t="s">
        <v>60</v>
      </c>
      <c r="B126" s="55" t="s">
        <v>23</v>
      </c>
      <c r="C126" s="74">
        <f>C125/C56</f>
        <v>1.730084669066629E-2</v>
      </c>
      <c r="D126" s="74">
        <f>D125/D56</f>
        <v>9.0912021664141338E-3</v>
      </c>
      <c r="E126" s="74">
        <f>E125/E56</f>
        <v>1.3248189096454442E-2</v>
      </c>
      <c r="F126" s="74">
        <f>F125/F56</f>
        <v>1.591437813065439E-2</v>
      </c>
      <c r="G126" s="74">
        <f>G125/G56</f>
        <v>1.7456706059514847E-2</v>
      </c>
      <c r="H126" s="74">
        <f>H125/H56</f>
        <v>1.5538774324716816E-2</v>
      </c>
      <c r="I126" s="74">
        <f>I125/I56</f>
        <v>1.6646670665866826E-2</v>
      </c>
      <c r="J126" s="74">
        <f>J125/J56</f>
        <v>2.9030265596046944E-2</v>
      </c>
      <c r="K126" s="74">
        <f>K125/K56</f>
        <v>1.0772256050230279E-2</v>
      </c>
      <c r="L126" s="74">
        <f>L125/L56</f>
        <v>3.5822601204342663E-2</v>
      </c>
      <c r="M126" s="74">
        <f>M125/M56</f>
        <v>2.2525231642453059E-2</v>
      </c>
    </row>
    <row r="127" spans="1:13" x14ac:dyDescent="0.25">
      <c r="A127" s="115"/>
      <c r="B127" s="6" t="s">
        <v>25</v>
      </c>
      <c r="C127" s="67">
        <f>C56-C125</f>
        <v>586353</v>
      </c>
      <c r="D127" s="67">
        <f>D56-D125</f>
        <v>30737</v>
      </c>
      <c r="E127" s="67">
        <f>E56-E125</f>
        <v>10353</v>
      </c>
      <c r="F127" s="67">
        <f>F56-F125</f>
        <v>140863</v>
      </c>
      <c r="G127" s="67">
        <f>G56-G125</f>
        <v>120055</v>
      </c>
      <c r="H127" s="67">
        <f>H56-H125</f>
        <v>13558</v>
      </c>
      <c r="I127" s="67">
        <f>I56-I125</f>
        <v>6557</v>
      </c>
      <c r="J127" s="67">
        <f>J56-J125</f>
        <v>23580</v>
      </c>
      <c r="K127" s="67">
        <f>K56-K125</f>
        <v>114697</v>
      </c>
      <c r="L127" s="67">
        <f>L56-L125</f>
        <v>21936</v>
      </c>
      <c r="M127" s="67">
        <f>M56-M125</f>
        <v>104017</v>
      </c>
    </row>
    <row r="128" spans="1:13" s="105" customFormat="1" x14ac:dyDescent="0.25">
      <c r="A128" s="116"/>
      <c r="B128" s="55" t="s">
        <v>43</v>
      </c>
      <c r="C128" s="34">
        <v>3833</v>
      </c>
      <c r="D128" s="34">
        <v>100</v>
      </c>
      <c r="E128" s="34">
        <v>15</v>
      </c>
      <c r="F128" s="34">
        <v>584</v>
      </c>
      <c r="G128" s="34">
        <v>447</v>
      </c>
      <c r="H128" s="34">
        <v>181</v>
      </c>
      <c r="I128" s="34">
        <v>179</v>
      </c>
      <c r="J128" s="34">
        <v>185</v>
      </c>
      <c r="K128" s="34">
        <v>623</v>
      </c>
      <c r="L128" s="34">
        <v>172</v>
      </c>
      <c r="M128" s="34">
        <v>1347</v>
      </c>
    </row>
    <row r="129" spans="1:13" s="105" customFormat="1" x14ac:dyDescent="0.25">
      <c r="A129" s="81" t="s">
        <v>61</v>
      </c>
      <c r="B129" s="55" t="s">
        <v>23</v>
      </c>
      <c r="C129" s="74">
        <f>C128/C57</f>
        <v>6.2160452783679033E-3</v>
      </c>
      <c r="D129" s="74">
        <f>D128/D57</f>
        <v>3.0439547059539756E-3</v>
      </c>
      <c r="E129" s="74">
        <f>E128/E57</f>
        <v>1.5920186796858416E-3</v>
      </c>
      <c r="F129" s="74">
        <f>F128/F57</f>
        <v>4.0129182986325847E-3</v>
      </c>
      <c r="G129" s="74">
        <f>G128/G57</f>
        <v>3.5277961928212899E-3</v>
      </c>
      <c r="H129" s="74">
        <f>H128/H57</f>
        <v>1.2816881461549356E-2</v>
      </c>
      <c r="I129" s="74">
        <f>I128/I57</f>
        <v>2.5964606904554686E-2</v>
      </c>
      <c r="J129" s="74">
        <f>J128/J57</f>
        <v>7.5084216080198059E-3</v>
      </c>
      <c r="K129" s="74">
        <f>K128/K57</f>
        <v>5.0848425984117013E-3</v>
      </c>
      <c r="L129" s="74">
        <f>L128/L57</f>
        <v>7.6424064693859416E-3</v>
      </c>
      <c r="M129" s="74">
        <f>M128/M57</f>
        <v>1.2087655694748555E-2</v>
      </c>
    </row>
    <row r="130" spans="1:13" s="105" customFormat="1" x14ac:dyDescent="0.25">
      <c r="A130" s="115"/>
      <c r="B130" s="6" t="s">
        <v>25</v>
      </c>
      <c r="C130" s="67">
        <f>C57-C128</f>
        <v>612797</v>
      </c>
      <c r="D130" s="67">
        <f>D57-D128</f>
        <v>32752</v>
      </c>
      <c r="E130" s="67">
        <f>E57-E128</f>
        <v>9407</v>
      </c>
      <c r="F130" s="67">
        <f>F57-F128</f>
        <v>144946</v>
      </c>
      <c r="G130" s="67">
        <f>G57-G128</f>
        <v>126261</v>
      </c>
      <c r="H130" s="67">
        <f>H57-H128</f>
        <v>13941</v>
      </c>
      <c r="I130" s="67">
        <f>I57-I128</f>
        <v>6715</v>
      </c>
      <c r="J130" s="67">
        <f>J57-J128</f>
        <v>24454</v>
      </c>
      <c r="K130" s="67">
        <f>K57-K128</f>
        <v>121898</v>
      </c>
      <c r="L130" s="67">
        <f>L57-L128</f>
        <v>22334</v>
      </c>
      <c r="M130" s="67">
        <f>M57-M128</f>
        <v>110089</v>
      </c>
    </row>
    <row r="131" spans="1:13" x14ac:dyDescent="0.25">
      <c r="A131" s="116"/>
      <c r="B131" s="55" t="s">
        <v>43</v>
      </c>
      <c r="C131" s="34">
        <v>12856</v>
      </c>
      <c r="D131" s="34">
        <v>97</v>
      </c>
      <c r="E131" s="34">
        <v>64</v>
      </c>
      <c r="F131" s="34">
        <v>2366</v>
      </c>
      <c r="G131" s="34">
        <v>2561</v>
      </c>
      <c r="H131" s="34">
        <v>546</v>
      </c>
      <c r="I131" s="34">
        <v>88</v>
      </c>
      <c r="J131" s="34">
        <v>797</v>
      </c>
      <c r="K131" s="34">
        <v>708</v>
      </c>
      <c r="L131" s="34">
        <v>697</v>
      </c>
      <c r="M131" s="34">
        <v>4932</v>
      </c>
    </row>
    <row r="132" spans="1:13" x14ac:dyDescent="0.25">
      <c r="A132" s="81" t="s">
        <v>62</v>
      </c>
      <c r="B132" s="55" t="s">
        <v>23</v>
      </c>
      <c r="C132" s="74">
        <f>C131/C58</f>
        <v>2.0952545483288974E-2</v>
      </c>
      <c r="D132" s="74">
        <f>D131/D58</f>
        <v>2.9073252607601007E-3</v>
      </c>
      <c r="E132" s="74">
        <f>E131/E58</f>
        <v>5.5734564138291386E-3</v>
      </c>
      <c r="F132" s="74">
        <f>F131/F58</f>
        <v>1.592451001507646E-2</v>
      </c>
      <c r="G132" s="74">
        <f>G131/G58</f>
        <v>2.0221401048575581E-2</v>
      </c>
      <c r="H132" s="74">
        <f>H131/H58</f>
        <v>3.9176293319939728E-2</v>
      </c>
      <c r="I132" s="74">
        <f>I131/I58</f>
        <v>1.288056206088993E-2</v>
      </c>
      <c r="J132" s="74">
        <f>J131/J58</f>
        <v>3.4963807852599255E-2</v>
      </c>
      <c r="K132" s="74">
        <f>K131/K58</f>
        <v>5.9370571315963804E-3</v>
      </c>
      <c r="L132" s="74">
        <f>L131/L58</f>
        <v>3.2947293783975422E-2</v>
      </c>
      <c r="M132" s="74">
        <f>M131/M58</f>
        <v>4.5026292725679228E-2</v>
      </c>
    </row>
    <row r="133" spans="1:13" x14ac:dyDescent="0.25">
      <c r="A133" s="115"/>
      <c r="B133" s="6" t="s">
        <v>25</v>
      </c>
      <c r="C133" s="67">
        <f>C58-C131</f>
        <v>600721</v>
      </c>
      <c r="D133" s="67">
        <f>D58-D131</f>
        <v>33267</v>
      </c>
      <c r="E133" s="67">
        <f>E58-E131</f>
        <v>11419</v>
      </c>
      <c r="F133" s="67">
        <f>F58-F131</f>
        <v>146210</v>
      </c>
      <c r="G133" s="67">
        <f>G58-G131</f>
        <v>124087</v>
      </c>
      <c r="H133" s="67">
        <f>H58-H131</f>
        <v>13391</v>
      </c>
      <c r="I133" s="67">
        <f>I58-I131</f>
        <v>6744</v>
      </c>
      <c r="J133" s="67">
        <f>J58-J131</f>
        <v>21998</v>
      </c>
      <c r="K133" s="67">
        <f>K58-K131</f>
        <v>118543</v>
      </c>
      <c r="L133" s="67">
        <f>L58-L131</f>
        <v>20458</v>
      </c>
      <c r="M133" s="67">
        <f>M58-M131</f>
        <v>104604</v>
      </c>
    </row>
    <row r="134" spans="1:13" x14ac:dyDescent="0.25">
      <c r="A134" s="116"/>
      <c r="B134" s="55" t="s">
        <v>43</v>
      </c>
      <c r="C134" s="34">
        <v>15875</v>
      </c>
      <c r="D134" s="34">
        <v>125</v>
      </c>
      <c r="E134" s="34">
        <v>105</v>
      </c>
      <c r="F134" s="34">
        <v>3375</v>
      </c>
      <c r="G134" s="34">
        <v>3260</v>
      </c>
      <c r="H134" s="34">
        <v>672</v>
      </c>
      <c r="I134" s="34">
        <v>55</v>
      </c>
      <c r="J134" s="34">
        <v>1564</v>
      </c>
      <c r="K134" s="34">
        <v>1191</v>
      </c>
      <c r="L134" s="34">
        <v>467</v>
      </c>
      <c r="M134" s="34">
        <v>5061</v>
      </c>
    </row>
    <row r="135" spans="1:13" x14ac:dyDescent="0.25">
      <c r="A135" s="81" t="s">
        <v>63</v>
      </c>
      <c r="B135" s="55" t="s">
        <v>23</v>
      </c>
      <c r="C135" s="74">
        <f>C134/C59</f>
        <v>2.4843699872455965E-2</v>
      </c>
      <c r="D135" s="74">
        <f>D134/D59</f>
        <v>3.563283922462942E-3</v>
      </c>
      <c r="E135" s="74">
        <f>E134/E59</f>
        <v>8.619981939085461E-3</v>
      </c>
      <c r="F135" s="74">
        <f>F134/F59</f>
        <v>2.1725136787898294E-2</v>
      </c>
      <c r="G135" s="74">
        <f>G134/G59</f>
        <v>2.4790497482928015E-2</v>
      </c>
      <c r="H135" s="74">
        <f>H134/H59</f>
        <v>4.5371683208426168E-2</v>
      </c>
      <c r="I135" s="74">
        <f>I134/I59</f>
        <v>7.7628793225123505E-3</v>
      </c>
      <c r="J135" s="74">
        <f>J134/J59</f>
        <v>6.843740427952566E-2</v>
      </c>
      <c r="K135" s="74">
        <f>K134/K59</f>
        <v>9.4173275664392059E-3</v>
      </c>
      <c r="L135" s="74">
        <f>L134/L59</f>
        <v>2.2041818096002266E-2</v>
      </c>
      <c r="M135" s="74">
        <f>M134/M59</f>
        <v>4.4995865821456829E-2</v>
      </c>
    </row>
    <row r="136" spans="1:13" x14ac:dyDescent="0.25">
      <c r="A136" s="115"/>
      <c r="B136" s="6" t="s">
        <v>25</v>
      </c>
      <c r="C136" s="67">
        <f>C59-C134</f>
        <v>623120</v>
      </c>
      <c r="D136" s="67">
        <f>D59-D134</f>
        <v>34955</v>
      </c>
      <c r="E136" s="67">
        <f>E59-E134</f>
        <v>12076</v>
      </c>
      <c r="F136" s="67">
        <f>F59-F134</f>
        <v>151975</v>
      </c>
      <c r="G136" s="67">
        <f>G59-G134</f>
        <v>128242</v>
      </c>
      <c r="H136" s="67">
        <f>H59-H134</f>
        <v>14139</v>
      </c>
      <c r="I136" s="67">
        <f>I59-I134</f>
        <v>7030</v>
      </c>
      <c r="J136" s="67">
        <f>J59-J134</f>
        <v>21289</v>
      </c>
      <c r="K136" s="67">
        <f>K59-K134</f>
        <v>125278</v>
      </c>
      <c r="L136" s="67">
        <f>L59-L134</f>
        <v>20720</v>
      </c>
      <c r="M136" s="67">
        <f>M59-M134</f>
        <v>107416</v>
      </c>
    </row>
    <row r="137" spans="1:13" x14ac:dyDescent="0.25">
      <c r="A137" s="116"/>
      <c r="B137" s="55" t="s">
        <v>43</v>
      </c>
      <c r="C137" s="34">
        <v>9475</v>
      </c>
      <c r="D137" s="34">
        <v>127</v>
      </c>
      <c r="E137" s="34">
        <v>85</v>
      </c>
      <c r="F137" s="34">
        <v>2026</v>
      </c>
      <c r="G137" s="34">
        <v>2026</v>
      </c>
      <c r="H137" s="34">
        <v>774</v>
      </c>
      <c r="I137" s="34">
        <v>109</v>
      </c>
      <c r="J137" s="34">
        <v>669</v>
      </c>
      <c r="K137" s="34">
        <v>2064</v>
      </c>
      <c r="L137" s="34">
        <v>297</v>
      </c>
      <c r="M137" s="34">
        <v>1298</v>
      </c>
    </row>
    <row r="138" spans="1:13" x14ac:dyDescent="0.25">
      <c r="A138" s="81" t="s">
        <v>64</v>
      </c>
      <c r="B138" s="55" t="s">
        <v>23</v>
      </c>
      <c r="C138" s="74">
        <f>C137/C60</f>
        <v>1.4799230283832837E-2</v>
      </c>
      <c r="D138" s="74">
        <f>D137/D60</f>
        <v>3.5601154935104981E-3</v>
      </c>
      <c r="E138" s="74">
        <f>E137/E60</f>
        <v>9.6448428457959826E-3</v>
      </c>
      <c r="F138" s="74">
        <f>F137/F60</f>
        <v>1.2889516611316817E-2</v>
      </c>
      <c r="G138" s="74">
        <f>G137/G60</f>
        <v>1.5372125313929756E-2</v>
      </c>
      <c r="H138" s="74">
        <f>H137/H60</f>
        <v>5.0243427458617332E-2</v>
      </c>
      <c r="I138" s="74">
        <f>I137/I60</f>
        <v>1.5518223234624146E-2</v>
      </c>
      <c r="J138" s="74">
        <f>J137/J60</f>
        <v>2.9220353789036906E-2</v>
      </c>
      <c r="K138" s="74">
        <f>K137/K60</f>
        <v>1.6424751718869365E-2</v>
      </c>
      <c r="L138" s="74">
        <f>L137/L60</f>
        <v>1.3804964209352049E-2</v>
      </c>
      <c r="M138" s="74">
        <f>M137/M60</f>
        <v>1.1359161277336811E-2</v>
      </c>
    </row>
    <row r="139" spans="1:13" x14ac:dyDescent="0.25">
      <c r="A139" s="115"/>
      <c r="B139" s="6" t="s">
        <v>25</v>
      </c>
      <c r="C139" s="67">
        <f>C60-C137</f>
        <v>630761</v>
      </c>
      <c r="D139" s="67">
        <f>D60-D137</f>
        <v>35546</v>
      </c>
      <c r="E139" s="67">
        <f>E60-E137</f>
        <v>8728</v>
      </c>
      <c r="F139" s="67">
        <f>F60-F137</f>
        <v>155156</v>
      </c>
      <c r="G139" s="67">
        <f>G60-G137</f>
        <v>129771</v>
      </c>
      <c r="H139" s="67">
        <f>H60-H137</f>
        <v>14631</v>
      </c>
      <c r="I139" s="67">
        <f>I60-I137</f>
        <v>6915</v>
      </c>
      <c r="J139" s="67">
        <f>J60-J137</f>
        <v>22226</v>
      </c>
      <c r="K139" s="67">
        <f>K60-K137</f>
        <v>123600</v>
      </c>
      <c r="L139" s="67">
        <f>L60-L137</f>
        <v>21217</v>
      </c>
      <c r="M139" s="67">
        <f>M60-M137</f>
        <v>112971</v>
      </c>
    </row>
    <row r="140" spans="1:13" x14ac:dyDescent="0.25">
      <c r="A140" s="116"/>
      <c r="B140" s="55" t="s">
        <v>43</v>
      </c>
      <c r="C140" s="117">
        <v>7492</v>
      </c>
      <c r="D140" s="117">
        <v>103</v>
      </c>
      <c r="E140" s="117">
        <v>22</v>
      </c>
      <c r="F140" s="117">
        <v>1788</v>
      </c>
      <c r="G140" s="117">
        <v>1818</v>
      </c>
      <c r="H140" s="117">
        <v>329</v>
      </c>
      <c r="I140" s="117">
        <v>69</v>
      </c>
      <c r="J140" s="117">
        <v>724</v>
      </c>
      <c r="K140" s="117">
        <v>660</v>
      </c>
      <c r="L140" s="117">
        <v>334</v>
      </c>
      <c r="M140" s="117">
        <v>1645</v>
      </c>
    </row>
    <row r="141" spans="1:13" x14ac:dyDescent="0.25">
      <c r="A141" s="81" t="s">
        <v>65</v>
      </c>
      <c r="B141" s="55" t="s">
        <v>23</v>
      </c>
      <c r="C141" s="69">
        <f>C140/C61</f>
        <v>1.2389307359665296E-2</v>
      </c>
      <c r="D141" s="69">
        <f>D140/D61</f>
        <v>3.0382584584525531E-3</v>
      </c>
      <c r="E141" s="69">
        <f>E140/E61</f>
        <v>3.192106790481718E-3</v>
      </c>
      <c r="F141" s="69">
        <f>F140/F61</f>
        <v>1.2177762642601737E-2</v>
      </c>
      <c r="G141" s="69">
        <f>G140/G61</f>
        <v>1.4635324424408307E-2</v>
      </c>
      <c r="H141" s="69">
        <f>H140/H61</f>
        <v>2.0118632666788969E-2</v>
      </c>
      <c r="I141" s="69">
        <f>I140/I61</f>
        <v>1.0270913962488836E-2</v>
      </c>
      <c r="J141" s="69">
        <f>J140/J61</f>
        <v>3.3812815243788527E-2</v>
      </c>
      <c r="K141" s="69">
        <f>K140/K61</f>
        <v>5.5993891575464496E-3</v>
      </c>
      <c r="L141" s="69">
        <f>L140/L61</f>
        <v>1.5877543259174749E-2</v>
      </c>
      <c r="M141" s="69">
        <f>M140/M61</f>
        <v>1.502447756831799E-2</v>
      </c>
    </row>
    <row r="142" spans="1:13" x14ac:dyDescent="0.25">
      <c r="A142" s="115"/>
      <c r="B142" s="6" t="s">
        <v>25</v>
      </c>
      <c r="C142" s="67">
        <f>C61-C140</f>
        <v>597223</v>
      </c>
      <c r="D142" s="67">
        <f>D61-D140</f>
        <v>33798</v>
      </c>
      <c r="E142" s="67">
        <f>E61-E140</f>
        <v>6870</v>
      </c>
      <c r="F142" s="67">
        <f>F61-F140</f>
        <v>145037</v>
      </c>
      <c r="G142" s="67">
        <f>G61-G140</f>
        <v>122402</v>
      </c>
      <c r="H142" s="67">
        <f>H61-H140</f>
        <v>16024</v>
      </c>
      <c r="I142" s="67">
        <f>I61-I140</f>
        <v>6649</v>
      </c>
      <c r="J142" s="67">
        <f>J61-J140</f>
        <v>20688</v>
      </c>
      <c r="K142" s="67">
        <f>K61-K140</f>
        <v>117210</v>
      </c>
      <c r="L142" s="67">
        <f>L61-L140</f>
        <v>20702</v>
      </c>
      <c r="M142" s="67">
        <f>M61-M140</f>
        <v>107843</v>
      </c>
    </row>
    <row r="143" spans="1:13" x14ac:dyDescent="0.25">
      <c r="A143" s="116"/>
      <c r="B143" s="55" t="s">
        <v>43</v>
      </c>
      <c r="C143" s="117">
        <v>2189</v>
      </c>
      <c r="D143" s="117">
        <v>73</v>
      </c>
      <c r="E143" s="117">
        <v>16</v>
      </c>
      <c r="F143" s="117">
        <v>765</v>
      </c>
      <c r="G143" s="117">
        <v>61</v>
      </c>
      <c r="H143" s="117">
        <v>124</v>
      </c>
      <c r="I143" s="117">
        <v>115</v>
      </c>
      <c r="J143" s="117">
        <v>35</v>
      </c>
      <c r="K143" s="117">
        <v>287</v>
      </c>
      <c r="L143" s="117">
        <v>362</v>
      </c>
      <c r="M143" s="117">
        <v>351</v>
      </c>
    </row>
    <row r="144" spans="1:13" x14ac:dyDescent="0.25">
      <c r="A144" s="81" t="s">
        <v>66</v>
      </c>
      <c r="B144" s="55" t="s">
        <v>23</v>
      </c>
      <c r="C144" s="69">
        <f>C143/C62</f>
        <v>3.4443259097017014E-3</v>
      </c>
      <c r="D144" s="69">
        <f>D143/D62</f>
        <v>2.2578948996319322E-3</v>
      </c>
      <c r="E144" s="69">
        <f>E143/E62</f>
        <v>1.6592346780047703E-3</v>
      </c>
      <c r="F144" s="69">
        <f>F143/F62</f>
        <v>4.9988564707419874E-3</v>
      </c>
      <c r="G144" s="69">
        <f>G143/G62</f>
        <v>4.7458998537329227E-4</v>
      </c>
      <c r="H144" s="69">
        <f>H143/H62</f>
        <v>7.1800810654313839E-3</v>
      </c>
      <c r="I144" s="69">
        <f>I143/I62</f>
        <v>1.6630513376717282E-2</v>
      </c>
      <c r="J144" s="69">
        <f>J143/J62</f>
        <v>1.5861506389921146E-3</v>
      </c>
      <c r="K144" s="69">
        <f>K143/K62</f>
        <v>2.2319345506579152E-3</v>
      </c>
      <c r="L144" s="69">
        <f>L143/L62</f>
        <v>1.5540482527689534E-2</v>
      </c>
      <c r="M144" s="69">
        <f>M143/M62</f>
        <v>3.0826248858287081E-3</v>
      </c>
    </row>
    <row r="145" spans="1:13" x14ac:dyDescent="0.25">
      <c r="A145" s="115"/>
      <c r="B145" s="6" t="s">
        <v>25</v>
      </c>
      <c r="C145" s="67">
        <f>C62-C143</f>
        <v>633349</v>
      </c>
      <c r="D145" s="67">
        <f>D62-D143</f>
        <v>32258</v>
      </c>
      <c r="E145" s="67">
        <f>E62-E143</f>
        <v>9627</v>
      </c>
      <c r="F145" s="67">
        <f>F62-F143</f>
        <v>152270</v>
      </c>
      <c r="G145" s="67">
        <f>G62-G143</f>
        <v>128471</v>
      </c>
      <c r="H145" s="67">
        <f>H62-H143</f>
        <v>17146</v>
      </c>
      <c r="I145" s="67">
        <f>I62-I143</f>
        <v>6800</v>
      </c>
      <c r="J145" s="67">
        <f>J62-J143</f>
        <v>22031</v>
      </c>
      <c r="K145" s="67">
        <f>K62-K143</f>
        <v>128301</v>
      </c>
      <c r="L145" s="67">
        <f>L62-L143</f>
        <v>22932</v>
      </c>
      <c r="M145" s="67">
        <f>M62-M143</f>
        <v>113513</v>
      </c>
    </row>
    <row r="146" spans="1:13" s="119" customFormat="1" x14ac:dyDescent="0.25">
      <c r="A146" s="116"/>
      <c r="B146" s="55" t="s">
        <v>43</v>
      </c>
      <c r="C146" s="117">
        <v>827</v>
      </c>
      <c r="D146" s="117">
        <v>168</v>
      </c>
      <c r="E146" s="117">
        <v>7</v>
      </c>
      <c r="F146" s="117">
        <v>73</v>
      </c>
      <c r="G146" s="117">
        <v>17</v>
      </c>
      <c r="H146" s="117">
        <v>24</v>
      </c>
      <c r="I146" s="117">
        <v>64</v>
      </c>
      <c r="J146" s="117">
        <v>32</v>
      </c>
      <c r="K146" s="117">
        <v>244</v>
      </c>
      <c r="L146" s="117">
        <v>84</v>
      </c>
      <c r="M146" s="117">
        <v>114</v>
      </c>
    </row>
    <row r="147" spans="1:13" s="119" customFormat="1" x14ac:dyDescent="0.25">
      <c r="A147" s="81" t="s">
        <v>67</v>
      </c>
      <c r="B147" s="55" t="s">
        <v>23</v>
      </c>
      <c r="C147" s="69">
        <f>C146/C63</f>
        <v>1.3787607491655746E-3</v>
      </c>
      <c r="D147" s="69">
        <f>D146/D63</f>
        <v>5.3851331858832579E-3</v>
      </c>
      <c r="E147" s="69">
        <f>E146/E63</f>
        <v>7.8299776286353472E-4</v>
      </c>
      <c r="F147" s="69">
        <f>F146/F63</f>
        <v>5.0017471856607441E-4</v>
      </c>
      <c r="G147" s="69">
        <f>G146/G63</f>
        <v>1.4099810067264387E-4</v>
      </c>
      <c r="H147" s="69">
        <f>H146/H63</f>
        <v>1.5090543259557343E-3</v>
      </c>
      <c r="I147" s="69">
        <f>I146/I63</f>
        <v>9.6662135629059058E-3</v>
      </c>
      <c r="J147" s="69">
        <f>J146/J63</f>
        <v>1.5036887364315587E-3</v>
      </c>
      <c r="K147" s="69">
        <f>K146/K63</f>
        <v>1.9918204749348983E-3</v>
      </c>
      <c r="L147" s="69">
        <f>L146/L63</f>
        <v>3.6263166983249869E-3</v>
      </c>
      <c r="M147" s="69">
        <f>M146/M63</f>
        <v>1.0994522027621325E-3</v>
      </c>
    </row>
    <row r="148" spans="1:13" s="119" customFormat="1" x14ac:dyDescent="0.25">
      <c r="A148" s="115"/>
      <c r="B148" s="6" t="s">
        <v>25</v>
      </c>
      <c r="C148" s="67">
        <f>C63-C146</f>
        <v>598987</v>
      </c>
      <c r="D148" s="67">
        <f>D63-D146</f>
        <v>31029</v>
      </c>
      <c r="E148" s="67">
        <f>E63-E146</f>
        <v>8933</v>
      </c>
      <c r="F148" s="67">
        <f>F63-F146</f>
        <v>145876</v>
      </c>
      <c r="G148" s="67">
        <f>G63-G146</f>
        <v>120552</v>
      </c>
      <c r="H148" s="67">
        <f>H63-H146</f>
        <v>15880</v>
      </c>
      <c r="I148" s="67">
        <f>I63-I146</f>
        <v>6557</v>
      </c>
      <c r="J148" s="67">
        <f>J63-J146</f>
        <v>21249</v>
      </c>
      <c r="K148" s="67">
        <f>K63-K146</f>
        <v>122257</v>
      </c>
      <c r="L148" s="67">
        <f>L63-L146</f>
        <v>23080</v>
      </c>
      <c r="M148" s="67">
        <f>M63-M146</f>
        <v>103574</v>
      </c>
    </row>
    <row r="149" spans="1:13" s="120" customFormat="1" x14ac:dyDescent="0.25">
      <c r="A149" s="116"/>
      <c r="B149" s="55" t="s">
        <v>43</v>
      </c>
      <c r="C149" s="117">
        <v>2462</v>
      </c>
      <c r="D149" s="117">
        <v>296</v>
      </c>
      <c r="E149" s="117">
        <v>62</v>
      </c>
      <c r="F149" s="117">
        <v>208</v>
      </c>
      <c r="G149" s="117">
        <v>426</v>
      </c>
      <c r="H149" s="117">
        <v>76</v>
      </c>
      <c r="I149" s="117">
        <v>100</v>
      </c>
      <c r="J149" s="117">
        <v>83</v>
      </c>
      <c r="K149" s="117">
        <v>806</v>
      </c>
      <c r="L149" s="117">
        <v>98</v>
      </c>
      <c r="M149" s="117">
        <v>307</v>
      </c>
    </row>
    <row r="150" spans="1:13" s="120" customFormat="1" x14ac:dyDescent="0.25">
      <c r="A150" s="81" t="s">
        <v>68</v>
      </c>
      <c r="B150" s="55" t="s">
        <v>23</v>
      </c>
      <c r="C150" s="69">
        <f>C149/C64</f>
        <v>4.0612452945969933E-3</v>
      </c>
      <c r="D150" s="69">
        <f>D149/D64</f>
        <v>9.5422308188265643E-3</v>
      </c>
      <c r="E150" s="69">
        <f>E149/E64</f>
        <v>6.5400843881856536E-3</v>
      </c>
      <c r="F150" s="69">
        <f>F149/F64</f>
        <v>1.4378244609886425E-3</v>
      </c>
      <c r="G150" s="69">
        <f>G149/G64</f>
        <v>3.5178410695558106E-3</v>
      </c>
      <c r="H150" s="69">
        <f>H149/H64</f>
        <v>4.8413810676519306E-3</v>
      </c>
      <c r="I150" s="69">
        <f>I149/I64</f>
        <v>1.4920919128618322E-2</v>
      </c>
      <c r="J150" s="69">
        <f>J149/J64</f>
        <v>3.878867183848958E-3</v>
      </c>
      <c r="K150" s="69">
        <f>K149/K64</f>
        <v>6.3080619536208743E-3</v>
      </c>
      <c r="L150" s="69">
        <f>L149/L64</f>
        <v>4.3395474471947925E-3</v>
      </c>
      <c r="M150" s="69">
        <f>M149/M64</f>
        <v>2.9015916222449056E-3</v>
      </c>
    </row>
    <row r="151" spans="1:13" s="120" customFormat="1" x14ac:dyDescent="0.25">
      <c r="A151" s="115"/>
      <c r="B151" s="6" t="s">
        <v>25</v>
      </c>
      <c r="C151" s="67">
        <f>C64-C149</f>
        <v>603756</v>
      </c>
      <c r="D151" s="67">
        <f>D64-D149</f>
        <v>30724</v>
      </c>
      <c r="E151" s="67">
        <f>E64-E149</f>
        <v>9418</v>
      </c>
      <c r="F151" s="67">
        <f>F64-F149</f>
        <v>144455</v>
      </c>
      <c r="G151" s="67">
        <f>G64-G149</f>
        <v>120671</v>
      </c>
      <c r="H151" s="67">
        <f>H64-H149</f>
        <v>15622</v>
      </c>
      <c r="I151" s="67">
        <f>I64-I149</f>
        <v>6602</v>
      </c>
      <c r="J151" s="67">
        <f>J64-J149</f>
        <v>21315</v>
      </c>
      <c r="K151" s="67">
        <f>K64-K149</f>
        <v>126967</v>
      </c>
      <c r="L151" s="67">
        <f>L64-L149</f>
        <v>22485</v>
      </c>
      <c r="M151" s="67">
        <f>M64-M149</f>
        <v>105497</v>
      </c>
    </row>
    <row r="152" spans="1:13" s="121" customFormat="1" x14ac:dyDescent="0.25">
      <c r="A152" s="116"/>
      <c r="B152" s="55" t="s">
        <v>43</v>
      </c>
      <c r="C152" s="117">
        <v>22073</v>
      </c>
      <c r="D152" s="117">
        <v>3457</v>
      </c>
      <c r="E152" s="117">
        <v>193</v>
      </c>
      <c r="F152" s="117">
        <v>4476</v>
      </c>
      <c r="G152" s="117">
        <v>2112</v>
      </c>
      <c r="H152" s="117">
        <v>311</v>
      </c>
      <c r="I152" s="117">
        <v>96</v>
      </c>
      <c r="J152" s="117">
        <v>334</v>
      </c>
      <c r="K152" s="117">
        <v>3566</v>
      </c>
      <c r="L152" s="117">
        <v>303</v>
      </c>
      <c r="M152" s="117">
        <v>7225</v>
      </c>
    </row>
    <row r="153" spans="1:13" s="121" customFormat="1" x14ac:dyDescent="0.25">
      <c r="A153" s="81" t="s">
        <v>69</v>
      </c>
      <c r="B153" s="55" t="s">
        <v>23</v>
      </c>
      <c r="C153" s="69">
        <f>C152/C65</f>
        <v>3.7898441859466885E-2</v>
      </c>
      <c r="D153" s="69">
        <f>D152/D65</f>
        <v>0.11897305296486217</v>
      </c>
      <c r="E153" s="69">
        <f>E152/E65</f>
        <v>2.2452303396928806E-2</v>
      </c>
      <c r="F153" s="69">
        <f>F152/F65</f>
        <v>3.0357494082458983E-2</v>
      </c>
      <c r="G153" s="69">
        <f>G152/G65</f>
        <v>1.8175715797898433E-2</v>
      </c>
      <c r="H153" s="69">
        <f>H152/H65</f>
        <v>2.1628764169970095E-2</v>
      </c>
      <c r="I153" s="69">
        <f>I152/I65</f>
        <v>1.4598540145985401E-2</v>
      </c>
      <c r="J153" s="69">
        <f>J152/J65</f>
        <v>1.7058222676200205E-2</v>
      </c>
      <c r="K153" s="69">
        <f>K152/K65</f>
        <v>3.0904158975292272E-2</v>
      </c>
      <c r="L153" s="69">
        <f>L152/L65</f>
        <v>1.4842027920646584E-2</v>
      </c>
      <c r="M153" s="69">
        <f>M152/M65</f>
        <v>6.8946760695097864E-2</v>
      </c>
    </row>
    <row r="154" spans="1:13" s="121" customFormat="1" x14ac:dyDescent="0.25">
      <c r="A154" s="115"/>
      <c r="B154" s="6" t="s">
        <v>25</v>
      </c>
      <c r="C154" s="67">
        <f>C65-C152</f>
        <v>560352</v>
      </c>
      <c r="D154" s="67">
        <f>D65-D152</f>
        <v>25600</v>
      </c>
      <c r="E154" s="67">
        <f>E65-E152</f>
        <v>8403</v>
      </c>
      <c r="F154" s="67">
        <f>F65-F152</f>
        <v>142967</v>
      </c>
      <c r="G154" s="67">
        <f>G65-G152</f>
        <v>114087</v>
      </c>
      <c r="H154" s="67">
        <f>H65-H152</f>
        <v>14068</v>
      </c>
      <c r="I154" s="67">
        <f>I65-I152</f>
        <v>6480</v>
      </c>
      <c r="J154" s="67">
        <f>J65-J152</f>
        <v>19246</v>
      </c>
      <c r="K154" s="67">
        <f>K65-K152</f>
        <v>111823</v>
      </c>
      <c r="L154" s="67">
        <f>L65-L152</f>
        <v>20112</v>
      </c>
      <c r="M154" s="67">
        <f>M65-M152</f>
        <v>97566</v>
      </c>
    </row>
    <row r="155" spans="1:13" x14ac:dyDescent="0.25">
      <c r="A155" s="116"/>
      <c r="B155" s="55" t="s">
        <v>43</v>
      </c>
      <c r="C155" s="117">
        <v>3252</v>
      </c>
      <c r="D155" s="117">
        <v>304</v>
      </c>
      <c r="E155" s="117">
        <v>12</v>
      </c>
      <c r="F155" s="117">
        <v>358</v>
      </c>
      <c r="G155" s="117">
        <v>512</v>
      </c>
      <c r="H155" s="117">
        <v>35</v>
      </c>
      <c r="I155" s="117">
        <v>68</v>
      </c>
      <c r="J155" s="117">
        <v>267</v>
      </c>
      <c r="K155" s="117">
        <v>466</v>
      </c>
      <c r="L155" s="117">
        <v>138</v>
      </c>
      <c r="M155" s="117">
        <v>1092</v>
      </c>
    </row>
    <row r="156" spans="1:13" x14ac:dyDescent="0.25">
      <c r="A156" s="81" t="s">
        <v>70</v>
      </c>
      <c r="B156" s="55" t="s">
        <v>23</v>
      </c>
      <c r="C156" s="69">
        <f>C155/C66</f>
        <v>5.8839387650604048E-3</v>
      </c>
      <c r="D156" s="69">
        <f>D155/D66</f>
        <v>1.0963646855164455E-2</v>
      </c>
      <c r="E156" s="69">
        <f>E155/E66</f>
        <v>1.4140938015555031E-3</v>
      </c>
      <c r="F156" s="69">
        <f>F155/F66</f>
        <v>2.5335626278281424E-3</v>
      </c>
      <c r="G156" s="69">
        <f>G155/G66</f>
        <v>4.6335680283806045E-3</v>
      </c>
      <c r="H156" s="69">
        <f>H155/H66</f>
        <v>2.4722751995479267E-3</v>
      </c>
      <c r="I156" s="69">
        <f>I155/I66</f>
        <v>1.1208175374979397E-2</v>
      </c>
      <c r="J156" s="69">
        <f>J155/J66</f>
        <v>1.3880946191837796E-2</v>
      </c>
      <c r="K156" s="69">
        <f>K155/K66</f>
        <v>4.4293630651952819E-3</v>
      </c>
      <c r="L156" s="69">
        <f>L155/L66</f>
        <v>6.9245822670480203E-3</v>
      </c>
      <c r="M156" s="69">
        <f>M155/M66</f>
        <v>1.0911161958813361E-2</v>
      </c>
    </row>
    <row r="157" spans="1:13" x14ac:dyDescent="0.25">
      <c r="A157" s="115"/>
      <c r="B157" s="6" t="s">
        <v>25</v>
      </c>
      <c r="C157" s="67">
        <f>C66-C155</f>
        <v>549439</v>
      </c>
      <c r="D157" s="67">
        <f>D66-D155</f>
        <v>27424</v>
      </c>
      <c r="E157" s="67">
        <f>E66-E155</f>
        <v>8474</v>
      </c>
      <c r="F157" s="67">
        <f>F66-F155</f>
        <v>140945</v>
      </c>
      <c r="G157" s="67">
        <f>G66-G155</f>
        <v>109986</v>
      </c>
      <c r="H157" s="67">
        <f>H66-H155</f>
        <v>14122</v>
      </c>
      <c r="I157" s="67">
        <f>I66-I155</f>
        <v>5999</v>
      </c>
      <c r="J157" s="67">
        <f>J66-J155</f>
        <v>18968</v>
      </c>
      <c r="K157" s="67">
        <f>K66-K155</f>
        <v>104741</v>
      </c>
      <c r="L157" s="67">
        <f>L66-L155</f>
        <v>19791</v>
      </c>
      <c r="M157" s="67">
        <f>M66-M155</f>
        <v>98989</v>
      </c>
    </row>
    <row r="158" spans="1:13" s="124" customFormat="1" x14ac:dyDescent="0.25">
      <c r="A158" s="116"/>
      <c r="B158" s="55" t="s">
        <v>43</v>
      </c>
      <c r="C158" s="117">
        <v>5377</v>
      </c>
      <c r="D158" s="117">
        <v>230</v>
      </c>
      <c r="E158" s="117">
        <v>71</v>
      </c>
      <c r="F158" s="117">
        <v>1388</v>
      </c>
      <c r="G158" s="117">
        <v>243</v>
      </c>
      <c r="H158" s="117">
        <v>463</v>
      </c>
      <c r="I158" s="117">
        <v>36</v>
      </c>
      <c r="J158" s="117">
        <v>309</v>
      </c>
      <c r="K158" s="117">
        <v>1170</v>
      </c>
      <c r="L158" s="117">
        <v>394</v>
      </c>
      <c r="M158" s="117">
        <v>1073</v>
      </c>
    </row>
    <row r="159" spans="1:13" s="124" customFormat="1" x14ac:dyDescent="0.25">
      <c r="A159" s="81" t="s">
        <v>71</v>
      </c>
      <c r="B159" s="55" t="s">
        <v>23</v>
      </c>
      <c r="C159" s="69">
        <f>C158/C67</f>
        <v>8.5513990451441344E-3</v>
      </c>
      <c r="D159" s="69">
        <f>D158/D67</f>
        <v>7.0780120018464378E-3</v>
      </c>
      <c r="E159" s="69">
        <f>E158/E67</f>
        <v>6.4364064907986582E-3</v>
      </c>
      <c r="F159" s="69">
        <f>F158/F67</f>
        <v>8.9390367994641728E-3</v>
      </c>
      <c r="G159" s="69">
        <f>G158/G67</f>
        <v>1.930179911831288E-3</v>
      </c>
      <c r="H159" s="69">
        <f>H158/H67</f>
        <v>2.6725929346571229E-2</v>
      </c>
      <c r="I159" s="69">
        <f>I158/I67</f>
        <v>5.5770720371804807E-3</v>
      </c>
      <c r="J159" s="69">
        <f>J158/J67</f>
        <v>1.4328773475539068E-2</v>
      </c>
      <c r="K159" s="69">
        <f>K158/K67</f>
        <v>9.3396768631457943E-3</v>
      </c>
      <c r="L159" s="69">
        <f>L158/L67</f>
        <v>1.7216517369455977E-2</v>
      </c>
      <c r="M159" s="69">
        <f>M158/M67</f>
        <v>9.702504747264671E-3</v>
      </c>
    </row>
    <row r="160" spans="1:13" s="124" customFormat="1" x14ac:dyDescent="0.25">
      <c r="A160" s="115"/>
      <c r="B160" s="6" t="s">
        <v>25</v>
      </c>
      <c r="C160" s="67">
        <f>C67-C158</f>
        <v>623409</v>
      </c>
      <c r="D160" s="67">
        <f>D67-D158</f>
        <v>32265</v>
      </c>
      <c r="E160" s="67">
        <f>E67-E158</f>
        <v>10960</v>
      </c>
      <c r="F160" s="67">
        <f>F67-F158</f>
        <v>153886</v>
      </c>
      <c r="G160" s="67">
        <f>G67-G158</f>
        <v>125652</v>
      </c>
      <c r="H160" s="67">
        <f>H67-H158</f>
        <v>16861</v>
      </c>
      <c r="I160" s="67">
        <f>I67-I158</f>
        <v>6419</v>
      </c>
      <c r="J160" s="67">
        <f>J67-J158</f>
        <v>21256</v>
      </c>
      <c r="K160" s="67">
        <f>K67-K158</f>
        <v>124102</v>
      </c>
      <c r="L160" s="67">
        <f>L67-L158</f>
        <v>22491</v>
      </c>
      <c r="M160" s="67">
        <f>M67-M158</f>
        <v>109517</v>
      </c>
    </row>
    <row r="161" spans="1:13" s="126" customFormat="1" x14ac:dyDescent="0.25">
      <c r="A161" s="116"/>
      <c r="B161" s="55" t="s">
        <v>43</v>
      </c>
      <c r="C161" s="117">
        <v>4225</v>
      </c>
      <c r="D161" s="117">
        <v>190</v>
      </c>
      <c r="E161" s="117">
        <v>43</v>
      </c>
      <c r="F161" s="117">
        <v>1513</v>
      </c>
      <c r="G161" s="117">
        <v>382</v>
      </c>
      <c r="H161" s="117">
        <v>286</v>
      </c>
      <c r="I161" s="117">
        <v>82</v>
      </c>
      <c r="J161" s="117">
        <v>288</v>
      </c>
      <c r="K161" s="117">
        <v>482</v>
      </c>
      <c r="L161" s="117">
        <v>239</v>
      </c>
      <c r="M161" s="117">
        <v>720</v>
      </c>
    </row>
    <row r="162" spans="1:13" s="126" customFormat="1" x14ac:dyDescent="0.25">
      <c r="A162" s="81" t="s">
        <v>72</v>
      </c>
      <c r="B162" s="55" t="s">
        <v>23</v>
      </c>
      <c r="C162" s="69">
        <f>C161/C68</f>
        <v>6.8151756621608545E-3</v>
      </c>
      <c r="D162" s="69">
        <f>D161/D68</f>
        <v>5.8269696690894596E-3</v>
      </c>
      <c r="E162" s="69">
        <f>E161/E68</f>
        <v>4.6381188652788261E-3</v>
      </c>
      <c r="F162" s="69">
        <f>F161/F68</f>
        <v>9.6526204982615074E-3</v>
      </c>
      <c r="G162" s="69">
        <f>G161/G68</f>
        <v>3.0223431862776125E-3</v>
      </c>
      <c r="H162" s="69">
        <f>H161/H68</f>
        <v>1.6743750365903635E-2</v>
      </c>
      <c r="I162" s="69">
        <f>I161/I68</f>
        <v>1.2862745098039216E-2</v>
      </c>
      <c r="J162" s="69">
        <f>J161/J68</f>
        <v>1.4311270125223614E-2</v>
      </c>
      <c r="K162" s="69">
        <f>K161/K68</f>
        <v>3.9973793114887338E-3</v>
      </c>
      <c r="L162" s="69">
        <f>L161/L68</f>
        <v>1.0864624056732431E-2</v>
      </c>
      <c r="M162" s="69">
        <f>M161/M68</f>
        <v>6.6195939982347752E-3</v>
      </c>
    </row>
    <row r="163" spans="1:13" s="126" customFormat="1" x14ac:dyDescent="0.25">
      <c r="A163" s="115"/>
      <c r="B163" s="6" t="s">
        <v>25</v>
      </c>
      <c r="C163" s="67">
        <f>C68-C161</f>
        <v>615715</v>
      </c>
      <c r="D163" s="67">
        <f>D68-D161</f>
        <v>32417</v>
      </c>
      <c r="E163" s="67">
        <f>E68-E161</f>
        <v>9228</v>
      </c>
      <c r="F163" s="67">
        <f>F68-F161</f>
        <v>155232</v>
      </c>
      <c r="G163" s="67">
        <f>G68-G161</f>
        <v>126010</v>
      </c>
      <c r="H163" s="67">
        <f>H68-H161</f>
        <v>16795</v>
      </c>
      <c r="I163" s="67">
        <f>I68-I161</f>
        <v>6293</v>
      </c>
      <c r="J163" s="67">
        <f>J68-J161</f>
        <v>19836</v>
      </c>
      <c r="K163" s="67">
        <f>K68-K161</f>
        <v>120097</v>
      </c>
      <c r="L163" s="67">
        <f>L68-L161</f>
        <v>21759</v>
      </c>
      <c r="M163" s="67">
        <f>M68-M161</f>
        <v>108048</v>
      </c>
    </row>
    <row r="164" spans="1:13" s="127" customFormat="1" x14ac:dyDescent="0.25">
      <c r="A164" s="116"/>
      <c r="B164" s="55" t="s">
        <v>43</v>
      </c>
      <c r="C164" s="117">
        <v>9291</v>
      </c>
      <c r="D164" s="117">
        <v>152</v>
      </c>
      <c r="E164" s="117">
        <v>35</v>
      </c>
      <c r="F164" s="117">
        <v>4443</v>
      </c>
      <c r="G164" s="117">
        <v>511</v>
      </c>
      <c r="H164" s="117">
        <v>488</v>
      </c>
      <c r="I164" s="117">
        <v>168</v>
      </c>
      <c r="J164" s="117">
        <v>104</v>
      </c>
      <c r="K164" s="117">
        <v>828</v>
      </c>
      <c r="L164" s="117">
        <v>259</v>
      </c>
      <c r="M164" s="117">
        <v>2303</v>
      </c>
    </row>
    <row r="165" spans="1:13" s="127" customFormat="1" x14ac:dyDescent="0.25">
      <c r="A165" s="81" t="s">
        <v>73</v>
      </c>
      <c r="B165" s="55" t="s">
        <v>23</v>
      </c>
      <c r="C165" s="69">
        <f>C164/C69</f>
        <v>1.4306435817365435E-2</v>
      </c>
      <c r="D165" s="69">
        <f>D164/D69</f>
        <v>4.3340651820592511E-3</v>
      </c>
      <c r="E165" s="69">
        <f>E164/E69</f>
        <v>3.6584091146649941E-3</v>
      </c>
      <c r="F165" s="69">
        <f>F164/F69</f>
        <v>2.6787813745410258E-2</v>
      </c>
      <c r="G165" s="69">
        <f>G164/G69</f>
        <v>3.8538406425581658E-3</v>
      </c>
      <c r="H165" s="69">
        <f>H164/H69</f>
        <v>2.61704295597147E-2</v>
      </c>
      <c r="I165" s="69">
        <f>I164/I69</f>
        <v>2.5255562236921228E-2</v>
      </c>
      <c r="J165" s="69">
        <f>J164/J69</f>
        <v>4.895039066177163E-3</v>
      </c>
      <c r="K165" s="69">
        <f>K164/K69</f>
        <v>6.7594043887147333E-3</v>
      </c>
      <c r="L165" s="69">
        <f>L164/L69</f>
        <v>1.1116834063009701E-2</v>
      </c>
      <c r="M165" s="69">
        <f>M164/M69</f>
        <v>2.0202286025070834E-2</v>
      </c>
    </row>
    <row r="166" spans="1:13" s="127" customFormat="1" x14ac:dyDescent="0.25">
      <c r="A166" s="115"/>
      <c r="B166" s="6" t="s">
        <v>25</v>
      </c>
      <c r="C166" s="67">
        <f>C69-C164</f>
        <v>640137</v>
      </c>
      <c r="D166" s="67">
        <f>D69-D164</f>
        <v>34919</v>
      </c>
      <c r="E166" s="67">
        <f>E69-E164</f>
        <v>9532</v>
      </c>
      <c r="F166" s="67">
        <f>F69-F164</f>
        <v>161416</v>
      </c>
      <c r="G166" s="67">
        <f>G69-G164</f>
        <v>132084</v>
      </c>
      <c r="H166" s="67">
        <f>H69-H164</f>
        <v>18159</v>
      </c>
      <c r="I166" s="67">
        <f>I69-I164</f>
        <v>6484</v>
      </c>
      <c r="J166" s="67">
        <f>J69-J164</f>
        <v>21142</v>
      </c>
      <c r="K166" s="67">
        <f>K69-K164</f>
        <v>121668</v>
      </c>
      <c r="L166" s="67">
        <f>L69-L164</f>
        <v>23039</v>
      </c>
      <c r="M166" s="67">
        <f>M69-M164</f>
        <v>111694</v>
      </c>
    </row>
    <row r="167" spans="1:13" x14ac:dyDescent="0.25">
      <c r="A167" s="116"/>
      <c r="B167" s="55" t="s">
        <v>43</v>
      </c>
      <c r="C167" s="117">
        <v>8315</v>
      </c>
      <c r="D167" s="117">
        <v>205</v>
      </c>
      <c r="E167" s="117">
        <v>146</v>
      </c>
      <c r="F167" s="117">
        <v>2978</v>
      </c>
      <c r="G167" s="117">
        <v>1065</v>
      </c>
      <c r="H167" s="117">
        <v>655</v>
      </c>
      <c r="I167" s="117">
        <v>45</v>
      </c>
      <c r="J167" s="117">
        <v>490</v>
      </c>
      <c r="K167" s="117">
        <v>406</v>
      </c>
      <c r="L167" s="117">
        <v>600</v>
      </c>
      <c r="M167" s="117">
        <v>1725</v>
      </c>
    </row>
    <row r="168" spans="1:13" x14ac:dyDescent="0.25">
      <c r="A168" s="81" t="s">
        <v>74</v>
      </c>
      <c r="B168" s="55" t="s">
        <v>23</v>
      </c>
      <c r="C168" s="69">
        <f>C167/C70</f>
        <v>1.2757000240871803E-2</v>
      </c>
      <c r="D168" s="69">
        <f>D167/D70</f>
        <v>5.6737981234950595E-3</v>
      </c>
      <c r="E168" s="69">
        <f>E167/E70</f>
        <v>1.1938833919371984E-2</v>
      </c>
      <c r="F168" s="69">
        <f>F167/F70</f>
        <v>1.81954822902601E-2</v>
      </c>
      <c r="G168" s="69">
        <f>G167/G70</f>
        <v>7.9660116834838028E-3</v>
      </c>
      <c r="H168" s="69">
        <f>H167/H70</f>
        <v>3.5128177625227928E-2</v>
      </c>
      <c r="I168" s="69">
        <f>I167/I70</f>
        <v>6.8212824010914054E-3</v>
      </c>
      <c r="J168" s="69">
        <f>J167/J70</f>
        <v>2.4619404109933175E-2</v>
      </c>
      <c r="K168" s="69">
        <f>K167/K70</f>
        <v>3.2790327660983548E-3</v>
      </c>
      <c r="L168" s="69">
        <f>L167/L70</f>
        <v>2.5600546144984426E-2</v>
      </c>
      <c r="M168" s="69">
        <f>M167/M70</f>
        <v>1.5174306600163619E-2</v>
      </c>
    </row>
    <row r="169" spans="1:13" x14ac:dyDescent="0.25">
      <c r="A169" s="115"/>
      <c r="B169" s="6" t="s">
        <v>25</v>
      </c>
      <c r="C169" s="67">
        <f>C70-C167</f>
        <v>643484</v>
      </c>
      <c r="D169" s="67">
        <f>D70-D167</f>
        <v>35926</v>
      </c>
      <c r="E169" s="67">
        <f>E70-E167</f>
        <v>12083</v>
      </c>
      <c r="F169" s="67">
        <f>F70-F167</f>
        <v>160689</v>
      </c>
      <c r="G169" s="67">
        <f>G70-G167</f>
        <v>132628</v>
      </c>
      <c r="H169" s="67">
        <f>H70-H167</f>
        <v>17991</v>
      </c>
      <c r="I169" s="67">
        <f>I70-I167</f>
        <v>6552</v>
      </c>
      <c r="J169" s="67">
        <f>J70-J167</f>
        <v>19413</v>
      </c>
      <c r="K169" s="67">
        <f>K70-K167</f>
        <v>123411</v>
      </c>
      <c r="L169" s="67">
        <f>L70-L167</f>
        <v>22837</v>
      </c>
      <c r="M169" s="67">
        <f>M70-M167</f>
        <v>111954</v>
      </c>
    </row>
    <row r="170" spans="1:13" s="129" customFormat="1" x14ac:dyDescent="0.25">
      <c r="A170" s="116"/>
      <c r="B170" s="6" t="s">
        <v>43</v>
      </c>
      <c r="C170" s="117">
        <v>19574</v>
      </c>
      <c r="D170" s="117">
        <v>279</v>
      </c>
      <c r="E170" s="117">
        <v>415</v>
      </c>
      <c r="F170" s="117">
        <v>3678</v>
      </c>
      <c r="G170" s="117">
        <v>7735</v>
      </c>
      <c r="H170" s="117">
        <v>878</v>
      </c>
      <c r="I170" s="117">
        <v>55</v>
      </c>
      <c r="J170" s="117">
        <v>234</v>
      </c>
      <c r="K170" s="117">
        <v>849</v>
      </c>
      <c r="L170" s="117">
        <v>1278</v>
      </c>
      <c r="M170" s="117">
        <v>4173</v>
      </c>
    </row>
    <row r="171" spans="1:13" s="129" customFormat="1" x14ac:dyDescent="0.25">
      <c r="A171" s="81" t="s">
        <v>75</v>
      </c>
      <c r="B171" s="55" t="s">
        <v>23</v>
      </c>
      <c r="C171" s="69">
        <f>C170/C71</f>
        <v>2.8921095674246868E-2</v>
      </c>
      <c r="D171" s="69">
        <f>D170/D71</f>
        <v>7.2539129530445638E-3</v>
      </c>
      <c r="E171" s="69">
        <f>E170/E71</f>
        <v>3.2268097348573208E-2</v>
      </c>
      <c r="F171" s="69">
        <f>F170/F71</f>
        <v>2.1644333810003E-2</v>
      </c>
      <c r="G171" s="69">
        <f>G170/G71</f>
        <v>5.5878230968170718E-2</v>
      </c>
      <c r="H171" s="69">
        <f>H170/H71</f>
        <v>4.5183202964182788E-2</v>
      </c>
      <c r="I171" s="69">
        <f>I170/I71</f>
        <v>8.0645161290322578E-3</v>
      </c>
      <c r="J171" s="69">
        <f>J170/J71</f>
        <v>1.1594490139728471E-2</v>
      </c>
      <c r="K171" s="69">
        <f>K170/K71</f>
        <v>6.651415678225036E-3</v>
      </c>
      <c r="L171" s="69">
        <f>L170/L71</f>
        <v>5.159675400702491E-2</v>
      </c>
      <c r="M171" s="69">
        <f>M170/M71</f>
        <v>3.5279496804301515E-2</v>
      </c>
    </row>
    <row r="172" spans="1:13" s="129" customFormat="1" x14ac:dyDescent="0.25">
      <c r="A172" s="115"/>
      <c r="B172" s="6" t="s">
        <v>25</v>
      </c>
      <c r="C172" s="67">
        <f>C71-C170</f>
        <v>657233</v>
      </c>
      <c r="D172" s="67">
        <f>D71-D170</f>
        <v>38183</v>
      </c>
      <c r="E172" s="67">
        <f>E71-E170</f>
        <v>12446</v>
      </c>
      <c r="F172" s="67">
        <f>F71-F170</f>
        <v>166251</v>
      </c>
      <c r="G172" s="67">
        <f>G71-G170</f>
        <v>130691</v>
      </c>
      <c r="H172" s="67">
        <f>H71-H170</f>
        <v>18554</v>
      </c>
      <c r="I172" s="67">
        <f>I71-I170</f>
        <v>6765</v>
      </c>
      <c r="J172" s="67">
        <f>J71-J170</f>
        <v>19948</v>
      </c>
      <c r="K172" s="67">
        <f>K71-K170</f>
        <v>126793</v>
      </c>
      <c r="L172" s="67">
        <f>L71-L170</f>
        <v>23491</v>
      </c>
      <c r="M172" s="67">
        <f>M71-M170</f>
        <v>114111</v>
      </c>
    </row>
    <row r="173" spans="1:13" s="130" customFormat="1" x14ac:dyDescent="0.25">
      <c r="A173" s="116"/>
      <c r="B173" s="6" t="s">
        <v>43</v>
      </c>
      <c r="C173" s="117">
        <v>13434</v>
      </c>
      <c r="D173" s="117">
        <v>333</v>
      </c>
      <c r="E173" s="117">
        <v>199</v>
      </c>
      <c r="F173" s="117">
        <v>4321</v>
      </c>
      <c r="G173" s="117">
        <v>2549</v>
      </c>
      <c r="H173" s="117">
        <v>615</v>
      </c>
      <c r="I173" s="117">
        <v>104</v>
      </c>
      <c r="J173" s="117">
        <v>916</v>
      </c>
      <c r="K173" s="117">
        <v>1006</v>
      </c>
      <c r="L173" s="117">
        <v>977</v>
      </c>
      <c r="M173" s="117">
        <v>2414</v>
      </c>
    </row>
    <row r="174" spans="1:13" s="130" customFormat="1" x14ac:dyDescent="0.25">
      <c r="A174" s="81" t="s">
        <v>76</v>
      </c>
      <c r="B174" s="55" t="s">
        <v>23</v>
      </c>
      <c r="C174" s="69">
        <f>C173/C72</f>
        <v>2.0334857615127173E-2</v>
      </c>
      <c r="D174" s="69">
        <f>D173/D72</f>
        <v>8.8507335743142675E-3</v>
      </c>
      <c r="E174" s="69">
        <f>E173/E72</f>
        <v>2.1527477282561661E-2</v>
      </c>
      <c r="F174" s="69">
        <f>F173/F72</f>
        <v>2.5554438464722929E-2</v>
      </c>
      <c r="G174" s="69">
        <f>G173/G72</f>
        <v>1.8649400058530875E-2</v>
      </c>
      <c r="H174" s="69">
        <f>H173/H72</f>
        <v>3.2690161058842288E-2</v>
      </c>
      <c r="I174" s="69">
        <f>I173/I72</f>
        <v>1.5229169717381754E-2</v>
      </c>
      <c r="J174" s="69">
        <f>J173/J72</f>
        <v>4.4687286564542884E-2</v>
      </c>
      <c r="K174" s="69">
        <f>K173/K72</f>
        <v>8.501073197113353E-3</v>
      </c>
      <c r="L174" s="69">
        <f>L173/L72</f>
        <v>3.9593126924947319E-2</v>
      </c>
      <c r="M174" s="69">
        <f>M173/M72</f>
        <v>2.0311829495065083E-2</v>
      </c>
    </row>
    <row r="175" spans="1:13" s="130" customFormat="1" x14ac:dyDescent="0.25">
      <c r="A175" s="115"/>
      <c r="B175" s="6" t="s">
        <v>25</v>
      </c>
      <c r="C175" s="67">
        <f>C72-C173</f>
        <v>647205</v>
      </c>
      <c r="D175" s="67">
        <f>D72-D173</f>
        <v>37291</v>
      </c>
      <c r="E175" s="67">
        <f>E72-E173</f>
        <v>9045</v>
      </c>
      <c r="F175" s="67">
        <f>F72-F173</f>
        <v>164769</v>
      </c>
      <c r="G175" s="67">
        <f>G72-G173</f>
        <v>134131</v>
      </c>
      <c r="H175" s="67">
        <f>H72-H173</f>
        <v>18198</v>
      </c>
      <c r="I175" s="67">
        <f>I72-I173</f>
        <v>6725</v>
      </c>
      <c r="J175" s="67">
        <f>J72-J173</f>
        <v>19582</v>
      </c>
      <c r="K175" s="67">
        <f>K72-K173</f>
        <v>117332</v>
      </c>
      <c r="L175" s="67">
        <f>L72-L173</f>
        <v>23699</v>
      </c>
      <c r="M175" s="67">
        <f>M72-M173</f>
        <v>116433</v>
      </c>
    </row>
    <row r="176" spans="1:13" s="131" customFormat="1" x14ac:dyDescent="0.25">
      <c r="A176" s="116"/>
      <c r="B176" s="6" t="s">
        <v>43</v>
      </c>
      <c r="C176" s="117">
        <v>3670</v>
      </c>
      <c r="D176" s="117">
        <v>166</v>
      </c>
      <c r="E176" s="117">
        <v>157</v>
      </c>
      <c r="F176" s="117">
        <v>1235</v>
      </c>
      <c r="G176" s="117">
        <v>472</v>
      </c>
      <c r="H176" s="117">
        <v>287</v>
      </c>
      <c r="I176" s="117">
        <v>31</v>
      </c>
      <c r="J176" s="117">
        <v>76</v>
      </c>
      <c r="K176" s="117">
        <v>493</v>
      </c>
      <c r="L176" s="117">
        <v>236</v>
      </c>
      <c r="M176" s="117">
        <v>517</v>
      </c>
    </row>
    <row r="177" spans="1:13" s="131" customFormat="1" x14ac:dyDescent="0.25">
      <c r="A177" s="81" t="s">
        <v>77</v>
      </c>
      <c r="B177" s="55" t="s">
        <v>23</v>
      </c>
      <c r="C177" s="69">
        <f>C176/C73</f>
        <v>5.9036530260645472E-3</v>
      </c>
      <c r="D177" s="69">
        <f>D176/D73</f>
        <v>4.7945007653871705E-3</v>
      </c>
      <c r="E177" s="69">
        <f>E176/E73</f>
        <v>2.2789955000725795E-2</v>
      </c>
      <c r="F177" s="69">
        <f>F176/F73</f>
        <v>7.7801646749025115E-3</v>
      </c>
      <c r="G177" s="69">
        <f>G176/G73</f>
        <v>3.6476325164800346E-3</v>
      </c>
      <c r="H177" s="69">
        <f>H176/H73</f>
        <v>1.6408438625578871E-2</v>
      </c>
      <c r="I177" s="69">
        <f>I176/I73</f>
        <v>4.806201550387597E-3</v>
      </c>
      <c r="J177" s="69">
        <f>J176/J73</f>
        <v>4.1416893732970023E-3</v>
      </c>
      <c r="K177" s="69">
        <f>K176/K73</f>
        <v>4.3798473716473735E-3</v>
      </c>
      <c r="L177" s="69">
        <f>L176/L73</f>
        <v>1.1569194568361195E-2</v>
      </c>
      <c r="M177" s="69">
        <f>M176/M73</f>
        <v>4.4282655246252675E-3</v>
      </c>
    </row>
    <row r="178" spans="1:13" s="131" customFormat="1" x14ac:dyDescent="0.25">
      <c r="A178" s="115"/>
      <c r="B178" s="6" t="s">
        <v>25</v>
      </c>
      <c r="C178" s="67">
        <f>C73-C176</f>
        <v>617979</v>
      </c>
      <c r="D178" s="67">
        <f>D73-D176</f>
        <v>34457</v>
      </c>
      <c r="E178" s="67">
        <f>E73-E176</f>
        <v>6732</v>
      </c>
      <c r="F178" s="67">
        <f>F73-F176</f>
        <v>157502</v>
      </c>
      <c r="G178" s="67">
        <f>G73-G176</f>
        <v>128927</v>
      </c>
      <c r="H178" s="67">
        <f>H73-H176</f>
        <v>17204</v>
      </c>
      <c r="I178" s="67">
        <f>I73-I176</f>
        <v>6419</v>
      </c>
      <c r="J178" s="67">
        <f>J73-J176</f>
        <v>18274</v>
      </c>
      <c r="K178" s="67">
        <f>K73-K176</f>
        <v>112068</v>
      </c>
      <c r="L178" s="67">
        <f>L73-L176</f>
        <v>20163</v>
      </c>
      <c r="M178" s="67">
        <f>M73-M176</f>
        <v>116233</v>
      </c>
    </row>
    <row r="179" spans="1:13" s="133" customFormat="1" x14ac:dyDescent="0.25">
      <c r="A179" s="116"/>
      <c r="B179" s="6" t="s">
        <v>43</v>
      </c>
      <c r="C179" s="117">
        <v>6314</v>
      </c>
      <c r="D179" s="117">
        <v>254</v>
      </c>
      <c r="E179" s="117">
        <v>588</v>
      </c>
      <c r="F179" s="117">
        <v>963</v>
      </c>
      <c r="G179" s="117">
        <v>800</v>
      </c>
      <c r="H179" s="117">
        <v>555</v>
      </c>
      <c r="I179" s="117">
        <v>73</v>
      </c>
      <c r="J179" s="117">
        <v>489</v>
      </c>
      <c r="K179" s="117">
        <v>1546</v>
      </c>
      <c r="L179" s="117">
        <v>421</v>
      </c>
      <c r="M179" s="117">
        <v>625</v>
      </c>
    </row>
    <row r="180" spans="1:13" s="133" customFormat="1" x14ac:dyDescent="0.25">
      <c r="A180" s="81" t="s">
        <v>78</v>
      </c>
      <c r="B180" s="55" t="s">
        <v>23</v>
      </c>
      <c r="C180" s="69">
        <f>C179/C74</f>
        <v>9.6208495420420769E-3</v>
      </c>
      <c r="D180" s="69">
        <f>D179/D74</f>
        <v>7.3955452030863298E-3</v>
      </c>
      <c r="E180" s="69">
        <f>E179/E74</f>
        <v>6.3947797716150084E-2</v>
      </c>
      <c r="F180" s="69">
        <f>F179/F74</f>
        <v>5.6911866390085631E-3</v>
      </c>
      <c r="G180" s="69">
        <f>G179/G74</f>
        <v>5.8989654689308862E-3</v>
      </c>
      <c r="H180" s="69">
        <f>H179/H74</f>
        <v>3.1178023706533341E-2</v>
      </c>
      <c r="I180" s="69">
        <f>I179/I74</f>
        <v>1.1089169071851739E-2</v>
      </c>
      <c r="J180" s="69">
        <f>J179/J74</f>
        <v>2.482989743068955E-2</v>
      </c>
      <c r="K180" s="69">
        <f>K179/K74</f>
        <v>1.2964251872101701E-2</v>
      </c>
      <c r="L180" s="69">
        <f>L179/L74</f>
        <v>1.9880997355496789E-2</v>
      </c>
      <c r="M180" s="69">
        <f>M179/M74</f>
        <v>5.0643373415875277E-3</v>
      </c>
    </row>
    <row r="181" spans="1:13" s="133" customFormat="1" x14ac:dyDescent="0.25">
      <c r="A181" s="115"/>
      <c r="B181" s="6" t="s">
        <v>25</v>
      </c>
      <c r="C181" s="67">
        <f>C74-C179</f>
        <v>649969</v>
      </c>
      <c r="D181" s="67">
        <f>D74-D179</f>
        <v>34091</v>
      </c>
      <c r="E181" s="67">
        <f>E74-E179</f>
        <v>8607</v>
      </c>
      <c r="F181" s="67">
        <f>F74-F179</f>
        <v>168246</v>
      </c>
      <c r="G181" s="67">
        <f>G74-G179</f>
        <v>134817</v>
      </c>
      <c r="H181" s="67">
        <f>H74-H179</f>
        <v>17246</v>
      </c>
      <c r="I181" s="67">
        <f>I74-I179</f>
        <v>6510</v>
      </c>
      <c r="J181" s="67">
        <f>J74-J179</f>
        <v>19205</v>
      </c>
      <c r="K181" s="67">
        <f>K74-K179</f>
        <v>117705</v>
      </c>
      <c r="L181" s="67">
        <f>L74-L179</f>
        <v>20755</v>
      </c>
      <c r="M181" s="67">
        <f>M74-M179</f>
        <v>122787</v>
      </c>
    </row>
    <row r="182" spans="1:13" s="134" customFormat="1" x14ac:dyDescent="0.25">
      <c r="A182" s="116"/>
      <c r="B182" s="6" t="s">
        <v>43</v>
      </c>
      <c r="C182" s="117">
        <v>2804</v>
      </c>
      <c r="D182" s="117">
        <v>280</v>
      </c>
      <c r="E182" s="117">
        <v>5</v>
      </c>
      <c r="F182" s="117">
        <v>951</v>
      </c>
      <c r="G182" s="117">
        <v>48</v>
      </c>
      <c r="H182" s="117">
        <v>151</v>
      </c>
      <c r="I182" s="117">
        <v>29</v>
      </c>
      <c r="J182" s="117">
        <v>0</v>
      </c>
      <c r="K182" s="117">
        <v>386</v>
      </c>
      <c r="L182" s="117">
        <v>55</v>
      </c>
      <c r="M182" s="117">
        <v>899</v>
      </c>
    </row>
    <row r="183" spans="1:13" s="134" customFormat="1" x14ac:dyDescent="0.25">
      <c r="A183" s="81" t="s">
        <v>80</v>
      </c>
      <c r="B183" s="55" t="s">
        <v>23</v>
      </c>
      <c r="C183" s="69">
        <f>C182/C75</f>
        <v>4.5623392239142069E-3</v>
      </c>
      <c r="D183" s="69">
        <f>D182/D75</f>
        <v>8.4856199048398331E-3</v>
      </c>
      <c r="E183" s="69">
        <f>E182/E75</f>
        <v>5.7097179399337678E-4</v>
      </c>
      <c r="F183" s="69">
        <f>F182/F75</f>
        <v>6.162439574396392E-3</v>
      </c>
      <c r="G183" s="69">
        <f>G182/G75</f>
        <v>3.795666613949075E-4</v>
      </c>
      <c r="H183" s="69">
        <f>H182/H75</f>
        <v>8.5995785636995281E-3</v>
      </c>
      <c r="I183" s="69">
        <f>I182/I75</f>
        <v>4.5122140967792128E-3</v>
      </c>
      <c r="J183" s="69">
        <f>J182/J75</f>
        <v>0</v>
      </c>
      <c r="K183" s="69">
        <f>K182/K75</f>
        <v>3.4283379666225542E-3</v>
      </c>
      <c r="L183" s="69">
        <f>L182/L75</f>
        <v>2.8264556246466932E-3</v>
      </c>
      <c r="M183" s="69">
        <f>M182/M75</f>
        <v>7.6909257342310357E-3</v>
      </c>
    </row>
    <row r="184" spans="1:13" s="134" customFormat="1" x14ac:dyDescent="0.25">
      <c r="A184" s="115"/>
      <c r="B184" s="6" t="s">
        <v>25</v>
      </c>
      <c r="C184" s="67">
        <f>C75-C182</f>
        <v>611793</v>
      </c>
      <c r="D184" s="67">
        <f>D75-D182</f>
        <v>32717</v>
      </c>
      <c r="E184" s="67">
        <f>E75-E182</f>
        <v>8752</v>
      </c>
      <c r="F184" s="67">
        <f>F75-F182</f>
        <v>153371</v>
      </c>
      <c r="G184" s="67">
        <f>G75-G182</f>
        <v>126412</v>
      </c>
      <c r="H184" s="67">
        <f>H75-H182</f>
        <v>17408</v>
      </c>
      <c r="I184" s="67">
        <f>I75-I182</f>
        <v>6398</v>
      </c>
      <c r="J184" s="67">
        <f>J75-J182</f>
        <v>19134</v>
      </c>
      <c r="K184" s="67">
        <f>K75-K182</f>
        <v>112205</v>
      </c>
      <c r="L184" s="67">
        <f>L75-L182</f>
        <v>19404</v>
      </c>
      <c r="M184" s="67">
        <f>M75-M182</f>
        <v>115992</v>
      </c>
    </row>
    <row r="185" spans="1:13" x14ac:dyDescent="0.25">
      <c r="A185" s="116"/>
      <c r="B185" s="6" t="s">
        <v>43</v>
      </c>
      <c r="C185" s="117">
        <v>4579</v>
      </c>
      <c r="D185" s="117">
        <v>405</v>
      </c>
      <c r="E185" s="117">
        <v>154</v>
      </c>
      <c r="F185" s="117">
        <v>1648</v>
      </c>
      <c r="G185" s="117">
        <v>393</v>
      </c>
      <c r="H185" s="117">
        <v>111</v>
      </c>
      <c r="I185" s="117">
        <v>35</v>
      </c>
      <c r="J185" s="117">
        <v>228</v>
      </c>
      <c r="K185" s="117">
        <v>574</v>
      </c>
      <c r="L185" s="117">
        <v>98</v>
      </c>
      <c r="M185" s="117">
        <v>933</v>
      </c>
    </row>
    <row r="186" spans="1:13" x14ac:dyDescent="0.25">
      <c r="A186" s="81" t="s">
        <v>81</v>
      </c>
      <c r="B186" s="55" t="s">
        <v>23</v>
      </c>
      <c r="C186" s="69">
        <f>C185/C76</f>
        <v>7.245895205904321E-3</v>
      </c>
      <c r="D186" s="69">
        <f>D185/D76</f>
        <v>1.1919477308846901E-2</v>
      </c>
      <c r="E186" s="69">
        <f>E185/E76</f>
        <v>1.38939011187297E-2</v>
      </c>
      <c r="F186" s="69">
        <f>F185/F76</f>
        <v>1.035520619301652E-2</v>
      </c>
      <c r="G186" s="69">
        <f>G185/G76</f>
        <v>3.0264991952438525E-3</v>
      </c>
      <c r="H186" s="69">
        <f>H185/H76</f>
        <v>6.4184110095987044E-3</v>
      </c>
      <c r="I186" s="69">
        <f>I185/I76</f>
        <v>5.2246603970741903E-3</v>
      </c>
      <c r="J186" s="69">
        <f>J185/J76</f>
        <v>1.0976842713398488E-2</v>
      </c>
      <c r="K186" s="69">
        <f>K185/K76</f>
        <v>4.9365303244005643E-3</v>
      </c>
      <c r="L186" s="69">
        <f>L185/L76</f>
        <v>5.2513128282070517E-3</v>
      </c>
      <c r="M186" s="69">
        <f>M185/M76</f>
        <v>7.8947368421052634E-3</v>
      </c>
    </row>
    <row r="187" spans="1:13" x14ac:dyDescent="0.25">
      <c r="A187" s="115"/>
      <c r="B187" s="6" t="s">
        <v>25</v>
      </c>
      <c r="C187" s="67">
        <f>C76-C185</f>
        <v>627365</v>
      </c>
      <c r="D187" s="67">
        <f>D76-D185</f>
        <v>33573</v>
      </c>
      <c r="E187" s="67">
        <f>E76-E185</f>
        <v>10930</v>
      </c>
      <c r="F187" s="67">
        <f>F76-F185</f>
        <v>157499</v>
      </c>
      <c r="G187" s="67">
        <f>G76-G185</f>
        <v>129460</v>
      </c>
      <c r="H187" s="67">
        <f>H76-H185</f>
        <v>17183</v>
      </c>
      <c r="I187" s="67">
        <f>I76-I185</f>
        <v>6664</v>
      </c>
      <c r="J187" s="67">
        <f>J76-J185</f>
        <v>20543</v>
      </c>
      <c r="K187" s="67">
        <f>K76-K185</f>
        <v>115702</v>
      </c>
      <c r="L187" s="67">
        <f>L76-L185</f>
        <v>18564</v>
      </c>
      <c r="M187" s="67">
        <f>M76-M185</f>
        <v>117247</v>
      </c>
    </row>
    <row r="188" spans="1:13" s="136" customFormat="1" x14ac:dyDescent="0.25">
      <c r="A188" s="116"/>
      <c r="B188" s="6" t="s">
        <v>43</v>
      </c>
      <c r="C188" s="117">
        <v>18740</v>
      </c>
      <c r="D188" s="117">
        <v>458</v>
      </c>
      <c r="E188" s="117">
        <v>119</v>
      </c>
      <c r="F188" s="117">
        <v>7015</v>
      </c>
      <c r="G188" s="117">
        <v>3412</v>
      </c>
      <c r="H188" s="117">
        <v>392</v>
      </c>
      <c r="I188" s="117">
        <v>128</v>
      </c>
      <c r="J188" s="117">
        <v>323</v>
      </c>
      <c r="K188" s="117">
        <v>3016</v>
      </c>
      <c r="L188" s="117">
        <v>572</v>
      </c>
      <c r="M188" s="117">
        <v>3305</v>
      </c>
    </row>
    <row r="189" spans="1:13" s="136" customFormat="1" x14ac:dyDescent="0.25">
      <c r="A189" s="81" t="s">
        <v>82</v>
      </c>
      <c r="B189" s="55" t="s">
        <v>23</v>
      </c>
      <c r="C189" s="69">
        <f>C188/C77</f>
        <v>3.1284796824108993E-2</v>
      </c>
      <c r="D189" s="69">
        <f>D188/D77</f>
        <v>1.4397988054071047E-2</v>
      </c>
      <c r="E189" s="69">
        <f>E188/E77</f>
        <v>1.2734082397003745E-2</v>
      </c>
      <c r="F189" s="69">
        <f>F188/F77</f>
        <v>4.5031743688173628E-2</v>
      </c>
      <c r="G189" s="69">
        <f>G188/G77</f>
        <v>2.7589106669254158E-2</v>
      </c>
      <c r="H189" s="69">
        <f>H188/H77</f>
        <v>2.5247971145175834E-2</v>
      </c>
      <c r="I189" s="69">
        <f>I188/I77</f>
        <v>1.9133034379671152E-2</v>
      </c>
      <c r="J189" s="69">
        <f>J188/J77</f>
        <v>1.8026565464895637E-2</v>
      </c>
      <c r="K189" s="69">
        <f>K188/K77</f>
        <v>2.8640071410257626E-2</v>
      </c>
      <c r="L189" s="69">
        <f>L188/L77</f>
        <v>3.2603739170086639E-2</v>
      </c>
      <c r="M189" s="69">
        <f>M188/M77</f>
        <v>2.8634055899221987E-2</v>
      </c>
    </row>
    <row r="190" spans="1:13" s="136" customFormat="1" x14ac:dyDescent="0.25">
      <c r="A190" s="115"/>
      <c r="B190" s="6" t="s">
        <v>25</v>
      </c>
      <c r="C190" s="67">
        <f>C77-C188</f>
        <v>580273</v>
      </c>
      <c r="D190" s="67">
        <f>D77-D188</f>
        <v>31352</v>
      </c>
      <c r="E190" s="67">
        <f>E77-E188</f>
        <v>9226</v>
      </c>
      <c r="F190" s="67">
        <f>F77-F188</f>
        <v>148764</v>
      </c>
      <c r="G190" s="67">
        <f>G77-G188</f>
        <v>120260</v>
      </c>
      <c r="H190" s="67">
        <f>H77-H188</f>
        <v>15134</v>
      </c>
      <c r="I190" s="67">
        <f>I77-I188</f>
        <v>6562</v>
      </c>
      <c r="J190" s="67">
        <f>J77-J188</f>
        <v>17595</v>
      </c>
      <c r="K190" s="67">
        <f>K77-K188</f>
        <v>102291</v>
      </c>
      <c r="L190" s="67">
        <f>L77-L188</f>
        <v>16972</v>
      </c>
      <c r="M190" s="67">
        <f>M77-M188</f>
        <v>112117</v>
      </c>
    </row>
    <row r="191" spans="1:13" s="138" customFormat="1" x14ac:dyDescent="0.25">
      <c r="A191" s="116"/>
      <c r="B191" s="6" t="s">
        <v>43</v>
      </c>
      <c r="C191" s="117">
        <v>8541</v>
      </c>
      <c r="D191" s="117">
        <v>672</v>
      </c>
      <c r="E191" s="117">
        <v>88</v>
      </c>
      <c r="F191" s="117">
        <v>4207</v>
      </c>
      <c r="G191" s="117">
        <v>890</v>
      </c>
      <c r="H191" s="117">
        <v>201</v>
      </c>
      <c r="I191" s="117">
        <v>21</v>
      </c>
      <c r="J191" s="117">
        <v>458</v>
      </c>
      <c r="K191" s="117">
        <v>557</v>
      </c>
      <c r="L191" s="117">
        <v>179</v>
      </c>
      <c r="M191" s="117">
        <v>1268</v>
      </c>
    </row>
    <row r="192" spans="1:13" s="138" customFormat="1" x14ac:dyDescent="0.25">
      <c r="A192" s="81" t="s">
        <v>84</v>
      </c>
      <c r="B192" s="55" t="s">
        <v>23</v>
      </c>
      <c r="C192" s="69">
        <f>C191/C78</f>
        <v>1.5263314968270675E-2</v>
      </c>
      <c r="D192" s="69">
        <f t="shared" ref="D192:M192" si="1">D191/D78</f>
        <v>2.3423611837289554E-2</v>
      </c>
      <c r="E192" s="69">
        <f t="shared" si="1"/>
        <v>9.3906733539643582E-3</v>
      </c>
      <c r="F192" s="69">
        <f t="shared" si="1"/>
        <v>2.8951895946596931E-2</v>
      </c>
      <c r="G192" s="69">
        <f t="shared" si="1"/>
        <v>7.7723827156181225E-3</v>
      </c>
      <c r="H192" s="69">
        <f t="shared" si="1"/>
        <v>1.3018134715025907E-2</v>
      </c>
      <c r="I192" s="69">
        <f t="shared" si="1"/>
        <v>3.4924330616996507E-3</v>
      </c>
      <c r="J192" s="69">
        <f t="shared" si="1"/>
        <v>2.5897653378569408E-2</v>
      </c>
      <c r="K192" s="69">
        <f t="shared" si="1"/>
        <v>5.5589377139492408E-3</v>
      </c>
      <c r="L192" s="69">
        <f t="shared" si="1"/>
        <v>1.1027599802858551E-2</v>
      </c>
      <c r="M192" s="69">
        <f t="shared" si="1"/>
        <v>1.1947611419956657E-2</v>
      </c>
    </row>
    <row r="193" spans="1:13" s="138" customFormat="1" x14ac:dyDescent="0.25">
      <c r="A193" s="115"/>
      <c r="B193" s="6" t="s">
        <v>25</v>
      </c>
      <c r="C193" s="67">
        <f>C78-C191</f>
        <v>551036</v>
      </c>
      <c r="D193" s="67">
        <f t="shared" ref="D193:M193" si="2">D78-D191</f>
        <v>28017</v>
      </c>
      <c r="E193" s="67">
        <f t="shared" si="2"/>
        <v>9283</v>
      </c>
      <c r="F193" s="67">
        <f t="shared" si="2"/>
        <v>141103</v>
      </c>
      <c r="G193" s="67">
        <f t="shared" si="2"/>
        <v>113618</v>
      </c>
      <c r="H193" s="67">
        <f t="shared" si="2"/>
        <v>15239</v>
      </c>
      <c r="I193" s="67">
        <f t="shared" si="2"/>
        <v>5992</v>
      </c>
      <c r="J193" s="67">
        <f t="shared" si="2"/>
        <v>17227</v>
      </c>
      <c r="K193" s="67">
        <f t="shared" si="2"/>
        <v>99642</v>
      </c>
      <c r="L193" s="67">
        <f t="shared" si="2"/>
        <v>16053</v>
      </c>
      <c r="M193" s="67">
        <f t="shared" si="2"/>
        <v>104862</v>
      </c>
    </row>
    <row r="194" spans="1:13" s="140" customFormat="1" x14ac:dyDescent="0.25">
      <c r="A194" s="116"/>
      <c r="B194" s="6" t="s">
        <v>43</v>
      </c>
      <c r="C194" s="117">
        <v>7581</v>
      </c>
      <c r="D194" s="117">
        <v>252</v>
      </c>
      <c r="E194" s="117">
        <v>79</v>
      </c>
      <c r="F194" s="117">
        <v>3565</v>
      </c>
      <c r="G194" s="117">
        <v>853</v>
      </c>
      <c r="H194" s="117">
        <v>371</v>
      </c>
      <c r="I194" s="117">
        <v>119</v>
      </c>
      <c r="J194" s="117">
        <v>165</v>
      </c>
      <c r="K194" s="117">
        <v>1022</v>
      </c>
      <c r="L194" s="117">
        <v>215</v>
      </c>
      <c r="M194" s="117">
        <v>940</v>
      </c>
    </row>
    <row r="195" spans="1:13" s="140" customFormat="1" x14ac:dyDescent="0.25">
      <c r="A195" s="81" t="s">
        <v>86</v>
      </c>
      <c r="B195" s="55" t="s">
        <v>23</v>
      </c>
      <c r="C195" s="69">
        <f>C194/C79</f>
        <v>1.1401165833498764E-2</v>
      </c>
      <c r="D195" s="69">
        <f t="shared" ref="D195:M195" si="3">D194/D79</f>
        <v>7.5435550499910195E-3</v>
      </c>
      <c r="E195" s="69">
        <f t="shared" si="3"/>
        <v>5.9153874953201046E-3</v>
      </c>
      <c r="F195" s="69">
        <f t="shared" si="3"/>
        <v>2.0997390787063488E-2</v>
      </c>
      <c r="G195" s="69">
        <f t="shared" si="3"/>
        <v>6.3111788512618654E-3</v>
      </c>
      <c r="H195" s="69">
        <f t="shared" si="3"/>
        <v>1.9685874986734585E-2</v>
      </c>
      <c r="I195" s="69">
        <f t="shared" si="3"/>
        <v>1.7471736896197326E-2</v>
      </c>
      <c r="J195" s="69">
        <f t="shared" si="3"/>
        <v>7.7450244085617726E-3</v>
      </c>
      <c r="K195" s="69">
        <f t="shared" si="3"/>
        <v>8.3474908520648188E-3</v>
      </c>
      <c r="L195" s="69">
        <f t="shared" si="3"/>
        <v>1.0843251966915473E-2</v>
      </c>
      <c r="M195" s="69">
        <f t="shared" si="3"/>
        <v>7.5800338682364323E-3</v>
      </c>
    </row>
    <row r="196" spans="1:13" s="140" customFormat="1" x14ac:dyDescent="0.25">
      <c r="A196" s="115"/>
      <c r="B196" s="6" t="s">
        <v>25</v>
      </c>
      <c r="C196" s="67">
        <f>C79-C194</f>
        <v>657351</v>
      </c>
      <c r="D196" s="67">
        <f t="shared" ref="D196:M196" si="4">D79-D194</f>
        <v>33154</v>
      </c>
      <c r="E196" s="67">
        <f t="shared" si="4"/>
        <v>13276</v>
      </c>
      <c r="F196" s="67">
        <f t="shared" si="4"/>
        <v>166218</v>
      </c>
      <c r="G196" s="67">
        <f t="shared" si="4"/>
        <v>134304</v>
      </c>
      <c r="H196" s="67">
        <f t="shared" si="4"/>
        <v>18475</v>
      </c>
      <c r="I196" s="67">
        <f t="shared" si="4"/>
        <v>6692</v>
      </c>
      <c r="J196" s="67">
        <f t="shared" si="4"/>
        <v>21139</v>
      </c>
      <c r="K196" s="67">
        <f t="shared" si="4"/>
        <v>121410</v>
      </c>
      <c r="L196" s="67">
        <f t="shared" si="4"/>
        <v>19613</v>
      </c>
      <c r="M196" s="67">
        <f t="shared" si="4"/>
        <v>123070</v>
      </c>
    </row>
    <row r="197" spans="1:13" x14ac:dyDescent="0.25">
      <c r="A197" s="145" t="s">
        <v>24</v>
      </c>
      <c r="B197" s="145"/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</row>
    <row r="198" spans="1:13" x14ac:dyDescent="0.25">
      <c r="A198" s="63"/>
      <c r="B198" s="6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5">
      <c r="C199" s="92"/>
      <c r="L199" s="10"/>
    </row>
    <row r="200" spans="1:13" x14ac:dyDescent="0.25">
      <c r="C200" s="92"/>
    </row>
    <row r="201" spans="1:13" x14ac:dyDescent="0.25">
      <c r="C201" s="92"/>
    </row>
    <row r="202" spans="1:13" x14ac:dyDescent="0.25">
      <c r="C202" s="92"/>
    </row>
    <row r="203" spans="1:13" x14ac:dyDescent="0.25">
      <c r="C203" s="92"/>
    </row>
    <row r="204" spans="1:13" x14ac:dyDescent="0.25">
      <c r="C204" s="92"/>
    </row>
    <row r="205" spans="1:13" x14ac:dyDescent="0.25">
      <c r="C205" s="92"/>
    </row>
    <row r="206" spans="1:13" x14ac:dyDescent="0.25">
      <c r="C206" s="92"/>
    </row>
    <row r="207" spans="1:13" x14ac:dyDescent="0.25">
      <c r="C207" s="92"/>
    </row>
    <row r="208" spans="1:13" x14ac:dyDescent="0.25">
      <c r="C208" s="92"/>
    </row>
  </sheetData>
  <sortState xmlns:xlrd2="http://schemas.microsoft.com/office/spreadsheetml/2017/richdata2" ref="N39:N91">
    <sortCondition ref="N39:N91"/>
  </sortState>
  <mergeCells count="8">
    <mergeCell ref="A197:M197"/>
    <mergeCell ref="A1:M1"/>
    <mergeCell ref="A2:M2"/>
    <mergeCell ref="A3:M3"/>
    <mergeCell ref="A83:A85"/>
    <mergeCell ref="A86:A88"/>
    <mergeCell ref="A80:A82"/>
    <mergeCell ref="A89:A91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3"/>
  <sheetViews>
    <sheetView tabSelected="1" workbookViewId="0">
      <selection activeCell="Y5" sqref="Y5"/>
    </sheetView>
  </sheetViews>
  <sheetFormatPr defaultColWidth="9.28515625" defaultRowHeight="15" x14ac:dyDescent="0.25"/>
  <cols>
    <col min="1" max="1" width="14.5703125" style="4" customWidth="1"/>
    <col min="2" max="2" width="18.7109375" style="4" customWidth="1"/>
    <col min="3" max="3" width="16.28515625" style="4" customWidth="1"/>
    <col min="4" max="4" width="10.28515625" style="4" bestFit="1" customWidth="1"/>
    <col min="5" max="5" width="9.28515625" style="4"/>
    <col min="6" max="6" width="11.5703125" style="4" customWidth="1"/>
    <col min="7" max="8" width="9.28515625" style="4"/>
    <col min="9" max="9" width="10.7109375" style="4" customWidth="1"/>
    <col min="10" max="10" width="9.28515625" style="4"/>
    <col min="11" max="11" width="10.28515625" style="4" customWidth="1"/>
    <col min="12" max="16384" width="9.28515625" style="4"/>
  </cols>
  <sheetData>
    <row r="1" spans="1:14" x14ac:dyDescent="0.25">
      <c r="A1" s="143" t="s">
        <v>90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x14ac:dyDescent="0.25">
      <c r="A2" s="144" t="s">
        <v>54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4" x14ac:dyDescent="0.25">
      <c r="A3" s="144" t="s">
        <v>39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4" ht="45" customHeight="1" x14ac:dyDescent="0.2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2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2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2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2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2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2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2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2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2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2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2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2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2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2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2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2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2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2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2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2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2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2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2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25">
      <c r="A28" s="2"/>
      <c r="B28" s="2" t="s">
        <v>36</v>
      </c>
      <c r="C28" s="28">
        <f t="shared" si="0"/>
        <v>4253</v>
      </c>
      <c r="D28" s="95">
        <v>377</v>
      </c>
      <c r="E28" s="95">
        <v>152</v>
      </c>
      <c r="F28" s="95">
        <v>694</v>
      </c>
      <c r="G28" s="95">
        <v>991</v>
      </c>
      <c r="H28" s="95">
        <v>36</v>
      </c>
      <c r="I28" s="95">
        <v>56</v>
      </c>
      <c r="J28" s="95">
        <v>129</v>
      </c>
      <c r="K28" s="95">
        <v>635</v>
      </c>
      <c r="L28" s="95">
        <v>136</v>
      </c>
      <c r="M28" s="96">
        <v>1047</v>
      </c>
      <c r="N28" s="61"/>
    </row>
    <row r="29" spans="1:14" s="27" customFormat="1" x14ac:dyDescent="0.2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2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2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2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2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2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2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2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2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2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2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25">
      <c r="A40" s="2"/>
      <c r="B40" s="97" t="s">
        <v>36</v>
      </c>
      <c r="C40" s="98">
        <f t="shared" si="0"/>
        <v>13773</v>
      </c>
      <c r="D40" s="28">
        <v>1583</v>
      </c>
      <c r="E40" s="96">
        <v>649</v>
      </c>
      <c r="F40" s="96">
        <v>1763</v>
      </c>
      <c r="G40" s="96">
        <v>2988</v>
      </c>
      <c r="H40" s="96">
        <v>212</v>
      </c>
      <c r="I40" s="96">
        <v>123</v>
      </c>
      <c r="J40" s="96">
        <v>918</v>
      </c>
      <c r="K40" s="96">
        <v>1100</v>
      </c>
      <c r="L40" s="96">
        <v>871</v>
      </c>
      <c r="M40" s="96">
        <v>3566</v>
      </c>
      <c r="N40" s="61"/>
    </row>
    <row r="41" spans="1:14" s="10" customFormat="1" x14ac:dyDescent="0.2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2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2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2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2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2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2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2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2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2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2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25">
      <c r="A52" s="2"/>
      <c r="B52" s="97" t="s">
        <v>36</v>
      </c>
      <c r="C52" s="98">
        <v>31187</v>
      </c>
      <c r="D52" s="28">
        <v>2321</v>
      </c>
      <c r="E52" s="96">
        <v>550</v>
      </c>
      <c r="F52" s="96">
        <v>2534</v>
      </c>
      <c r="G52" s="96">
        <v>3299</v>
      </c>
      <c r="H52" s="96">
        <v>665</v>
      </c>
      <c r="I52" s="96">
        <v>231</v>
      </c>
      <c r="J52" s="96">
        <v>465</v>
      </c>
      <c r="K52" s="96">
        <v>17000</v>
      </c>
      <c r="L52" s="96">
        <v>994</v>
      </c>
      <c r="M52" s="96">
        <v>3128</v>
      </c>
      <c r="N52" s="61"/>
    </row>
    <row r="53" spans="1:14" s="10" customFormat="1" x14ac:dyDescent="0.2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2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25">
      <c r="B55" s="16" t="s">
        <v>2</v>
      </c>
      <c r="C55" s="57">
        <v>7847</v>
      </c>
      <c r="D55" s="57">
        <v>305</v>
      </c>
      <c r="E55" s="102">
        <v>94</v>
      </c>
      <c r="F55" s="102">
        <v>1796</v>
      </c>
      <c r="G55" s="102">
        <v>2197</v>
      </c>
      <c r="H55" s="102">
        <v>211</v>
      </c>
      <c r="I55" s="102">
        <v>45</v>
      </c>
      <c r="J55" s="102">
        <v>403</v>
      </c>
      <c r="K55" s="102">
        <v>1116</v>
      </c>
      <c r="L55" s="102">
        <v>381</v>
      </c>
      <c r="M55" s="102">
        <v>1299</v>
      </c>
    </row>
    <row r="56" spans="1:14" s="103" customFormat="1" x14ac:dyDescent="0.25">
      <c r="B56" s="16" t="s">
        <v>17</v>
      </c>
      <c r="C56" s="57">
        <v>10323</v>
      </c>
      <c r="D56" s="57">
        <v>282</v>
      </c>
      <c r="E56" s="102">
        <v>139</v>
      </c>
      <c r="F56" s="102">
        <v>2278</v>
      </c>
      <c r="G56" s="102">
        <v>2133</v>
      </c>
      <c r="H56" s="102">
        <v>214</v>
      </c>
      <c r="I56" s="102">
        <v>111</v>
      </c>
      <c r="J56" s="102">
        <v>705</v>
      </c>
      <c r="K56" s="102">
        <v>1249</v>
      </c>
      <c r="L56" s="102">
        <v>815</v>
      </c>
      <c r="M56" s="102">
        <v>2397</v>
      </c>
    </row>
    <row r="57" spans="1:14" s="104" customFormat="1" x14ac:dyDescent="0.25">
      <c r="B57" s="16" t="s">
        <v>4</v>
      </c>
      <c r="C57" s="57">
        <v>3833</v>
      </c>
      <c r="D57" s="57">
        <v>100</v>
      </c>
      <c r="E57" s="102">
        <v>15</v>
      </c>
      <c r="F57" s="102">
        <v>584</v>
      </c>
      <c r="G57" s="102">
        <v>447</v>
      </c>
      <c r="H57" s="102">
        <v>181</v>
      </c>
      <c r="I57" s="102">
        <v>179</v>
      </c>
      <c r="J57" s="102">
        <v>185</v>
      </c>
      <c r="K57" s="102">
        <v>623</v>
      </c>
      <c r="L57" s="102">
        <v>172</v>
      </c>
      <c r="M57" s="102">
        <v>1347</v>
      </c>
    </row>
    <row r="58" spans="1:14" s="105" customFormat="1" x14ac:dyDescent="0.25">
      <c r="B58" s="16" t="s">
        <v>5</v>
      </c>
      <c r="C58" s="57">
        <v>12856</v>
      </c>
      <c r="D58" s="57">
        <v>97</v>
      </c>
      <c r="E58" s="102">
        <v>64</v>
      </c>
      <c r="F58" s="102">
        <v>2366</v>
      </c>
      <c r="G58" s="102">
        <v>2561</v>
      </c>
      <c r="H58" s="102">
        <v>546</v>
      </c>
      <c r="I58" s="102">
        <v>88</v>
      </c>
      <c r="J58" s="102">
        <v>797</v>
      </c>
      <c r="K58" s="102">
        <v>708</v>
      </c>
      <c r="L58" s="102">
        <v>697</v>
      </c>
      <c r="M58" s="102">
        <v>4932</v>
      </c>
    </row>
    <row r="59" spans="1:14" s="106" customFormat="1" x14ac:dyDescent="0.25">
      <c r="B59" s="16" t="s">
        <v>32</v>
      </c>
      <c r="C59" s="57">
        <v>15875</v>
      </c>
      <c r="D59" s="57">
        <v>125</v>
      </c>
      <c r="E59" s="102">
        <v>105</v>
      </c>
      <c r="F59" s="102">
        <v>3375</v>
      </c>
      <c r="G59" s="102">
        <v>3260</v>
      </c>
      <c r="H59" s="102">
        <v>672</v>
      </c>
      <c r="I59" s="102">
        <v>55</v>
      </c>
      <c r="J59" s="102">
        <v>1564</v>
      </c>
      <c r="K59" s="102">
        <v>1191</v>
      </c>
      <c r="L59" s="102">
        <v>467</v>
      </c>
      <c r="M59" s="102">
        <v>5061</v>
      </c>
    </row>
    <row r="60" spans="1:14" s="107" customFormat="1" x14ac:dyDescent="0.25">
      <c r="B60" s="16" t="s">
        <v>7</v>
      </c>
      <c r="C60" s="57">
        <v>9475</v>
      </c>
      <c r="D60" s="57">
        <v>127</v>
      </c>
      <c r="E60" s="102">
        <v>85</v>
      </c>
      <c r="F60" s="102">
        <v>2026</v>
      </c>
      <c r="G60" s="102">
        <v>2026</v>
      </c>
      <c r="H60" s="102">
        <v>774</v>
      </c>
      <c r="I60" s="102">
        <v>109</v>
      </c>
      <c r="J60" s="102">
        <v>669</v>
      </c>
      <c r="K60" s="102">
        <v>2064</v>
      </c>
      <c r="L60" s="102">
        <v>297</v>
      </c>
      <c r="M60" s="102">
        <v>1298</v>
      </c>
    </row>
    <row r="61" spans="1:14" ht="15" customHeight="1" x14ac:dyDescent="0.25">
      <c r="A61" s="111"/>
      <c r="B61" s="16" t="s">
        <v>33</v>
      </c>
      <c r="C61" s="57">
        <v>7492</v>
      </c>
      <c r="D61" s="57">
        <v>103</v>
      </c>
      <c r="E61" s="102">
        <v>22</v>
      </c>
      <c r="F61" s="102">
        <v>1788</v>
      </c>
      <c r="G61" s="102">
        <v>1818</v>
      </c>
      <c r="H61" s="102">
        <v>329</v>
      </c>
      <c r="I61" s="102">
        <v>69</v>
      </c>
      <c r="J61" s="102">
        <v>724</v>
      </c>
      <c r="K61" s="102">
        <v>660</v>
      </c>
      <c r="L61" s="102">
        <v>334</v>
      </c>
      <c r="M61" s="102">
        <v>1645</v>
      </c>
    </row>
    <row r="62" spans="1:14" s="118" customFormat="1" ht="15" customHeight="1" x14ac:dyDescent="0.25">
      <c r="B62" s="16" t="s">
        <v>9</v>
      </c>
      <c r="C62" s="57">
        <v>2189</v>
      </c>
      <c r="D62" s="57">
        <v>73</v>
      </c>
      <c r="E62" s="102">
        <v>16</v>
      </c>
      <c r="F62" s="102">
        <v>765</v>
      </c>
      <c r="G62" s="102">
        <v>61</v>
      </c>
      <c r="H62" s="102">
        <v>124</v>
      </c>
      <c r="I62" s="102">
        <v>115</v>
      </c>
      <c r="J62" s="102">
        <v>35</v>
      </c>
      <c r="K62" s="102">
        <v>287</v>
      </c>
      <c r="L62" s="102">
        <v>362</v>
      </c>
      <c r="M62" s="102">
        <v>351</v>
      </c>
    </row>
    <row r="63" spans="1:14" s="119" customFormat="1" ht="15" customHeight="1" x14ac:dyDescent="0.25">
      <c r="B63" s="16" t="s">
        <v>35</v>
      </c>
      <c r="C63" s="57">
        <v>827</v>
      </c>
      <c r="D63" s="57">
        <v>168</v>
      </c>
      <c r="E63" s="102">
        <v>7</v>
      </c>
      <c r="F63" s="102">
        <v>73</v>
      </c>
      <c r="G63" s="102">
        <v>17</v>
      </c>
      <c r="H63" s="102">
        <v>24</v>
      </c>
      <c r="I63" s="102">
        <v>64</v>
      </c>
      <c r="J63" s="102">
        <v>32</v>
      </c>
      <c r="K63" s="102">
        <v>244</v>
      </c>
      <c r="L63" s="102">
        <v>84</v>
      </c>
      <c r="M63" s="102">
        <v>114</v>
      </c>
    </row>
    <row r="64" spans="1:14" s="120" customFormat="1" ht="15" customHeight="1" x14ac:dyDescent="0.25">
      <c r="B64" s="16" t="s">
        <v>36</v>
      </c>
      <c r="C64" s="57">
        <v>2462</v>
      </c>
      <c r="D64" s="57">
        <v>296</v>
      </c>
      <c r="E64" s="102">
        <v>62</v>
      </c>
      <c r="F64" s="102">
        <v>208</v>
      </c>
      <c r="G64" s="102">
        <v>426</v>
      </c>
      <c r="H64" s="102">
        <v>76</v>
      </c>
      <c r="I64" s="102">
        <v>100</v>
      </c>
      <c r="J64" s="102">
        <v>83</v>
      </c>
      <c r="K64" s="102">
        <v>806</v>
      </c>
      <c r="L64" s="102">
        <v>98</v>
      </c>
      <c r="M64" s="102">
        <v>307</v>
      </c>
    </row>
    <row r="65" spans="1:13" s="121" customFormat="1" ht="15" customHeight="1" x14ac:dyDescent="0.25">
      <c r="A65" s="121">
        <v>2024</v>
      </c>
      <c r="B65" s="16" t="s">
        <v>0</v>
      </c>
      <c r="C65" s="57">
        <v>22073</v>
      </c>
      <c r="D65" s="57">
        <v>3457</v>
      </c>
      <c r="E65" s="102">
        <v>193</v>
      </c>
      <c r="F65" s="102">
        <v>4476</v>
      </c>
      <c r="G65" s="102">
        <v>2112</v>
      </c>
      <c r="H65" s="102">
        <v>311</v>
      </c>
      <c r="I65" s="102">
        <v>96</v>
      </c>
      <c r="J65" s="102">
        <v>334</v>
      </c>
      <c r="K65" s="102">
        <v>3566</v>
      </c>
      <c r="L65" s="102">
        <v>303</v>
      </c>
      <c r="M65" s="102">
        <v>7225</v>
      </c>
    </row>
    <row r="66" spans="1:13" s="123" customFormat="1" ht="15" customHeight="1" x14ac:dyDescent="0.25">
      <c r="B66" s="16" t="s">
        <v>37</v>
      </c>
      <c r="C66" s="57">
        <v>3252</v>
      </c>
      <c r="D66" s="57">
        <v>304</v>
      </c>
      <c r="E66" s="102">
        <v>12</v>
      </c>
      <c r="F66" s="102">
        <v>358</v>
      </c>
      <c r="G66" s="102">
        <v>512</v>
      </c>
      <c r="H66" s="102">
        <v>35</v>
      </c>
      <c r="I66" s="102">
        <v>68</v>
      </c>
      <c r="J66" s="102">
        <v>267</v>
      </c>
      <c r="K66" s="102">
        <v>466</v>
      </c>
      <c r="L66" s="102">
        <v>138</v>
      </c>
      <c r="M66" s="102">
        <v>1092</v>
      </c>
    </row>
    <row r="67" spans="1:13" s="124" customFormat="1" ht="15" customHeight="1" x14ac:dyDescent="0.25">
      <c r="B67" s="16" t="s">
        <v>2</v>
      </c>
      <c r="C67" s="57">
        <v>5377</v>
      </c>
      <c r="D67" s="57">
        <v>230</v>
      </c>
      <c r="E67" s="102">
        <v>71</v>
      </c>
      <c r="F67" s="102">
        <v>1388</v>
      </c>
      <c r="G67" s="102">
        <v>243</v>
      </c>
      <c r="H67" s="102">
        <v>463</v>
      </c>
      <c r="I67" s="102">
        <v>36</v>
      </c>
      <c r="J67" s="102">
        <v>309</v>
      </c>
      <c r="K67" s="102">
        <v>1170</v>
      </c>
      <c r="L67" s="102">
        <v>394</v>
      </c>
      <c r="M67" s="102">
        <v>1073</v>
      </c>
    </row>
    <row r="68" spans="1:13" s="126" customFormat="1" ht="15" customHeight="1" x14ac:dyDescent="0.25">
      <c r="B68" s="16" t="s">
        <v>17</v>
      </c>
      <c r="C68" s="57">
        <v>4225</v>
      </c>
      <c r="D68" s="57">
        <v>190</v>
      </c>
      <c r="E68" s="102">
        <v>43</v>
      </c>
      <c r="F68" s="102">
        <v>1513</v>
      </c>
      <c r="G68" s="102">
        <v>382</v>
      </c>
      <c r="H68" s="102">
        <v>286</v>
      </c>
      <c r="I68" s="102">
        <v>82</v>
      </c>
      <c r="J68" s="102">
        <v>288</v>
      </c>
      <c r="K68" s="102">
        <v>482</v>
      </c>
      <c r="L68" s="102">
        <v>239</v>
      </c>
      <c r="M68" s="102">
        <v>720</v>
      </c>
    </row>
    <row r="69" spans="1:13" s="127" customFormat="1" ht="15" customHeight="1" x14ac:dyDescent="0.25">
      <c r="B69" s="16" t="s">
        <v>4</v>
      </c>
      <c r="C69" s="57">
        <v>9291</v>
      </c>
      <c r="D69" s="57">
        <v>152</v>
      </c>
      <c r="E69" s="102">
        <v>35</v>
      </c>
      <c r="F69" s="102">
        <v>4443</v>
      </c>
      <c r="G69" s="102">
        <v>511</v>
      </c>
      <c r="H69" s="102">
        <v>488</v>
      </c>
      <c r="I69" s="102">
        <v>168</v>
      </c>
      <c r="J69" s="102">
        <v>104</v>
      </c>
      <c r="K69" s="102">
        <v>828</v>
      </c>
      <c r="L69" s="102">
        <v>259</v>
      </c>
      <c r="M69" s="102">
        <v>2303</v>
      </c>
    </row>
    <row r="70" spans="1:13" s="128" customFormat="1" ht="15" customHeight="1" x14ac:dyDescent="0.25">
      <c r="B70" s="16" t="s">
        <v>5</v>
      </c>
      <c r="C70" s="57">
        <v>8315</v>
      </c>
      <c r="D70" s="57">
        <v>205</v>
      </c>
      <c r="E70" s="102">
        <v>146</v>
      </c>
      <c r="F70" s="102">
        <v>2978</v>
      </c>
      <c r="G70" s="102">
        <v>1065</v>
      </c>
      <c r="H70" s="102">
        <v>655</v>
      </c>
      <c r="I70" s="102">
        <v>45</v>
      </c>
      <c r="J70" s="102">
        <v>490</v>
      </c>
      <c r="K70" s="102">
        <v>406</v>
      </c>
      <c r="L70" s="102">
        <v>600</v>
      </c>
      <c r="M70" s="102">
        <v>1725</v>
      </c>
    </row>
    <row r="71" spans="1:13" s="129" customFormat="1" ht="15" customHeight="1" x14ac:dyDescent="0.25">
      <c r="B71" s="16" t="s">
        <v>32</v>
      </c>
      <c r="C71" s="57">
        <v>19574</v>
      </c>
      <c r="D71" s="57">
        <v>279</v>
      </c>
      <c r="E71" s="102">
        <v>415</v>
      </c>
      <c r="F71" s="102">
        <v>3678</v>
      </c>
      <c r="G71" s="102">
        <v>7735</v>
      </c>
      <c r="H71" s="102">
        <v>878</v>
      </c>
      <c r="I71" s="102">
        <v>55</v>
      </c>
      <c r="J71" s="102">
        <v>234</v>
      </c>
      <c r="K71" s="102">
        <v>849</v>
      </c>
      <c r="L71" s="102">
        <v>1278</v>
      </c>
      <c r="M71" s="102">
        <v>4173</v>
      </c>
    </row>
    <row r="72" spans="1:13" s="130" customFormat="1" ht="15" customHeight="1" x14ac:dyDescent="0.25">
      <c r="B72" s="16" t="s">
        <v>7</v>
      </c>
      <c r="C72" s="57">
        <v>13434</v>
      </c>
      <c r="D72" s="57">
        <v>333</v>
      </c>
      <c r="E72" s="102">
        <v>199</v>
      </c>
      <c r="F72" s="102">
        <v>4321</v>
      </c>
      <c r="G72" s="102">
        <v>2549</v>
      </c>
      <c r="H72" s="102">
        <v>615</v>
      </c>
      <c r="I72" s="102">
        <v>104</v>
      </c>
      <c r="J72" s="102">
        <v>916</v>
      </c>
      <c r="K72" s="102">
        <v>1006</v>
      </c>
      <c r="L72" s="102">
        <v>977</v>
      </c>
      <c r="M72" s="102">
        <v>2414</v>
      </c>
    </row>
    <row r="73" spans="1:13" s="131" customFormat="1" ht="15" customHeight="1" x14ac:dyDescent="0.25">
      <c r="B73" s="16" t="s">
        <v>33</v>
      </c>
      <c r="C73" s="57">
        <v>3670</v>
      </c>
      <c r="D73" s="57">
        <v>166</v>
      </c>
      <c r="E73" s="102">
        <v>157</v>
      </c>
      <c r="F73" s="102">
        <v>1235</v>
      </c>
      <c r="G73" s="102">
        <v>472</v>
      </c>
      <c r="H73" s="102">
        <v>287</v>
      </c>
      <c r="I73" s="102">
        <v>31</v>
      </c>
      <c r="J73" s="102">
        <v>76</v>
      </c>
      <c r="K73" s="102">
        <v>493</v>
      </c>
      <c r="L73" s="102">
        <v>236</v>
      </c>
      <c r="M73" s="102">
        <v>517</v>
      </c>
    </row>
    <row r="74" spans="1:13" s="133" customFormat="1" ht="15" customHeight="1" x14ac:dyDescent="0.25">
      <c r="B74" s="16" t="s">
        <v>9</v>
      </c>
      <c r="C74" s="57">
        <v>6314</v>
      </c>
      <c r="D74" s="57">
        <v>254</v>
      </c>
      <c r="E74" s="102">
        <v>588</v>
      </c>
      <c r="F74" s="102">
        <v>963</v>
      </c>
      <c r="G74" s="102">
        <v>800</v>
      </c>
      <c r="H74" s="102">
        <v>555</v>
      </c>
      <c r="I74" s="102">
        <v>73</v>
      </c>
      <c r="J74" s="102">
        <v>489</v>
      </c>
      <c r="K74" s="102">
        <v>1546</v>
      </c>
      <c r="L74" s="102">
        <v>421</v>
      </c>
      <c r="M74" s="102">
        <v>625</v>
      </c>
    </row>
    <row r="75" spans="1:13" s="134" customFormat="1" ht="15" customHeight="1" x14ac:dyDescent="0.25">
      <c r="B75" s="16" t="s">
        <v>35</v>
      </c>
      <c r="C75" s="57">
        <v>2804</v>
      </c>
      <c r="D75" s="57">
        <v>280</v>
      </c>
      <c r="E75" s="102">
        <v>5</v>
      </c>
      <c r="F75" s="102">
        <v>951</v>
      </c>
      <c r="G75" s="102">
        <v>48</v>
      </c>
      <c r="H75" s="102">
        <v>151</v>
      </c>
      <c r="I75" s="102">
        <v>29</v>
      </c>
      <c r="J75" s="102">
        <v>0</v>
      </c>
      <c r="K75" s="102">
        <v>386</v>
      </c>
      <c r="L75" s="102">
        <v>55</v>
      </c>
      <c r="M75" s="102">
        <v>899</v>
      </c>
    </row>
    <row r="76" spans="1:13" s="135" customFormat="1" ht="15" customHeight="1" x14ac:dyDescent="0.25">
      <c r="B76" s="16" t="s">
        <v>36</v>
      </c>
      <c r="C76" s="57">
        <v>4579</v>
      </c>
      <c r="D76" s="57">
        <v>405</v>
      </c>
      <c r="E76" s="102">
        <v>154</v>
      </c>
      <c r="F76" s="102">
        <v>1648</v>
      </c>
      <c r="G76" s="102">
        <v>393</v>
      </c>
      <c r="H76" s="102">
        <v>111</v>
      </c>
      <c r="I76" s="102">
        <v>35</v>
      </c>
      <c r="J76" s="102">
        <v>228</v>
      </c>
      <c r="K76" s="102">
        <v>574</v>
      </c>
      <c r="L76" s="102">
        <v>98</v>
      </c>
      <c r="M76" s="102">
        <v>933</v>
      </c>
    </row>
    <row r="77" spans="1:13" s="136" customFormat="1" ht="15" customHeight="1" x14ac:dyDescent="0.25">
      <c r="A77" s="136">
        <v>2025</v>
      </c>
      <c r="B77" s="16" t="s">
        <v>0</v>
      </c>
      <c r="C77" s="57">
        <v>18740</v>
      </c>
      <c r="D77" s="57">
        <v>458</v>
      </c>
      <c r="E77" s="102">
        <v>119</v>
      </c>
      <c r="F77" s="102">
        <v>7015</v>
      </c>
      <c r="G77" s="102">
        <v>3412</v>
      </c>
      <c r="H77" s="102">
        <v>392</v>
      </c>
      <c r="I77" s="102">
        <v>128</v>
      </c>
      <c r="J77" s="102">
        <v>323</v>
      </c>
      <c r="K77" s="102">
        <v>3016</v>
      </c>
      <c r="L77" s="102">
        <v>572</v>
      </c>
      <c r="M77" s="102">
        <v>3305</v>
      </c>
    </row>
    <row r="78" spans="1:13" s="138" customFormat="1" ht="15" customHeight="1" x14ac:dyDescent="0.25">
      <c r="B78" s="16" t="s">
        <v>37</v>
      </c>
      <c r="C78" s="57">
        <v>8541</v>
      </c>
      <c r="D78" s="57">
        <v>672</v>
      </c>
      <c r="E78" s="102">
        <v>88</v>
      </c>
      <c r="F78" s="102">
        <v>4207</v>
      </c>
      <c r="G78" s="102">
        <v>890</v>
      </c>
      <c r="H78" s="102">
        <v>201</v>
      </c>
      <c r="I78" s="102">
        <v>21</v>
      </c>
      <c r="J78" s="102">
        <v>458</v>
      </c>
      <c r="K78" s="102">
        <v>557</v>
      </c>
      <c r="L78" s="102">
        <v>179</v>
      </c>
      <c r="M78" s="102">
        <v>1268</v>
      </c>
    </row>
    <row r="79" spans="1:13" s="140" customFormat="1" ht="15" customHeight="1" x14ac:dyDescent="0.25">
      <c r="B79" s="16" t="s">
        <v>2</v>
      </c>
      <c r="C79" s="57">
        <v>7581</v>
      </c>
      <c r="D79" s="57">
        <v>252</v>
      </c>
      <c r="E79" s="102">
        <v>79</v>
      </c>
      <c r="F79" s="102">
        <v>3565</v>
      </c>
      <c r="G79" s="102">
        <v>853</v>
      </c>
      <c r="H79" s="102">
        <v>371</v>
      </c>
      <c r="I79" s="102">
        <v>119</v>
      </c>
      <c r="J79" s="102">
        <v>165</v>
      </c>
      <c r="K79" s="102">
        <v>1022</v>
      </c>
      <c r="L79" s="102">
        <v>215</v>
      </c>
      <c r="M79" s="102">
        <v>940</v>
      </c>
    </row>
    <row r="80" spans="1:13" ht="13.9" customHeight="1" x14ac:dyDescent="0.25">
      <c r="A80" s="146" t="s">
        <v>42</v>
      </c>
      <c r="B80" s="53" t="s">
        <v>44</v>
      </c>
      <c r="C80" s="54">
        <v>563737</v>
      </c>
      <c r="D80" s="54">
        <v>29671</v>
      </c>
      <c r="E80" s="54">
        <v>8714</v>
      </c>
      <c r="F80" s="54">
        <v>149453</v>
      </c>
      <c r="G80" s="54">
        <v>117742</v>
      </c>
      <c r="H80" s="54">
        <v>12039</v>
      </c>
      <c r="I80" s="54">
        <v>5856</v>
      </c>
      <c r="J80" s="54">
        <v>21332</v>
      </c>
      <c r="K80" s="54">
        <v>97436</v>
      </c>
      <c r="L80" s="54">
        <v>17554</v>
      </c>
      <c r="M80" s="54">
        <v>103043</v>
      </c>
    </row>
    <row r="81" spans="1:13" ht="14.65" customHeight="1" x14ac:dyDescent="0.25">
      <c r="A81" s="147"/>
      <c r="B81" s="6" t="s">
        <v>23</v>
      </c>
      <c r="C81" s="32">
        <f t="shared" ref="C81:M81" si="1">C41/C80</f>
        <v>6.3268864736570424E-2</v>
      </c>
      <c r="D81" s="32">
        <f t="shared" si="1"/>
        <v>6.2889690269960566E-2</v>
      </c>
      <c r="E81" s="32">
        <f t="shared" si="1"/>
        <v>8.3084691301354138E-2</v>
      </c>
      <c r="F81" s="32">
        <f t="shared" si="1"/>
        <v>5.7757288244464813E-2</v>
      </c>
      <c r="G81" s="32">
        <f t="shared" si="1"/>
        <v>4.6890659237994937E-2</v>
      </c>
      <c r="H81" s="32">
        <f t="shared" si="1"/>
        <v>4.4521970263310909E-2</v>
      </c>
      <c r="I81" s="32">
        <f t="shared" si="1"/>
        <v>3.7056010928961748E-2</v>
      </c>
      <c r="J81" s="32">
        <f t="shared" si="1"/>
        <v>9.7881117569848117E-2</v>
      </c>
      <c r="K81" s="32">
        <f t="shared" si="1"/>
        <v>6.6176772445502685E-2</v>
      </c>
      <c r="L81" s="32">
        <f t="shared" si="1"/>
        <v>3.4237210892104367E-2</v>
      </c>
      <c r="M81" s="32">
        <f t="shared" si="1"/>
        <v>8.7672136874896889E-2</v>
      </c>
    </row>
    <row r="82" spans="1:13" x14ac:dyDescent="0.25">
      <c r="A82" s="148"/>
      <c r="B82" s="5" t="s">
        <v>25</v>
      </c>
      <c r="C82" s="34">
        <f t="shared" ref="C82:M82" si="2">C80-C41</f>
        <v>528070</v>
      </c>
      <c r="D82" s="34">
        <f t="shared" si="2"/>
        <v>27805</v>
      </c>
      <c r="E82" s="34">
        <f t="shared" si="2"/>
        <v>7990</v>
      </c>
      <c r="F82" s="34">
        <f t="shared" si="2"/>
        <v>140821</v>
      </c>
      <c r="G82" s="34">
        <f t="shared" si="2"/>
        <v>112221</v>
      </c>
      <c r="H82" s="34">
        <f t="shared" si="2"/>
        <v>11503</v>
      </c>
      <c r="I82" s="34">
        <f t="shared" si="2"/>
        <v>5639</v>
      </c>
      <c r="J82" s="34">
        <f t="shared" si="2"/>
        <v>19244</v>
      </c>
      <c r="K82" s="34">
        <f t="shared" si="2"/>
        <v>90988</v>
      </c>
      <c r="L82" s="34">
        <f t="shared" si="2"/>
        <v>16953</v>
      </c>
      <c r="M82" s="34">
        <f t="shared" si="2"/>
        <v>94009</v>
      </c>
    </row>
    <row r="83" spans="1:13" x14ac:dyDescent="0.25">
      <c r="A83" s="146" t="s">
        <v>45</v>
      </c>
      <c r="B83" s="53" t="s">
        <v>44</v>
      </c>
      <c r="C83" s="54">
        <v>519952</v>
      </c>
      <c r="D83" s="54">
        <v>27087</v>
      </c>
      <c r="E83" s="54">
        <v>8672</v>
      </c>
      <c r="F83" s="54">
        <v>137618</v>
      </c>
      <c r="G83" s="54">
        <v>105862</v>
      </c>
      <c r="H83" s="54">
        <v>11131</v>
      </c>
      <c r="I83" s="54">
        <v>4984</v>
      </c>
      <c r="J83" s="54">
        <v>20579</v>
      </c>
      <c r="K83" s="54">
        <v>90965</v>
      </c>
      <c r="L83" s="54">
        <v>16729</v>
      </c>
      <c r="M83" s="54">
        <v>96325</v>
      </c>
    </row>
    <row r="84" spans="1:13" x14ac:dyDescent="0.25">
      <c r="A84" s="147"/>
      <c r="B84" s="6" t="s">
        <v>23</v>
      </c>
      <c r="C84" s="32">
        <f t="shared" ref="C84:M84" si="3">C42/C83</f>
        <v>4.5044542573160602E-2</v>
      </c>
      <c r="D84" s="32">
        <f t="shared" si="3"/>
        <v>1.4508804961789789E-2</v>
      </c>
      <c r="E84" s="32">
        <f t="shared" si="3"/>
        <v>5.6849630996309963E-2</v>
      </c>
      <c r="F84" s="32">
        <f t="shared" si="3"/>
        <v>7.2178058102864456E-2</v>
      </c>
      <c r="G84" s="32">
        <f t="shared" si="3"/>
        <v>2.3596758043490582E-2</v>
      </c>
      <c r="H84" s="32">
        <f t="shared" si="3"/>
        <v>4.3302488545503545E-2</v>
      </c>
      <c r="I84" s="32">
        <f t="shared" si="3"/>
        <v>2.2070626003210273E-3</v>
      </c>
      <c r="J84" s="32">
        <f t="shared" si="3"/>
        <v>5.0925700957286553E-2</v>
      </c>
      <c r="K84" s="32">
        <f t="shared" si="3"/>
        <v>4.1543450777771669E-2</v>
      </c>
      <c r="L84" s="32">
        <f t="shared" si="3"/>
        <v>3.3415027796042801E-2</v>
      </c>
      <c r="M84" s="32">
        <f t="shared" si="3"/>
        <v>4.3861925772125616E-2</v>
      </c>
    </row>
    <row r="85" spans="1:13" x14ac:dyDescent="0.25">
      <c r="A85" s="148"/>
      <c r="B85" s="55" t="s">
        <v>25</v>
      </c>
      <c r="C85" s="66">
        <f t="shared" ref="C85:M85" si="4">C83-C42</f>
        <v>496531</v>
      </c>
      <c r="D85" s="66">
        <f t="shared" si="4"/>
        <v>26694</v>
      </c>
      <c r="E85" s="66">
        <f t="shared" si="4"/>
        <v>8179</v>
      </c>
      <c r="F85" s="66">
        <f t="shared" si="4"/>
        <v>127685</v>
      </c>
      <c r="G85" s="66">
        <f t="shared" si="4"/>
        <v>103364</v>
      </c>
      <c r="H85" s="66">
        <f t="shared" si="4"/>
        <v>10649</v>
      </c>
      <c r="I85" s="66">
        <f t="shared" si="4"/>
        <v>4973</v>
      </c>
      <c r="J85" s="66">
        <f t="shared" si="4"/>
        <v>19531</v>
      </c>
      <c r="K85" s="66">
        <f t="shared" si="4"/>
        <v>87186</v>
      </c>
      <c r="L85" s="66">
        <f t="shared" si="4"/>
        <v>16170</v>
      </c>
      <c r="M85" s="66">
        <f t="shared" si="4"/>
        <v>92100</v>
      </c>
    </row>
    <row r="86" spans="1:13" s="65" customFormat="1" x14ac:dyDescent="0.25">
      <c r="A86" s="146" t="s">
        <v>46</v>
      </c>
      <c r="B86" s="53" t="s">
        <v>44</v>
      </c>
      <c r="C86" s="54">
        <v>590542</v>
      </c>
      <c r="D86" s="54">
        <v>31388</v>
      </c>
      <c r="E86" s="54">
        <v>11766</v>
      </c>
      <c r="F86" s="54">
        <v>151200</v>
      </c>
      <c r="G86" s="54">
        <v>123959</v>
      </c>
      <c r="H86" s="54">
        <v>12901</v>
      </c>
      <c r="I86" s="54">
        <v>6009</v>
      </c>
      <c r="J86" s="54">
        <v>22949</v>
      </c>
      <c r="K86" s="54">
        <v>103720</v>
      </c>
      <c r="L86" s="54">
        <v>19236</v>
      </c>
      <c r="M86" s="54">
        <v>107414</v>
      </c>
    </row>
    <row r="87" spans="1:13" s="65" customFormat="1" x14ac:dyDescent="0.25">
      <c r="A87" s="147"/>
      <c r="B87" s="6" t="s">
        <v>23</v>
      </c>
      <c r="C87" s="32">
        <f t="shared" ref="C87:M87" si="5">C43/C86</f>
        <v>1.5423119778102149E-2</v>
      </c>
      <c r="D87" s="32">
        <f t="shared" si="5"/>
        <v>1.2807442334650185E-2</v>
      </c>
      <c r="E87" s="32">
        <f t="shared" si="5"/>
        <v>5.3799082100968891E-2</v>
      </c>
      <c r="F87" s="32">
        <f t="shared" si="5"/>
        <v>1.4623015873015873E-2</v>
      </c>
      <c r="G87" s="32">
        <f t="shared" si="5"/>
        <v>8.9626408731919432E-3</v>
      </c>
      <c r="H87" s="32">
        <f t="shared" si="5"/>
        <v>4.5345322068056741E-2</v>
      </c>
      <c r="I87" s="32">
        <f t="shared" si="5"/>
        <v>3.99400898652022E-3</v>
      </c>
      <c r="J87" s="32">
        <f t="shared" si="5"/>
        <v>2.7670050982613621E-2</v>
      </c>
      <c r="K87" s="32">
        <f t="shared" si="5"/>
        <v>1.9745468569224836E-2</v>
      </c>
      <c r="L87" s="32">
        <f t="shared" si="5"/>
        <v>2.1314202536909962E-2</v>
      </c>
      <c r="M87" s="32">
        <f t="shared" si="5"/>
        <v>9.765952296721097E-3</v>
      </c>
    </row>
    <row r="88" spans="1:13" s="65" customFormat="1" x14ac:dyDescent="0.25">
      <c r="A88" s="148"/>
      <c r="B88" s="55" t="s">
        <v>25</v>
      </c>
      <c r="C88" s="66">
        <f t="shared" ref="C88:M88" si="6">C86-C43</f>
        <v>581434</v>
      </c>
      <c r="D88" s="66">
        <f t="shared" si="6"/>
        <v>30986</v>
      </c>
      <c r="E88" s="66">
        <f t="shared" si="6"/>
        <v>11133</v>
      </c>
      <c r="F88" s="66">
        <f t="shared" si="6"/>
        <v>148989</v>
      </c>
      <c r="G88" s="66">
        <f t="shared" si="6"/>
        <v>122848</v>
      </c>
      <c r="H88" s="66">
        <f t="shared" si="6"/>
        <v>12316</v>
      </c>
      <c r="I88" s="66">
        <f t="shared" si="6"/>
        <v>5985</v>
      </c>
      <c r="J88" s="66">
        <f t="shared" si="6"/>
        <v>22314</v>
      </c>
      <c r="K88" s="66">
        <f t="shared" si="6"/>
        <v>101672</v>
      </c>
      <c r="L88" s="66">
        <f t="shared" si="6"/>
        <v>18826</v>
      </c>
      <c r="M88" s="66">
        <f t="shared" si="6"/>
        <v>106365</v>
      </c>
    </row>
    <row r="89" spans="1:13" x14ac:dyDescent="0.25">
      <c r="A89" s="108"/>
      <c r="B89" s="70" t="s">
        <v>44</v>
      </c>
      <c r="C89" s="68">
        <v>580290</v>
      </c>
      <c r="D89" s="68">
        <v>32496</v>
      </c>
      <c r="E89" s="68">
        <v>10542</v>
      </c>
      <c r="F89" s="68">
        <v>146833</v>
      </c>
      <c r="G89" s="68">
        <v>121603</v>
      </c>
      <c r="H89" s="68">
        <v>12203</v>
      </c>
      <c r="I89" s="68">
        <v>6019</v>
      </c>
      <c r="J89" s="68">
        <v>24141</v>
      </c>
      <c r="K89" s="68">
        <v>102931</v>
      </c>
      <c r="L89" s="68">
        <v>18653</v>
      </c>
      <c r="M89" s="68">
        <v>104869</v>
      </c>
    </row>
    <row r="90" spans="1:13" x14ac:dyDescent="0.25">
      <c r="A90" s="109" t="s">
        <v>47</v>
      </c>
      <c r="B90" s="70" t="s">
        <v>23</v>
      </c>
      <c r="C90" s="71">
        <f t="shared" ref="C90:M90" si="7">C44/C89</f>
        <v>2.3086732495821057E-2</v>
      </c>
      <c r="D90" s="71">
        <f t="shared" si="7"/>
        <v>3.7758493353028062E-2</v>
      </c>
      <c r="E90" s="71">
        <f t="shared" si="7"/>
        <v>2.9406184784670841E-2</v>
      </c>
      <c r="F90" s="71">
        <f t="shared" si="7"/>
        <v>1.5752589676707552E-2</v>
      </c>
      <c r="G90" s="71">
        <f t="shared" si="7"/>
        <v>1.1027688461633349E-2</v>
      </c>
      <c r="H90" s="71">
        <f t="shared" si="7"/>
        <v>3.5892813242645254E-2</v>
      </c>
      <c r="I90" s="71">
        <f t="shared" si="7"/>
        <v>1.3623525502575179E-2</v>
      </c>
      <c r="J90" s="71">
        <f t="shared" si="7"/>
        <v>8.9598608176960359E-2</v>
      </c>
      <c r="K90" s="71">
        <f t="shared" si="7"/>
        <v>1.8857292749511808E-2</v>
      </c>
      <c r="L90" s="71">
        <f t="shared" si="7"/>
        <v>0.10293250415482764</v>
      </c>
      <c r="M90" s="71">
        <f t="shared" si="7"/>
        <v>1.5848344124574469E-2</v>
      </c>
    </row>
    <row r="91" spans="1:13" x14ac:dyDescent="0.25">
      <c r="A91" s="110"/>
      <c r="B91" s="70" t="s">
        <v>25</v>
      </c>
      <c r="C91" s="66">
        <f t="shared" ref="C91:M91" si="8">C89-C44</f>
        <v>566893</v>
      </c>
      <c r="D91" s="66">
        <f t="shared" si="8"/>
        <v>31269</v>
      </c>
      <c r="E91" s="66">
        <f t="shared" si="8"/>
        <v>10232</v>
      </c>
      <c r="F91" s="66">
        <f t="shared" si="8"/>
        <v>144520</v>
      </c>
      <c r="G91" s="66">
        <f t="shared" si="8"/>
        <v>120262</v>
      </c>
      <c r="H91" s="66">
        <f t="shared" si="8"/>
        <v>11765</v>
      </c>
      <c r="I91" s="66">
        <f t="shared" si="8"/>
        <v>5937</v>
      </c>
      <c r="J91" s="66">
        <f t="shared" si="8"/>
        <v>21978</v>
      </c>
      <c r="K91" s="66">
        <f t="shared" si="8"/>
        <v>100990</v>
      </c>
      <c r="L91" s="66">
        <f t="shared" si="8"/>
        <v>16733</v>
      </c>
      <c r="M91" s="66">
        <f t="shared" si="8"/>
        <v>103207</v>
      </c>
    </row>
    <row r="92" spans="1:13" ht="14.65" customHeight="1" x14ac:dyDescent="0.25">
      <c r="A92" s="114"/>
      <c r="B92" s="70" t="s">
        <v>44</v>
      </c>
      <c r="C92" s="76">
        <v>602950</v>
      </c>
      <c r="D92" s="67">
        <v>33700</v>
      </c>
      <c r="E92" s="67">
        <v>9867</v>
      </c>
      <c r="F92" s="67">
        <v>151756</v>
      </c>
      <c r="G92" s="67">
        <v>126715</v>
      </c>
      <c r="H92" s="67">
        <v>12678</v>
      </c>
      <c r="I92" s="67">
        <v>6292</v>
      </c>
      <c r="J92" s="67">
        <v>23602</v>
      </c>
      <c r="K92" s="67">
        <v>108027</v>
      </c>
      <c r="L92" s="67">
        <v>19089</v>
      </c>
      <c r="M92" s="67">
        <v>111224</v>
      </c>
    </row>
    <row r="93" spans="1:13" x14ac:dyDescent="0.25">
      <c r="A93" s="81" t="s">
        <v>48</v>
      </c>
      <c r="B93" s="70" t="s">
        <v>23</v>
      </c>
      <c r="C93" s="77">
        <f t="shared" ref="C93:M93" si="9">C45/C92</f>
        <v>1.9890538187246041E-2</v>
      </c>
      <c r="D93" s="77">
        <f t="shared" si="9"/>
        <v>2.2136498516320473E-2</v>
      </c>
      <c r="E93" s="77">
        <f t="shared" si="9"/>
        <v>1.8141279010844228E-2</v>
      </c>
      <c r="F93" s="77">
        <f t="shared" si="9"/>
        <v>2.0111231186905297E-2</v>
      </c>
      <c r="G93" s="77">
        <f t="shared" si="9"/>
        <v>2.6816083336621551E-2</v>
      </c>
      <c r="H93" s="77">
        <f t="shared" si="9"/>
        <v>1.4118946206026188E-2</v>
      </c>
      <c r="I93" s="77">
        <f t="shared" si="9"/>
        <v>6.3572790845518119E-4</v>
      </c>
      <c r="J93" s="77">
        <f t="shared" si="9"/>
        <v>2.283704770782137E-2</v>
      </c>
      <c r="K93" s="77">
        <f t="shared" si="9"/>
        <v>7.4888685236098379E-3</v>
      </c>
      <c r="L93" s="77">
        <f t="shared" si="9"/>
        <v>2.1635496883021636E-2</v>
      </c>
      <c r="M93" s="77">
        <f t="shared" si="9"/>
        <v>2.4041573761058765E-2</v>
      </c>
    </row>
    <row r="94" spans="1:13" x14ac:dyDescent="0.25">
      <c r="A94" s="115"/>
      <c r="B94" s="70" t="s">
        <v>25</v>
      </c>
      <c r="C94" s="67">
        <f t="shared" ref="C94:M94" si="10">C92-C45</f>
        <v>590957</v>
      </c>
      <c r="D94" s="67">
        <f t="shared" si="10"/>
        <v>32954</v>
      </c>
      <c r="E94" s="67">
        <f t="shared" si="10"/>
        <v>9688</v>
      </c>
      <c r="F94" s="67">
        <f t="shared" si="10"/>
        <v>148704</v>
      </c>
      <c r="G94" s="67">
        <f t="shared" si="10"/>
        <v>123317</v>
      </c>
      <c r="H94" s="67">
        <f t="shared" si="10"/>
        <v>12499</v>
      </c>
      <c r="I94" s="67">
        <f t="shared" si="10"/>
        <v>6288</v>
      </c>
      <c r="J94" s="67">
        <f t="shared" si="10"/>
        <v>23063</v>
      </c>
      <c r="K94" s="67">
        <f t="shared" si="10"/>
        <v>107218</v>
      </c>
      <c r="L94" s="67">
        <f t="shared" si="10"/>
        <v>18676</v>
      </c>
      <c r="M94" s="67">
        <f t="shared" si="10"/>
        <v>108550</v>
      </c>
    </row>
    <row r="95" spans="1:13" x14ac:dyDescent="0.25">
      <c r="A95" s="114"/>
      <c r="B95" s="70" t="s">
        <v>44</v>
      </c>
      <c r="C95" s="67">
        <v>602057</v>
      </c>
      <c r="D95" s="67">
        <v>33721</v>
      </c>
      <c r="E95" s="67">
        <v>11510</v>
      </c>
      <c r="F95" s="67">
        <v>152585</v>
      </c>
      <c r="G95" s="67">
        <v>125660</v>
      </c>
      <c r="H95" s="67">
        <v>12430</v>
      </c>
      <c r="I95" s="67">
        <v>6286</v>
      </c>
      <c r="J95" s="67">
        <v>21323</v>
      </c>
      <c r="K95" s="67">
        <v>111002</v>
      </c>
      <c r="L95" s="67">
        <v>18555</v>
      </c>
      <c r="M95" s="67">
        <v>108985</v>
      </c>
    </row>
    <row r="96" spans="1:13" x14ac:dyDescent="0.25">
      <c r="A96" s="81" t="s">
        <v>49</v>
      </c>
      <c r="B96" s="70" t="s">
        <v>23</v>
      </c>
      <c r="C96" s="77">
        <f t="shared" ref="C96:M96" si="11">C46/C95</f>
        <v>3.0683141297252584E-2</v>
      </c>
      <c r="D96" s="77">
        <f t="shared" si="11"/>
        <v>6.7613653213131281E-3</v>
      </c>
      <c r="E96" s="77">
        <f t="shared" si="11"/>
        <v>3.1972198088618592E-2</v>
      </c>
      <c r="F96" s="77">
        <f t="shared" si="11"/>
        <v>4.4263852934429991E-2</v>
      </c>
      <c r="G96" s="77">
        <f t="shared" si="11"/>
        <v>3.8651917873627248E-2</v>
      </c>
      <c r="H96" s="77">
        <f t="shared" si="11"/>
        <v>1.0941271118262269E-2</v>
      </c>
      <c r="I96" s="77">
        <f t="shared" si="11"/>
        <v>1.1135857461024498E-3</v>
      </c>
      <c r="J96" s="77">
        <f t="shared" si="11"/>
        <v>3.4845003048351544E-2</v>
      </c>
      <c r="K96" s="77">
        <f t="shared" si="11"/>
        <v>1.1675465306931407E-2</v>
      </c>
      <c r="L96" s="77">
        <f t="shared" si="11"/>
        <v>1.2233899218539478E-2</v>
      </c>
      <c r="M96" s="77">
        <f t="shared" si="11"/>
        <v>3.5390191310730831E-2</v>
      </c>
    </row>
    <row r="97" spans="1:13" x14ac:dyDescent="0.25">
      <c r="A97" s="115"/>
      <c r="B97" s="70" t="s">
        <v>25</v>
      </c>
      <c r="C97" s="67">
        <f t="shared" ref="C97:M97" si="12">C95-C46</f>
        <v>583584</v>
      </c>
      <c r="D97" s="67">
        <f t="shared" si="12"/>
        <v>33493</v>
      </c>
      <c r="E97" s="67">
        <f t="shared" si="12"/>
        <v>11142</v>
      </c>
      <c r="F97" s="67">
        <f t="shared" si="12"/>
        <v>145831</v>
      </c>
      <c r="G97" s="67">
        <f t="shared" si="12"/>
        <v>120803</v>
      </c>
      <c r="H97" s="67">
        <f t="shared" si="12"/>
        <v>12294</v>
      </c>
      <c r="I97" s="67">
        <f t="shared" si="12"/>
        <v>6279</v>
      </c>
      <c r="J97" s="67">
        <f t="shared" si="12"/>
        <v>20580</v>
      </c>
      <c r="K97" s="67">
        <f t="shared" si="12"/>
        <v>109706</v>
      </c>
      <c r="L97" s="67">
        <f t="shared" si="12"/>
        <v>18328</v>
      </c>
      <c r="M97" s="67">
        <f t="shared" si="12"/>
        <v>105128</v>
      </c>
    </row>
    <row r="98" spans="1:13" x14ac:dyDescent="0.25">
      <c r="A98" s="113"/>
      <c r="B98" s="70" t="s">
        <v>44</v>
      </c>
      <c r="C98" s="67">
        <v>618790</v>
      </c>
      <c r="D98" s="67">
        <v>35224</v>
      </c>
      <c r="E98" s="67">
        <v>12433</v>
      </c>
      <c r="F98" s="67">
        <v>154085</v>
      </c>
      <c r="G98" s="67">
        <v>127617</v>
      </c>
      <c r="H98" s="67">
        <v>13175</v>
      </c>
      <c r="I98" s="67">
        <v>6754</v>
      </c>
      <c r="J98" s="67">
        <v>22867</v>
      </c>
      <c r="K98" s="67">
        <v>117844</v>
      </c>
      <c r="L98" s="67">
        <v>19392</v>
      </c>
      <c r="M98" s="67">
        <v>109399</v>
      </c>
    </row>
    <row r="99" spans="1:13" x14ac:dyDescent="0.25">
      <c r="A99" s="73" t="s">
        <v>50</v>
      </c>
      <c r="B99" s="70" t="s">
        <v>23</v>
      </c>
      <c r="C99" s="77">
        <f t="shared" ref="C99:M99" si="13">C47/C98</f>
        <v>1.7991564181709465E-2</v>
      </c>
      <c r="D99" s="77">
        <f t="shared" si="13"/>
        <v>4.3720190779014305E-3</v>
      </c>
      <c r="E99" s="77">
        <f t="shared" si="13"/>
        <v>1.4799324378669669E-2</v>
      </c>
      <c r="F99" s="77">
        <f t="shared" si="13"/>
        <v>2.5122497322906188E-2</v>
      </c>
      <c r="G99" s="77">
        <f t="shared" si="13"/>
        <v>1.7576028272095409E-2</v>
      </c>
      <c r="H99" s="77">
        <f t="shared" si="13"/>
        <v>1.1005692599620493E-2</v>
      </c>
      <c r="I99" s="77">
        <f t="shared" si="13"/>
        <v>8.8836245188036718E-4</v>
      </c>
      <c r="J99" s="77">
        <f t="shared" si="13"/>
        <v>1.8148423492368917E-2</v>
      </c>
      <c r="K99" s="77">
        <f t="shared" si="13"/>
        <v>1.5639319778690472E-2</v>
      </c>
      <c r="L99" s="77">
        <f t="shared" si="13"/>
        <v>3.5066006600660065E-3</v>
      </c>
      <c r="M99" s="77">
        <f t="shared" si="13"/>
        <v>2.0146436439089938E-2</v>
      </c>
    </row>
    <row r="100" spans="1:13" x14ac:dyDescent="0.25">
      <c r="A100" s="115"/>
      <c r="B100" s="70" t="s">
        <v>25</v>
      </c>
      <c r="C100" s="67">
        <f t="shared" ref="C100:M100" si="14">C98-C47</f>
        <v>607657</v>
      </c>
      <c r="D100" s="67">
        <f t="shared" si="14"/>
        <v>35070</v>
      </c>
      <c r="E100" s="67">
        <f t="shared" si="14"/>
        <v>12249</v>
      </c>
      <c r="F100" s="67">
        <f t="shared" si="14"/>
        <v>150214</v>
      </c>
      <c r="G100" s="67">
        <f t="shared" si="14"/>
        <v>125374</v>
      </c>
      <c r="H100" s="67">
        <f t="shared" si="14"/>
        <v>13030</v>
      </c>
      <c r="I100" s="67">
        <f t="shared" si="14"/>
        <v>6748</v>
      </c>
      <c r="J100" s="67">
        <f t="shared" si="14"/>
        <v>22452</v>
      </c>
      <c r="K100" s="67">
        <f t="shared" si="14"/>
        <v>116001</v>
      </c>
      <c r="L100" s="67">
        <f t="shared" si="14"/>
        <v>19324</v>
      </c>
      <c r="M100" s="67">
        <f t="shared" si="14"/>
        <v>107195</v>
      </c>
    </row>
    <row r="101" spans="1:13" x14ac:dyDescent="0.25">
      <c r="A101" s="113"/>
      <c r="B101" s="70" t="s">
        <v>44</v>
      </c>
      <c r="C101" s="67">
        <v>613649</v>
      </c>
      <c r="D101" s="67">
        <v>34943</v>
      </c>
      <c r="E101" s="67">
        <v>9282</v>
      </c>
      <c r="F101" s="67">
        <v>152743</v>
      </c>
      <c r="G101" s="67">
        <v>126982</v>
      </c>
      <c r="H101" s="67">
        <v>13337</v>
      </c>
      <c r="I101" s="67">
        <v>6514</v>
      </c>
      <c r="J101" s="67">
        <v>23100</v>
      </c>
      <c r="K101" s="67">
        <v>118889</v>
      </c>
      <c r="L101" s="67">
        <v>19581</v>
      </c>
      <c r="M101" s="67">
        <v>108278</v>
      </c>
    </row>
    <row r="102" spans="1:13" x14ac:dyDescent="0.25">
      <c r="A102" s="73" t="s">
        <v>51</v>
      </c>
      <c r="B102" s="70" t="s">
        <v>23</v>
      </c>
      <c r="C102" s="77">
        <f t="shared" ref="C102:M102" si="15">C48/C101</f>
        <v>2.5231035983110866E-2</v>
      </c>
      <c r="D102" s="77">
        <f t="shared" si="15"/>
        <v>5.3229545259422485E-3</v>
      </c>
      <c r="E102" s="77">
        <f t="shared" si="15"/>
        <v>1.1096746390864038E-2</v>
      </c>
      <c r="F102" s="77">
        <f t="shared" si="15"/>
        <v>3.5170187831848269E-2</v>
      </c>
      <c r="G102" s="77">
        <f t="shared" si="15"/>
        <v>1.5191129451418312E-2</v>
      </c>
      <c r="H102" s="77">
        <f t="shared" si="15"/>
        <v>9.4474019644597736E-3</v>
      </c>
      <c r="I102" s="77">
        <f t="shared" si="15"/>
        <v>1.3816395455941051E-3</v>
      </c>
      <c r="J102" s="77">
        <f t="shared" si="15"/>
        <v>2.3852813852813851E-2</v>
      </c>
      <c r="K102" s="77">
        <f t="shared" si="15"/>
        <v>2.6554180790485243E-2</v>
      </c>
      <c r="L102" s="77">
        <f t="shared" si="15"/>
        <v>8.9883049895306683E-3</v>
      </c>
      <c r="M102" s="77">
        <f t="shared" si="15"/>
        <v>3.5778274441714844E-2</v>
      </c>
    </row>
    <row r="103" spans="1:13" x14ac:dyDescent="0.25">
      <c r="A103" s="115"/>
      <c r="B103" s="70" t="s">
        <v>25</v>
      </c>
      <c r="C103" s="66">
        <f t="shared" ref="C103:M103" si="16">C101-C48</f>
        <v>598166</v>
      </c>
      <c r="D103" s="66">
        <f t="shared" si="16"/>
        <v>34757</v>
      </c>
      <c r="E103" s="66">
        <f t="shared" si="16"/>
        <v>9179</v>
      </c>
      <c r="F103" s="66">
        <f t="shared" si="16"/>
        <v>147371</v>
      </c>
      <c r="G103" s="66">
        <f t="shared" si="16"/>
        <v>125053</v>
      </c>
      <c r="H103" s="66">
        <f t="shared" si="16"/>
        <v>13211</v>
      </c>
      <c r="I103" s="66">
        <f t="shared" si="16"/>
        <v>6505</v>
      </c>
      <c r="J103" s="66">
        <f t="shared" si="16"/>
        <v>22549</v>
      </c>
      <c r="K103" s="66">
        <f t="shared" si="16"/>
        <v>115732</v>
      </c>
      <c r="L103" s="66">
        <f t="shared" si="16"/>
        <v>19405</v>
      </c>
      <c r="M103" s="66">
        <f t="shared" si="16"/>
        <v>104404</v>
      </c>
    </row>
    <row r="104" spans="1:13" x14ac:dyDescent="0.25">
      <c r="A104" s="113"/>
      <c r="B104" s="55" t="s">
        <v>44</v>
      </c>
      <c r="C104" s="66">
        <v>580391</v>
      </c>
      <c r="D104" s="66">
        <v>33627</v>
      </c>
      <c r="E104" s="66">
        <v>7017</v>
      </c>
      <c r="F104" s="66">
        <v>142006</v>
      </c>
      <c r="G104" s="66">
        <v>120179</v>
      </c>
      <c r="H104" s="66">
        <v>13512</v>
      </c>
      <c r="I104" s="66">
        <v>6062</v>
      </c>
      <c r="J104" s="66">
        <v>22469</v>
      </c>
      <c r="K104" s="66">
        <v>112410</v>
      </c>
      <c r="L104" s="66">
        <v>20123</v>
      </c>
      <c r="M104" s="66">
        <v>102986</v>
      </c>
    </row>
    <row r="105" spans="1:13" x14ac:dyDescent="0.25">
      <c r="A105" s="73" t="s">
        <v>52</v>
      </c>
      <c r="B105" s="55" t="s">
        <v>23</v>
      </c>
      <c r="C105" s="77">
        <f t="shared" ref="C105:M105" si="17">C49/C104</f>
        <v>1.5262125015722159E-2</v>
      </c>
      <c r="D105" s="77">
        <f t="shared" si="17"/>
        <v>6.542361792607131E-3</v>
      </c>
      <c r="E105" s="77">
        <f t="shared" si="17"/>
        <v>4.6031067407724099E-2</v>
      </c>
      <c r="F105" s="77">
        <f t="shared" si="17"/>
        <v>1.5597932481726124E-2</v>
      </c>
      <c r="G105" s="77">
        <f t="shared" si="17"/>
        <v>8.8035347273650137E-3</v>
      </c>
      <c r="H105" s="77">
        <f t="shared" si="17"/>
        <v>4.1740674955595025E-2</v>
      </c>
      <c r="I105" s="77">
        <f t="shared" si="17"/>
        <v>1.649620587264929E-3</v>
      </c>
      <c r="J105" s="77">
        <f t="shared" si="17"/>
        <v>3.5293070452623615E-2</v>
      </c>
      <c r="K105" s="77">
        <f t="shared" si="17"/>
        <v>1.7640779290098746E-2</v>
      </c>
      <c r="L105" s="77">
        <f t="shared" si="17"/>
        <v>3.548178700988918E-2</v>
      </c>
      <c r="M105" s="77">
        <f t="shared" si="17"/>
        <v>9.4964364088322688E-3</v>
      </c>
    </row>
    <row r="106" spans="1:13" x14ac:dyDescent="0.25">
      <c r="A106" s="115"/>
      <c r="B106" s="6" t="s">
        <v>25</v>
      </c>
      <c r="C106" s="67">
        <f t="shared" ref="C106:M106" si="18">C104-C49</f>
        <v>571533</v>
      </c>
      <c r="D106" s="67">
        <f t="shared" si="18"/>
        <v>33407</v>
      </c>
      <c r="E106" s="67">
        <f t="shared" si="18"/>
        <v>6694</v>
      </c>
      <c r="F106" s="67">
        <f t="shared" si="18"/>
        <v>139791</v>
      </c>
      <c r="G106" s="67">
        <f t="shared" si="18"/>
        <v>119121</v>
      </c>
      <c r="H106" s="67">
        <f t="shared" si="18"/>
        <v>12948</v>
      </c>
      <c r="I106" s="67">
        <f t="shared" si="18"/>
        <v>6052</v>
      </c>
      <c r="J106" s="67">
        <f t="shared" si="18"/>
        <v>21676</v>
      </c>
      <c r="K106" s="67">
        <f t="shared" si="18"/>
        <v>110427</v>
      </c>
      <c r="L106" s="67">
        <f t="shared" si="18"/>
        <v>19409</v>
      </c>
      <c r="M106" s="67">
        <f t="shared" si="18"/>
        <v>102008</v>
      </c>
    </row>
    <row r="107" spans="1:13" s="91" customFormat="1" x14ac:dyDescent="0.25">
      <c r="A107" s="113"/>
      <c r="B107" s="55" t="s">
        <v>44</v>
      </c>
      <c r="C107" s="117">
        <v>595322</v>
      </c>
      <c r="D107" s="117">
        <v>30807</v>
      </c>
      <c r="E107" s="117">
        <v>8531</v>
      </c>
      <c r="F107" s="117">
        <v>146279</v>
      </c>
      <c r="G107" s="117">
        <v>120340</v>
      </c>
      <c r="H107" s="117">
        <v>14522</v>
      </c>
      <c r="I107" s="117">
        <v>6258</v>
      </c>
      <c r="J107" s="117">
        <v>23353</v>
      </c>
      <c r="K107" s="117">
        <v>116520</v>
      </c>
      <c r="L107" s="117">
        <v>21317</v>
      </c>
      <c r="M107" s="117">
        <v>107395</v>
      </c>
    </row>
    <row r="108" spans="1:13" s="91" customFormat="1" x14ac:dyDescent="0.25">
      <c r="A108" s="73" t="s">
        <v>53</v>
      </c>
      <c r="B108" s="55" t="s">
        <v>23</v>
      </c>
      <c r="C108" s="71">
        <f t="shared" ref="C108:M108" si="19">C50/C107</f>
        <v>8.1938849899718131E-3</v>
      </c>
      <c r="D108" s="71">
        <f t="shared" si="19"/>
        <v>4.1548998604213332E-3</v>
      </c>
      <c r="E108" s="71">
        <f t="shared" si="19"/>
        <v>1.4066346266557261E-2</v>
      </c>
      <c r="F108" s="71">
        <f t="shared" si="19"/>
        <v>6.3508774328509222E-3</v>
      </c>
      <c r="G108" s="71">
        <f t="shared" si="19"/>
        <v>6.0245969752368289E-3</v>
      </c>
      <c r="H108" s="71">
        <f t="shared" si="19"/>
        <v>1.707753752926594E-2</v>
      </c>
      <c r="I108" s="71">
        <f t="shared" si="19"/>
        <v>4.7938638542665392E-3</v>
      </c>
      <c r="J108" s="71">
        <f t="shared" si="19"/>
        <v>1.4302230976748169E-2</v>
      </c>
      <c r="K108" s="71">
        <f t="shared" si="19"/>
        <v>1.1749055956059046E-2</v>
      </c>
      <c r="L108" s="71">
        <f t="shared" si="19"/>
        <v>2.2892527091054087E-2</v>
      </c>
      <c r="M108" s="71">
        <f t="shared" si="19"/>
        <v>4.7208901717957072E-3</v>
      </c>
    </row>
    <row r="109" spans="1:13" s="91" customFormat="1" x14ac:dyDescent="0.25">
      <c r="A109" s="115"/>
      <c r="B109" s="6" t="s">
        <v>25</v>
      </c>
      <c r="C109" s="68">
        <f t="shared" ref="C109:M109" si="20">C107-C50</f>
        <v>590444</v>
      </c>
      <c r="D109" s="68">
        <f t="shared" si="20"/>
        <v>30679</v>
      </c>
      <c r="E109" s="68">
        <f t="shared" si="20"/>
        <v>8411</v>
      </c>
      <c r="F109" s="68">
        <f t="shared" si="20"/>
        <v>145350</v>
      </c>
      <c r="G109" s="68">
        <f t="shared" si="20"/>
        <v>119615</v>
      </c>
      <c r="H109" s="68">
        <f t="shared" si="20"/>
        <v>14274</v>
      </c>
      <c r="I109" s="68">
        <f t="shared" si="20"/>
        <v>6228</v>
      </c>
      <c r="J109" s="68">
        <f t="shared" si="20"/>
        <v>23019</v>
      </c>
      <c r="K109" s="68">
        <f t="shared" si="20"/>
        <v>115151</v>
      </c>
      <c r="L109" s="68">
        <f t="shared" si="20"/>
        <v>20829</v>
      </c>
      <c r="M109" s="68">
        <f t="shared" si="20"/>
        <v>106888</v>
      </c>
    </row>
    <row r="110" spans="1:13" s="93" customFormat="1" x14ac:dyDescent="0.25">
      <c r="A110" s="113"/>
      <c r="B110" s="55" t="s">
        <v>44</v>
      </c>
      <c r="C110" s="68">
        <v>567507</v>
      </c>
      <c r="D110" s="68">
        <v>29479</v>
      </c>
      <c r="E110" s="68">
        <v>8122</v>
      </c>
      <c r="F110" s="68">
        <v>136301</v>
      </c>
      <c r="G110" s="68">
        <v>117430</v>
      </c>
      <c r="H110" s="68">
        <v>13659</v>
      </c>
      <c r="I110" s="68">
        <v>6177</v>
      </c>
      <c r="J110" s="68">
        <v>23462</v>
      </c>
      <c r="K110" s="68">
        <v>111176</v>
      </c>
      <c r="L110" s="68">
        <v>20935</v>
      </c>
      <c r="M110" s="68">
        <v>100766</v>
      </c>
    </row>
    <row r="111" spans="1:13" s="93" customFormat="1" x14ac:dyDescent="0.25">
      <c r="A111" s="73" t="s">
        <v>55</v>
      </c>
      <c r="B111" s="55" t="s">
        <v>23</v>
      </c>
      <c r="C111" s="71">
        <f t="shared" ref="C111:M111" si="21">C51/C110</f>
        <v>1.1347877647324174E-2</v>
      </c>
      <c r="D111" s="71">
        <f t="shared" si="21"/>
        <v>1.367074866854371E-2</v>
      </c>
      <c r="E111" s="71">
        <f t="shared" si="21"/>
        <v>1.5144053188869737E-2</v>
      </c>
      <c r="F111" s="71">
        <f t="shared" si="21"/>
        <v>1.1738725321164187E-2</v>
      </c>
      <c r="G111" s="71">
        <f t="shared" si="21"/>
        <v>8.9840756195180109E-3</v>
      </c>
      <c r="H111" s="71">
        <f t="shared" si="21"/>
        <v>2.5697342411596748E-2</v>
      </c>
      <c r="I111" s="71">
        <f t="shared" si="21"/>
        <v>7.9326533916140515E-3</v>
      </c>
      <c r="J111" s="71">
        <f t="shared" si="21"/>
        <v>1.896683999659023E-2</v>
      </c>
      <c r="K111" s="71">
        <f t="shared" si="21"/>
        <v>8.8328416204936314E-3</v>
      </c>
      <c r="L111" s="71">
        <f t="shared" si="21"/>
        <v>1.9250059708621925E-2</v>
      </c>
      <c r="M111" s="71">
        <f t="shared" si="21"/>
        <v>1.0211777782188437E-2</v>
      </c>
    </row>
    <row r="112" spans="1:13" s="93" customFormat="1" x14ac:dyDescent="0.25">
      <c r="A112" s="115"/>
      <c r="B112" s="6" t="s">
        <v>25</v>
      </c>
      <c r="C112" s="68">
        <f t="shared" ref="C112:M112" si="22">C110-C51</f>
        <v>561067</v>
      </c>
      <c r="D112" s="68">
        <f t="shared" si="22"/>
        <v>29076</v>
      </c>
      <c r="E112" s="68">
        <f t="shared" si="22"/>
        <v>7999</v>
      </c>
      <c r="F112" s="68">
        <f t="shared" si="22"/>
        <v>134701</v>
      </c>
      <c r="G112" s="68">
        <f t="shared" si="22"/>
        <v>116375</v>
      </c>
      <c r="H112" s="68">
        <f t="shared" si="22"/>
        <v>13308</v>
      </c>
      <c r="I112" s="68">
        <f t="shared" si="22"/>
        <v>6128</v>
      </c>
      <c r="J112" s="68">
        <f t="shared" si="22"/>
        <v>23017</v>
      </c>
      <c r="K112" s="68">
        <f t="shared" si="22"/>
        <v>110194</v>
      </c>
      <c r="L112" s="68">
        <f t="shared" si="22"/>
        <v>20532</v>
      </c>
      <c r="M112" s="68">
        <f t="shared" si="22"/>
        <v>99737</v>
      </c>
    </row>
    <row r="113" spans="1:17" s="99" customFormat="1" x14ac:dyDescent="0.25">
      <c r="A113" s="113"/>
      <c r="B113" s="55" t="s">
        <v>44</v>
      </c>
      <c r="C113" s="68">
        <v>578321</v>
      </c>
      <c r="D113" s="68">
        <v>30401</v>
      </c>
      <c r="E113" s="68">
        <v>10421</v>
      </c>
      <c r="F113" s="68">
        <v>138398</v>
      </c>
      <c r="G113" s="68">
        <v>114831</v>
      </c>
      <c r="H113" s="68">
        <v>13895</v>
      </c>
      <c r="I113" s="68">
        <v>6642</v>
      </c>
      <c r="J113" s="68">
        <v>23881</v>
      </c>
      <c r="K113" s="68">
        <v>116229</v>
      </c>
      <c r="L113" s="68">
        <v>21236</v>
      </c>
      <c r="M113" s="68">
        <v>102387</v>
      </c>
    </row>
    <row r="114" spans="1:17" s="99" customFormat="1" x14ac:dyDescent="0.25">
      <c r="A114" s="73" t="s">
        <v>56</v>
      </c>
      <c r="B114" s="55" t="s">
        <v>23</v>
      </c>
      <c r="C114" s="71">
        <f t="shared" ref="C114:M114" si="23">C52/C113</f>
        <v>5.3926798438929245E-2</v>
      </c>
      <c r="D114" s="71">
        <f t="shared" si="23"/>
        <v>7.6346172823262393E-2</v>
      </c>
      <c r="E114" s="71">
        <f t="shared" si="23"/>
        <v>5.2778044333557241E-2</v>
      </c>
      <c r="F114" s="71">
        <f t="shared" si="23"/>
        <v>1.8309513143253516E-2</v>
      </c>
      <c r="G114" s="71">
        <f t="shared" si="23"/>
        <v>2.8729175919394587E-2</v>
      </c>
      <c r="H114" s="71">
        <f t="shared" si="23"/>
        <v>4.7858942065491183E-2</v>
      </c>
      <c r="I114" s="71">
        <f t="shared" si="23"/>
        <v>3.4778681120144532E-2</v>
      </c>
      <c r="J114" s="71">
        <f t="shared" si="23"/>
        <v>1.9471546417654202E-2</v>
      </c>
      <c r="K114" s="71">
        <f t="shared" si="23"/>
        <v>0.1462629808395495</v>
      </c>
      <c r="L114" s="71">
        <f t="shared" si="23"/>
        <v>4.6807308344320966E-2</v>
      </c>
      <c r="M114" s="71">
        <f t="shared" si="23"/>
        <v>3.055075351362966E-2</v>
      </c>
    </row>
    <row r="115" spans="1:17" s="99" customFormat="1" x14ac:dyDescent="0.25">
      <c r="A115" s="115"/>
      <c r="B115" s="6" t="s">
        <v>25</v>
      </c>
      <c r="C115" s="68">
        <f t="shared" ref="C115:M115" si="24">C113-C52</f>
        <v>547134</v>
      </c>
      <c r="D115" s="68">
        <f t="shared" si="24"/>
        <v>28080</v>
      </c>
      <c r="E115" s="68">
        <f t="shared" si="24"/>
        <v>9871</v>
      </c>
      <c r="F115" s="68">
        <f t="shared" si="24"/>
        <v>135864</v>
      </c>
      <c r="G115" s="68">
        <f t="shared" si="24"/>
        <v>111532</v>
      </c>
      <c r="H115" s="68">
        <f t="shared" si="24"/>
        <v>13230</v>
      </c>
      <c r="I115" s="68">
        <f t="shared" si="24"/>
        <v>6411</v>
      </c>
      <c r="J115" s="68">
        <f t="shared" si="24"/>
        <v>23416</v>
      </c>
      <c r="K115" s="68">
        <f t="shared" si="24"/>
        <v>99229</v>
      </c>
      <c r="L115" s="68">
        <f t="shared" si="24"/>
        <v>20242</v>
      </c>
      <c r="M115" s="68">
        <f t="shared" si="24"/>
        <v>99259</v>
      </c>
    </row>
    <row r="116" spans="1:17" s="100" customFormat="1" x14ac:dyDescent="0.25">
      <c r="A116" s="116"/>
      <c r="B116" s="55" t="s">
        <v>44</v>
      </c>
      <c r="C116" s="68">
        <v>573877</v>
      </c>
      <c r="D116" s="68">
        <v>30304</v>
      </c>
      <c r="E116" s="68">
        <v>8615</v>
      </c>
      <c r="F116" s="68">
        <v>138943</v>
      </c>
      <c r="G116" s="68">
        <v>116273</v>
      </c>
      <c r="H116" s="68">
        <v>13285</v>
      </c>
      <c r="I116" s="68">
        <v>6697</v>
      </c>
      <c r="J116" s="68">
        <v>23249</v>
      </c>
      <c r="K116" s="68">
        <v>112430</v>
      </c>
      <c r="L116" s="68">
        <v>21876</v>
      </c>
      <c r="M116" s="68">
        <v>102205</v>
      </c>
    </row>
    <row r="117" spans="1:17" s="100" customFormat="1" x14ac:dyDescent="0.25">
      <c r="A117" s="81" t="s">
        <v>57</v>
      </c>
      <c r="B117" s="55" t="s">
        <v>23</v>
      </c>
      <c r="C117" s="71">
        <f t="shared" ref="C117:M117" si="25">C53/C116</f>
        <v>1.9223631544738679E-2</v>
      </c>
      <c r="D117" s="71">
        <f t="shared" si="25"/>
        <v>1.3727560718057022E-2</v>
      </c>
      <c r="E117" s="71">
        <f t="shared" si="25"/>
        <v>1.3348810214741729E-2</v>
      </c>
      <c r="F117" s="71">
        <f t="shared" si="25"/>
        <v>2.0252909466471864E-2</v>
      </c>
      <c r="G117" s="71">
        <f t="shared" si="25"/>
        <v>1.1421396196881477E-2</v>
      </c>
      <c r="H117" s="71">
        <f t="shared" si="25"/>
        <v>3.2969514490026344E-2</v>
      </c>
      <c r="I117" s="71">
        <f t="shared" si="25"/>
        <v>1.0751082574286995E-2</v>
      </c>
      <c r="J117" s="71">
        <f t="shared" si="25"/>
        <v>8.344444922362252E-3</v>
      </c>
      <c r="K117" s="71">
        <f t="shared" si="25"/>
        <v>2.8764564617984524E-2</v>
      </c>
      <c r="L117" s="71">
        <f t="shared" si="25"/>
        <v>2.3176083379045528E-2</v>
      </c>
      <c r="M117" s="71">
        <f t="shared" si="25"/>
        <v>1.8727068147350912E-2</v>
      </c>
    </row>
    <row r="118" spans="1:17" s="100" customFormat="1" x14ac:dyDescent="0.25">
      <c r="A118" s="115"/>
      <c r="B118" s="6" t="s">
        <v>25</v>
      </c>
      <c r="C118" s="68">
        <f t="shared" ref="C118:M118" si="26">C116-C53</f>
        <v>562845</v>
      </c>
      <c r="D118" s="68">
        <f t="shared" si="26"/>
        <v>29888</v>
      </c>
      <c r="E118" s="68">
        <f t="shared" si="26"/>
        <v>8500</v>
      </c>
      <c r="F118" s="68">
        <f t="shared" si="26"/>
        <v>136129</v>
      </c>
      <c r="G118" s="68">
        <f t="shared" si="26"/>
        <v>114945</v>
      </c>
      <c r="H118" s="68">
        <f t="shared" si="26"/>
        <v>12847</v>
      </c>
      <c r="I118" s="68">
        <f t="shared" si="26"/>
        <v>6625</v>
      </c>
      <c r="J118" s="68">
        <f t="shared" si="26"/>
        <v>23055</v>
      </c>
      <c r="K118" s="68">
        <f t="shared" si="26"/>
        <v>109196</v>
      </c>
      <c r="L118" s="68">
        <f t="shared" si="26"/>
        <v>21369</v>
      </c>
      <c r="M118" s="68">
        <f t="shared" si="26"/>
        <v>100291</v>
      </c>
    </row>
    <row r="119" spans="1:17" x14ac:dyDescent="0.25">
      <c r="A119" s="116"/>
      <c r="B119" s="55" t="s">
        <v>44</v>
      </c>
      <c r="C119" s="68">
        <v>536229</v>
      </c>
      <c r="D119" s="68">
        <v>28047</v>
      </c>
      <c r="E119" s="68">
        <v>8508</v>
      </c>
      <c r="F119" s="68">
        <v>132358</v>
      </c>
      <c r="G119" s="68">
        <v>107674</v>
      </c>
      <c r="H119" s="68">
        <v>12524</v>
      </c>
      <c r="I119" s="68">
        <v>5997</v>
      </c>
      <c r="J119" s="68">
        <v>22186</v>
      </c>
      <c r="K119" s="68">
        <v>101455</v>
      </c>
      <c r="L119" s="68">
        <v>20192</v>
      </c>
      <c r="M119" s="68">
        <v>97288</v>
      </c>
    </row>
    <row r="120" spans="1:17" x14ac:dyDescent="0.25">
      <c r="A120" s="81" t="s">
        <v>58</v>
      </c>
      <c r="B120" s="55" t="s">
        <v>23</v>
      </c>
      <c r="C120" s="71">
        <f t="shared" ref="C120:M120" si="27">C54/C119</f>
        <v>1.8063178231688327E-2</v>
      </c>
      <c r="D120" s="71">
        <f t="shared" si="27"/>
        <v>2.6990408956394624E-2</v>
      </c>
      <c r="E120" s="71">
        <f t="shared" si="27"/>
        <v>6.8171133051245884E-3</v>
      </c>
      <c r="F120" s="71">
        <f t="shared" si="27"/>
        <v>1.8888166941174692E-2</v>
      </c>
      <c r="G120" s="71">
        <f t="shared" si="27"/>
        <v>1.7710867990415515E-2</v>
      </c>
      <c r="H120" s="71">
        <f t="shared" si="27"/>
        <v>1.4771638454167997E-2</v>
      </c>
      <c r="I120" s="71">
        <f t="shared" si="27"/>
        <v>7.6705019176254797E-3</v>
      </c>
      <c r="J120" s="71">
        <f t="shared" si="27"/>
        <v>1.6767330749121068E-2</v>
      </c>
      <c r="K120" s="71">
        <f t="shared" si="27"/>
        <v>2.1122665221033957E-2</v>
      </c>
      <c r="L120" s="71">
        <f t="shared" si="27"/>
        <v>1.347068145800317E-2</v>
      </c>
      <c r="M120" s="71">
        <f t="shared" si="27"/>
        <v>1.4863086917194309E-2</v>
      </c>
    </row>
    <row r="121" spans="1:17" x14ac:dyDescent="0.25">
      <c r="A121" s="115"/>
      <c r="B121" s="6" t="s">
        <v>25</v>
      </c>
      <c r="C121" s="68">
        <f t="shared" ref="C121:M121" si="28">C119-C54</f>
        <v>526543</v>
      </c>
      <c r="D121" s="68">
        <f t="shared" si="28"/>
        <v>27290</v>
      </c>
      <c r="E121" s="68">
        <f t="shared" si="28"/>
        <v>8450</v>
      </c>
      <c r="F121" s="68">
        <f t="shared" si="28"/>
        <v>129858</v>
      </c>
      <c r="G121" s="68">
        <f t="shared" si="28"/>
        <v>105767</v>
      </c>
      <c r="H121" s="68">
        <f t="shared" si="28"/>
        <v>12339</v>
      </c>
      <c r="I121" s="68">
        <f t="shared" si="28"/>
        <v>5951</v>
      </c>
      <c r="J121" s="68">
        <f t="shared" si="28"/>
        <v>21814</v>
      </c>
      <c r="K121" s="68">
        <f t="shared" si="28"/>
        <v>99312</v>
      </c>
      <c r="L121" s="68">
        <f t="shared" si="28"/>
        <v>19920</v>
      </c>
      <c r="M121" s="68">
        <f t="shared" si="28"/>
        <v>95842</v>
      </c>
    </row>
    <row r="122" spans="1:17" x14ac:dyDescent="0.25">
      <c r="A122" s="116"/>
      <c r="B122" s="55" t="s">
        <v>44</v>
      </c>
      <c r="C122" s="68">
        <v>616234</v>
      </c>
      <c r="D122" s="68">
        <v>31157</v>
      </c>
      <c r="E122" s="68">
        <v>11070</v>
      </c>
      <c r="F122" s="68">
        <v>147624</v>
      </c>
      <c r="G122" s="68">
        <v>127186</v>
      </c>
      <c r="H122" s="68">
        <v>14461</v>
      </c>
      <c r="I122" s="68">
        <v>6814</v>
      </c>
      <c r="J122" s="68">
        <v>25793</v>
      </c>
      <c r="K122" s="68">
        <v>117997</v>
      </c>
      <c r="L122" s="68">
        <v>22613</v>
      </c>
      <c r="M122" s="68">
        <v>111519</v>
      </c>
    </row>
    <row r="123" spans="1:17" s="94" customFormat="1" x14ac:dyDescent="0.25">
      <c r="A123" s="81" t="s">
        <v>59</v>
      </c>
      <c r="B123" s="55" t="s">
        <v>23</v>
      </c>
      <c r="C123" s="71">
        <f t="shared" ref="C123:M123" si="29">C55/C122</f>
        <v>1.2733799173690514E-2</v>
      </c>
      <c r="D123" s="71">
        <f t="shared" si="29"/>
        <v>9.7891324581955898E-3</v>
      </c>
      <c r="E123" s="71">
        <f t="shared" si="29"/>
        <v>8.4914182475158088E-3</v>
      </c>
      <c r="F123" s="71">
        <f t="shared" si="29"/>
        <v>1.2166043461767735E-2</v>
      </c>
      <c r="G123" s="71">
        <f t="shared" si="29"/>
        <v>1.7273913795543536E-2</v>
      </c>
      <c r="H123" s="71">
        <f t="shared" si="29"/>
        <v>1.4590968812668557E-2</v>
      </c>
      <c r="I123" s="71">
        <f t="shared" si="29"/>
        <v>6.6040504842970358E-3</v>
      </c>
      <c r="J123" s="71">
        <f t="shared" si="29"/>
        <v>1.5624394215484821E-2</v>
      </c>
      <c r="K123" s="71">
        <f t="shared" si="29"/>
        <v>9.4578675729043958E-3</v>
      </c>
      <c r="L123" s="71">
        <f t="shared" si="29"/>
        <v>1.6848715340733206E-2</v>
      </c>
      <c r="M123" s="71">
        <f t="shared" si="29"/>
        <v>1.1648239313480213E-2</v>
      </c>
      <c r="N123" s="60"/>
      <c r="O123" s="61"/>
      <c r="P123" s="25"/>
      <c r="Q123" s="12"/>
    </row>
    <row r="124" spans="1:17" s="94" customFormat="1" x14ac:dyDescent="0.25">
      <c r="A124" s="115"/>
      <c r="B124" s="6" t="s">
        <v>25</v>
      </c>
      <c r="C124" s="68">
        <f t="shared" ref="C124:M124" si="30">C122-C55</f>
        <v>608387</v>
      </c>
      <c r="D124" s="68">
        <f t="shared" si="30"/>
        <v>30852</v>
      </c>
      <c r="E124" s="68">
        <f t="shared" si="30"/>
        <v>10976</v>
      </c>
      <c r="F124" s="68">
        <f t="shared" si="30"/>
        <v>145828</v>
      </c>
      <c r="G124" s="68">
        <f t="shared" si="30"/>
        <v>124989</v>
      </c>
      <c r="H124" s="68">
        <f t="shared" si="30"/>
        <v>14250</v>
      </c>
      <c r="I124" s="68">
        <f t="shared" si="30"/>
        <v>6769</v>
      </c>
      <c r="J124" s="68">
        <f t="shared" si="30"/>
        <v>25390</v>
      </c>
      <c r="K124" s="68">
        <f t="shared" si="30"/>
        <v>116881</v>
      </c>
      <c r="L124" s="68">
        <f t="shared" si="30"/>
        <v>22232</v>
      </c>
      <c r="M124" s="68">
        <f t="shared" si="30"/>
        <v>110220</v>
      </c>
      <c r="N124" s="10"/>
      <c r="P124" s="46"/>
    </row>
    <row r="125" spans="1:17" s="104" customFormat="1" x14ac:dyDescent="0.25">
      <c r="A125" s="116"/>
      <c r="B125" s="55" t="s">
        <v>44</v>
      </c>
      <c r="C125" s="68">
        <v>596676</v>
      </c>
      <c r="D125" s="68">
        <v>31019</v>
      </c>
      <c r="E125" s="68">
        <v>10492</v>
      </c>
      <c r="F125" s="68">
        <v>143141</v>
      </c>
      <c r="G125" s="68">
        <v>122188</v>
      </c>
      <c r="H125" s="68">
        <v>13772</v>
      </c>
      <c r="I125" s="68">
        <v>6668</v>
      </c>
      <c r="J125" s="68">
        <v>24285</v>
      </c>
      <c r="K125" s="68">
        <v>115946</v>
      </c>
      <c r="L125" s="68">
        <v>22751</v>
      </c>
      <c r="M125" s="68">
        <v>106414</v>
      </c>
      <c r="N125" s="10"/>
      <c r="P125" s="46"/>
    </row>
    <row r="126" spans="1:17" s="104" customFormat="1" x14ac:dyDescent="0.25">
      <c r="A126" s="81" t="s">
        <v>60</v>
      </c>
      <c r="B126" s="55" t="s">
        <v>23</v>
      </c>
      <c r="C126" s="71">
        <f t="shared" ref="C126:M126" si="31">C56/C125</f>
        <v>1.730084669066629E-2</v>
      </c>
      <c r="D126" s="71">
        <f t="shared" si="31"/>
        <v>9.0912021664141338E-3</v>
      </c>
      <c r="E126" s="71">
        <f t="shared" si="31"/>
        <v>1.3248189096454442E-2</v>
      </c>
      <c r="F126" s="71">
        <f t="shared" si="31"/>
        <v>1.591437813065439E-2</v>
      </c>
      <c r="G126" s="71">
        <f t="shared" si="31"/>
        <v>1.7456706059514847E-2</v>
      </c>
      <c r="H126" s="71">
        <f t="shared" si="31"/>
        <v>1.5538774324716816E-2</v>
      </c>
      <c r="I126" s="71">
        <f t="shared" si="31"/>
        <v>1.6646670665866826E-2</v>
      </c>
      <c r="J126" s="71">
        <f t="shared" si="31"/>
        <v>2.9030265596046944E-2</v>
      </c>
      <c r="K126" s="71">
        <f t="shared" si="31"/>
        <v>1.0772256050230279E-2</v>
      </c>
      <c r="L126" s="71">
        <f t="shared" si="31"/>
        <v>3.5822601204342663E-2</v>
      </c>
      <c r="M126" s="71">
        <f t="shared" si="31"/>
        <v>2.2525231642453059E-2</v>
      </c>
      <c r="N126" s="10"/>
      <c r="P126" s="46"/>
    </row>
    <row r="127" spans="1:17" s="104" customFormat="1" x14ac:dyDescent="0.25">
      <c r="A127" s="115"/>
      <c r="B127" s="6" t="s">
        <v>25</v>
      </c>
      <c r="C127" s="68">
        <f t="shared" ref="C127:M127" si="32">C125-C56</f>
        <v>586353</v>
      </c>
      <c r="D127" s="68">
        <f t="shared" si="32"/>
        <v>30737</v>
      </c>
      <c r="E127" s="68">
        <f t="shared" si="32"/>
        <v>10353</v>
      </c>
      <c r="F127" s="68">
        <f t="shared" si="32"/>
        <v>140863</v>
      </c>
      <c r="G127" s="68">
        <f t="shared" si="32"/>
        <v>120055</v>
      </c>
      <c r="H127" s="68">
        <f t="shared" si="32"/>
        <v>13558</v>
      </c>
      <c r="I127" s="68">
        <f t="shared" si="32"/>
        <v>6557</v>
      </c>
      <c r="J127" s="68">
        <f t="shared" si="32"/>
        <v>23580</v>
      </c>
      <c r="K127" s="68">
        <f t="shared" si="32"/>
        <v>114697</v>
      </c>
      <c r="L127" s="68">
        <f t="shared" si="32"/>
        <v>21936</v>
      </c>
      <c r="M127" s="68">
        <f t="shared" si="32"/>
        <v>104017</v>
      </c>
      <c r="N127" s="10"/>
      <c r="P127" s="46"/>
    </row>
    <row r="128" spans="1:17" s="105" customFormat="1" x14ac:dyDescent="0.25">
      <c r="A128" s="116"/>
      <c r="B128" s="55" t="s">
        <v>44</v>
      </c>
      <c r="C128" s="68">
        <v>616630</v>
      </c>
      <c r="D128" s="68">
        <v>32852</v>
      </c>
      <c r="E128" s="68">
        <v>9422</v>
      </c>
      <c r="F128" s="68">
        <v>145530</v>
      </c>
      <c r="G128" s="68">
        <v>126708</v>
      </c>
      <c r="H128" s="68">
        <v>14122</v>
      </c>
      <c r="I128" s="68">
        <v>6894</v>
      </c>
      <c r="J128" s="68">
        <v>24639</v>
      </c>
      <c r="K128" s="68">
        <v>122521</v>
      </c>
      <c r="L128" s="68">
        <v>22506</v>
      </c>
      <c r="M128" s="68">
        <v>111436</v>
      </c>
      <c r="N128" s="10"/>
      <c r="P128" s="46"/>
    </row>
    <row r="129" spans="1:16" s="105" customFormat="1" x14ac:dyDescent="0.25">
      <c r="A129" s="81" t="s">
        <v>61</v>
      </c>
      <c r="B129" s="55" t="s">
        <v>23</v>
      </c>
      <c r="C129" s="71">
        <f t="shared" ref="C129:M129" si="33">C57/C128</f>
        <v>6.2160452783679033E-3</v>
      </c>
      <c r="D129" s="71">
        <f t="shared" si="33"/>
        <v>3.0439547059539756E-3</v>
      </c>
      <c r="E129" s="71">
        <f t="shared" si="33"/>
        <v>1.5920186796858416E-3</v>
      </c>
      <c r="F129" s="71">
        <f t="shared" si="33"/>
        <v>4.0129182986325847E-3</v>
      </c>
      <c r="G129" s="71">
        <f t="shared" si="33"/>
        <v>3.5277961928212899E-3</v>
      </c>
      <c r="H129" s="71">
        <f t="shared" si="33"/>
        <v>1.2816881461549356E-2</v>
      </c>
      <c r="I129" s="71">
        <f t="shared" si="33"/>
        <v>2.5964606904554686E-2</v>
      </c>
      <c r="J129" s="71">
        <f t="shared" si="33"/>
        <v>7.5084216080198059E-3</v>
      </c>
      <c r="K129" s="71">
        <f t="shared" si="33"/>
        <v>5.0848425984117013E-3</v>
      </c>
      <c r="L129" s="71">
        <f t="shared" si="33"/>
        <v>7.6424064693859416E-3</v>
      </c>
      <c r="M129" s="71">
        <f t="shared" si="33"/>
        <v>1.2087655694748555E-2</v>
      </c>
      <c r="N129" s="10"/>
      <c r="P129" s="46"/>
    </row>
    <row r="130" spans="1:16" s="105" customFormat="1" x14ac:dyDescent="0.25">
      <c r="A130" s="115"/>
      <c r="B130" s="6" t="s">
        <v>25</v>
      </c>
      <c r="C130" s="68">
        <f t="shared" ref="C130:M130" si="34">C128-C57</f>
        <v>612797</v>
      </c>
      <c r="D130" s="68">
        <f t="shared" si="34"/>
        <v>32752</v>
      </c>
      <c r="E130" s="68">
        <f t="shared" si="34"/>
        <v>9407</v>
      </c>
      <c r="F130" s="68">
        <f t="shared" si="34"/>
        <v>144946</v>
      </c>
      <c r="G130" s="68">
        <f t="shared" si="34"/>
        <v>126261</v>
      </c>
      <c r="H130" s="68">
        <f t="shared" si="34"/>
        <v>13941</v>
      </c>
      <c r="I130" s="68">
        <f t="shared" si="34"/>
        <v>6715</v>
      </c>
      <c r="J130" s="68">
        <f t="shared" si="34"/>
        <v>24454</v>
      </c>
      <c r="K130" s="68">
        <f t="shared" si="34"/>
        <v>121898</v>
      </c>
      <c r="L130" s="68">
        <f t="shared" si="34"/>
        <v>22334</v>
      </c>
      <c r="M130" s="68">
        <f t="shared" si="34"/>
        <v>110089</v>
      </c>
      <c r="N130" s="10"/>
      <c r="P130" s="46"/>
    </row>
    <row r="131" spans="1:16" s="94" customFormat="1" x14ac:dyDescent="0.25">
      <c r="A131" s="116"/>
      <c r="B131" s="55" t="s">
        <v>44</v>
      </c>
      <c r="C131" s="68">
        <v>613577</v>
      </c>
      <c r="D131" s="68">
        <v>33364</v>
      </c>
      <c r="E131" s="68">
        <v>11483</v>
      </c>
      <c r="F131" s="68">
        <v>148576</v>
      </c>
      <c r="G131" s="68">
        <v>126648</v>
      </c>
      <c r="H131" s="68">
        <v>13937</v>
      </c>
      <c r="I131" s="68">
        <v>6832</v>
      </c>
      <c r="J131" s="68">
        <v>22795</v>
      </c>
      <c r="K131" s="68">
        <v>119251</v>
      </c>
      <c r="L131" s="68">
        <v>21155</v>
      </c>
      <c r="M131" s="68">
        <v>109536</v>
      </c>
      <c r="P131" s="46"/>
    </row>
    <row r="132" spans="1:16" x14ac:dyDescent="0.25">
      <c r="A132" s="81" t="s">
        <v>62</v>
      </c>
      <c r="B132" s="55" t="s">
        <v>23</v>
      </c>
      <c r="C132" s="71">
        <f t="shared" ref="C132:M132" si="35">C58/C131</f>
        <v>2.0952545483288974E-2</v>
      </c>
      <c r="D132" s="71">
        <f t="shared" si="35"/>
        <v>2.9073252607601007E-3</v>
      </c>
      <c r="E132" s="71">
        <f t="shared" si="35"/>
        <v>5.5734564138291386E-3</v>
      </c>
      <c r="F132" s="71">
        <f t="shared" si="35"/>
        <v>1.592451001507646E-2</v>
      </c>
      <c r="G132" s="71">
        <f t="shared" si="35"/>
        <v>2.0221401048575581E-2</v>
      </c>
      <c r="H132" s="71">
        <f t="shared" si="35"/>
        <v>3.9176293319939728E-2</v>
      </c>
      <c r="I132" s="71">
        <f t="shared" si="35"/>
        <v>1.288056206088993E-2</v>
      </c>
      <c r="J132" s="71">
        <f t="shared" si="35"/>
        <v>3.4963807852599255E-2</v>
      </c>
      <c r="K132" s="71">
        <f t="shared" si="35"/>
        <v>5.9370571315963804E-3</v>
      </c>
      <c r="L132" s="71">
        <f t="shared" si="35"/>
        <v>3.2947293783975422E-2</v>
      </c>
      <c r="M132" s="71">
        <f t="shared" si="35"/>
        <v>4.5026292725679228E-2</v>
      </c>
    </row>
    <row r="133" spans="1:16" x14ac:dyDescent="0.25">
      <c r="A133" s="115"/>
      <c r="B133" s="6" t="s">
        <v>25</v>
      </c>
      <c r="C133" s="68">
        <f t="shared" ref="C133:M133" si="36">C131-C58</f>
        <v>600721</v>
      </c>
      <c r="D133" s="68">
        <f t="shared" si="36"/>
        <v>33267</v>
      </c>
      <c r="E133" s="68">
        <f t="shared" si="36"/>
        <v>11419</v>
      </c>
      <c r="F133" s="68">
        <f t="shared" si="36"/>
        <v>146210</v>
      </c>
      <c r="G133" s="68">
        <f t="shared" si="36"/>
        <v>124087</v>
      </c>
      <c r="H133" s="68">
        <f t="shared" si="36"/>
        <v>13391</v>
      </c>
      <c r="I133" s="68">
        <f t="shared" si="36"/>
        <v>6744</v>
      </c>
      <c r="J133" s="68">
        <f t="shared" si="36"/>
        <v>21998</v>
      </c>
      <c r="K133" s="68">
        <f t="shared" si="36"/>
        <v>118543</v>
      </c>
      <c r="L133" s="68">
        <f t="shared" si="36"/>
        <v>20458</v>
      </c>
      <c r="M133" s="68">
        <f t="shared" si="36"/>
        <v>104604</v>
      </c>
    </row>
    <row r="134" spans="1:16" s="107" customFormat="1" x14ac:dyDescent="0.25">
      <c r="A134" s="116"/>
      <c r="B134" s="55" t="s">
        <v>44</v>
      </c>
      <c r="C134" s="68">
        <v>638995</v>
      </c>
      <c r="D134" s="68">
        <v>35080</v>
      </c>
      <c r="E134" s="68">
        <v>12181</v>
      </c>
      <c r="F134" s="68">
        <v>155350</v>
      </c>
      <c r="G134" s="68">
        <v>131502</v>
      </c>
      <c r="H134" s="68">
        <v>14811</v>
      </c>
      <c r="I134" s="68">
        <v>7085</v>
      </c>
      <c r="J134" s="68">
        <v>22853</v>
      </c>
      <c r="K134" s="68">
        <v>126469</v>
      </c>
      <c r="L134" s="68">
        <v>21187</v>
      </c>
      <c r="M134" s="68">
        <v>112477</v>
      </c>
    </row>
    <row r="135" spans="1:16" s="107" customFormat="1" x14ac:dyDescent="0.25">
      <c r="A135" s="81" t="s">
        <v>63</v>
      </c>
      <c r="B135" s="55" t="s">
        <v>23</v>
      </c>
      <c r="C135" s="71">
        <f t="shared" ref="C135:M135" si="37">C59/C134</f>
        <v>2.4843699872455965E-2</v>
      </c>
      <c r="D135" s="71">
        <f t="shared" si="37"/>
        <v>3.563283922462942E-3</v>
      </c>
      <c r="E135" s="71">
        <f t="shared" si="37"/>
        <v>8.619981939085461E-3</v>
      </c>
      <c r="F135" s="71">
        <f t="shared" si="37"/>
        <v>2.1725136787898294E-2</v>
      </c>
      <c r="G135" s="71">
        <f t="shared" si="37"/>
        <v>2.4790497482928015E-2</v>
      </c>
      <c r="H135" s="71">
        <f t="shared" si="37"/>
        <v>4.5371683208426168E-2</v>
      </c>
      <c r="I135" s="71">
        <f t="shared" si="37"/>
        <v>7.7628793225123505E-3</v>
      </c>
      <c r="J135" s="71">
        <f t="shared" si="37"/>
        <v>6.843740427952566E-2</v>
      </c>
      <c r="K135" s="71">
        <f t="shared" si="37"/>
        <v>9.4173275664392059E-3</v>
      </c>
      <c r="L135" s="71">
        <f t="shared" si="37"/>
        <v>2.2041818096002266E-2</v>
      </c>
      <c r="M135" s="71">
        <f t="shared" si="37"/>
        <v>4.4995865821456829E-2</v>
      </c>
    </row>
    <row r="136" spans="1:16" s="107" customFormat="1" x14ac:dyDescent="0.25">
      <c r="A136" s="115"/>
      <c r="B136" s="6" t="s">
        <v>25</v>
      </c>
      <c r="C136" s="68">
        <f t="shared" ref="C136:M136" si="38">C134-C59</f>
        <v>623120</v>
      </c>
      <c r="D136" s="68">
        <f t="shared" si="38"/>
        <v>34955</v>
      </c>
      <c r="E136" s="68">
        <f t="shared" si="38"/>
        <v>12076</v>
      </c>
      <c r="F136" s="68">
        <f t="shared" si="38"/>
        <v>151975</v>
      </c>
      <c r="G136" s="68">
        <f t="shared" si="38"/>
        <v>128242</v>
      </c>
      <c r="H136" s="68">
        <f t="shared" si="38"/>
        <v>14139</v>
      </c>
      <c r="I136" s="68">
        <f t="shared" si="38"/>
        <v>7030</v>
      </c>
      <c r="J136" s="68">
        <f t="shared" si="38"/>
        <v>21289</v>
      </c>
      <c r="K136" s="68">
        <f t="shared" si="38"/>
        <v>125278</v>
      </c>
      <c r="L136" s="68">
        <f t="shared" si="38"/>
        <v>20720</v>
      </c>
      <c r="M136" s="68">
        <f t="shared" si="38"/>
        <v>107416</v>
      </c>
    </row>
    <row r="137" spans="1:16" x14ac:dyDescent="0.25">
      <c r="A137" s="116"/>
      <c r="B137" s="55" t="s">
        <v>44</v>
      </c>
      <c r="C137" s="68">
        <v>640236</v>
      </c>
      <c r="D137" s="68">
        <v>35673</v>
      </c>
      <c r="E137" s="68">
        <v>8813</v>
      </c>
      <c r="F137" s="68">
        <v>157182</v>
      </c>
      <c r="G137" s="68">
        <v>131797</v>
      </c>
      <c r="H137" s="68">
        <v>15405</v>
      </c>
      <c r="I137" s="68">
        <v>7024</v>
      </c>
      <c r="J137" s="68">
        <v>22895</v>
      </c>
      <c r="K137" s="68">
        <v>125664</v>
      </c>
      <c r="L137" s="68">
        <v>21514</v>
      </c>
      <c r="M137" s="68">
        <v>114269</v>
      </c>
    </row>
    <row r="138" spans="1:16" x14ac:dyDescent="0.25">
      <c r="A138" s="81" t="s">
        <v>64</v>
      </c>
      <c r="B138" s="55" t="s">
        <v>23</v>
      </c>
      <c r="C138" s="71">
        <f t="shared" ref="C138:M138" si="39">C60/C137</f>
        <v>1.4799230283832837E-2</v>
      </c>
      <c r="D138" s="71">
        <f t="shared" si="39"/>
        <v>3.5601154935104981E-3</v>
      </c>
      <c r="E138" s="71">
        <f t="shared" si="39"/>
        <v>9.6448428457959826E-3</v>
      </c>
      <c r="F138" s="71">
        <f t="shared" si="39"/>
        <v>1.2889516611316817E-2</v>
      </c>
      <c r="G138" s="71">
        <f t="shared" si="39"/>
        <v>1.5372125313929756E-2</v>
      </c>
      <c r="H138" s="71">
        <f t="shared" si="39"/>
        <v>5.0243427458617332E-2</v>
      </c>
      <c r="I138" s="71">
        <f t="shared" si="39"/>
        <v>1.5518223234624146E-2</v>
      </c>
      <c r="J138" s="71">
        <f t="shared" si="39"/>
        <v>2.9220353789036906E-2</v>
      </c>
      <c r="K138" s="71">
        <f t="shared" si="39"/>
        <v>1.6424751718869365E-2</v>
      </c>
      <c r="L138" s="71">
        <f t="shared" si="39"/>
        <v>1.3804964209352049E-2</v>
      </c>
      <c r="M138" s="71">
        <f t="shared" si="39"/>
        <v>1.1359161277336811E-2</v>
      </c>
    </row>
    <row r="139" spans="1:16" x14ac:dyDescent="0.25">
      <c r="A139" s="115"/>
      <c r="B139" s="6" t="s">
        <v>25</v>
      </c>
      <c r="C139" s="68">
        <f t="shared" ref="C139:M139" si="40">C137-C60</f>
        <v>630761</v>
      </c>
      <c r="D139" s="68">
        <f t="shared" si="40"/>
        <v>35546</v>
      </c>
      <c r="E139" s="68">
        <f t="shared" si="40"/>
        <v>8728</v>
      </c>
      <c r="F139" s="68">
        <f t="shared" si="40"/>
        <v>155156</v>
      </c>
      <c r="G139" s="68">
        <f t="shared" si="40"/>
        <v>129771</v>
      </c>
      <c r="H139" s="68">
        <f t="shared" si="40"/>
        <v>14631</v>
      </c>
      <c r="I139" s="68">
        <f t="shared" si="40"/>
        <v>6915</v>
      </c>
      <c r="J139" s="68">
        <f t="shared" si="40"/>
        <v>22226</v>
      </c>
      <c r="K139" s="68">
        <f t="shared" si="40"/>
        <v>123600</v>
      </c>
      <c r="L139" s="68">
        <f t="shared" si="40"/>
        <v>21217</v>
      </c>
      <c r="M139" s="68">
        <f t="shared" si="40"/>
        <v>112971</v>
      </c>
    </row>
    <row r="140" spans="1:16" x14ac:dyDescent="0.25">
      <c r="A140" s="116"/>
      <c r="B140" s="55" t="s">
        <v>44</v>
      </c>
      <c r="C140" s="68">
        <v>604715</v>
      </c>
      <c r="D140" s="68">
        <v>33901</v>
      </c>
      <c r="E140" s="68">
        <v>6892</v>
      </c>
      <c r="F140" s="68">
        <v>146825</v>
      </c>
      <c r="G140" s="68">
        <v>124220</v>
      </c>
      <c r="H140" s="68">
        <v>16353</v>
      </c>
      <c r="I140" s="68">
        <v>6718</v>
      </c>
      <c r="J140" s="68">
        <v>21412</v>
      </c>
      <c r="K140" s="68">
        <v>117870</v>
      </c>
      <c r="L140" s="68">
        <v>21036</v>
      </c>
      <c r="M140" s="68">
        <v>109488</v>
      </c>
    </row>
    <row r="141" spans="1:16" x14ac:dyDescent="0.25">
      <c r="A141" s="81" t="s">
        <v>65</v>
      </c>
      <c r="B141" s="55" t="s">
        <v>23</v>
      </c>
      <c r="C141" s="71">
        <f t="shared" ref="C141:M141" si="41">C61/C140</f>
        <v>1.2389307359665296E-2</v>
      </c>
      <c r="D141" s="71">
        <f t="shared" si="41"/>
        <v>3.0382584584525531E-3</v>
      </c>
      <c r="E141" s="71">
        <f t="shared" si="41"/>
        <v>3.192106790481718E-3</v>
      </c>
      <c r="F141" s="71">
        <f t="shared" si="41"/>
        <v>1.2177762642601737E-2</v>
      </c>
      <c r="G141" s="71">
        <f t="shared" si="41"/>
        <v>1.4635324424408307E-2</v>
      </c>
      <c r="H141" s="71">
        <f t="shared" si="41"/>
        <v>2.0118632666788969E-2</v>
      </c>
      <c r="I141" s="71">
        <f t="shared" si="41"/>
        <v>1.0270913962488836E-2</v>
      </c>
      <c r="J141" s="71">
        <f t="shared" si="41"/>
        <v>3.3812815243788527E-2</v>
      </c>
      <c r="K141" s="71">
        <f t="shared" si="41"/>
        <v>5.5993891575464496E-3</v>
      </c>
      <c r="L141" s="71">
        <f t="shared" si="41"/>
        <v>1.5877543259174749E-2</v>
      </c>
      <c r="M141" s="71">
        <f t="shared" si="41"/>
        <v>1.502447756831799E-2</v>
      </c>
    </row>
    <row r="142" spans="1:16" x14ac:dyDescent="0.25">
      <c r="A142" s="115"/>
      <c r="B142" s="6" t="s">
        <v>25</v>
      </c>
      <c r="C142" s="68">
        <f t="shared" ref="C142:M142" si="42">C140-C61</f>
        <v>597223</v>
      </c>
      <c r="D142" s="68">
        <f t="shared" si="42"/>
        <v>33798</v>
      </c>
      <c r="E142" s="68">
        <f t="shared" si="42"/>
        <v>6870</v>
      </c>
      <c r="F142" s="68">
        <f t="shared" si="42"/>
        <v>145037</v>
      </c>
      <c r="G142" s="68">
        <f t="shared" si="42"/>
        <v>122402</v>
      </c>
      <c r="H142" s="68">
        <f t="shared" si="42"/>
        <v>16024</v>
      </c>
      <c r="I142" s="68">
        <f t="shared" si="42"/>
        <v>6649</v>
      </c>
      <c r="J142" s="68">
        <f t="shared" si="42"/>
        <v>20688</v>
      </c>
      <c r="K142" s="68">
        <f t="shared" si="42"/>
        <v>117210</v>
      </c>
      <c r="L142" s="68">
        <f t="shared" si="42"/>
        <v>20702</v>
      </c>
      <c r="M142" s="68">
        <f t="shared" si="42"/>
        <v>107843</v>
      </c>
    </row>
    <row r="143" spans="1:16" s="118" customFormat="1" x14ac:dyDescent="0.25">
      <c r="A143" s="116"/>
      <c r="B143" s="55" t="s">
        <v>44</v>
      </c>
      <c r="C143" s="68">
        <v>635538</v>
      </c>
      <c r="D143" s="68">
        <v>32331</v>
      </c>
      <c r="E143" s="68">
        <v>9643</v>
      </c>
      <c r="F143" s="68">
        <v>153035</v>
      </c>
      <c r="G143" s="68">
        <v>128532</v>
      </c>
      <c r="H143" s="68">
        <v>17270</v>
      </c>
      <c r="I143" s="68">
        <v>6915</v>
      </c>
      <c r="J143" s="68">
        <v>22066</v>
      </c>
      <c r="K143" s="68">
        <v>128588</v>
      </c>
      <c r="L143" s="68">
        <v>23294</v>
      </c>
      <c r="M143" s="68">
        <v>113864</v>
      </c>
    </row>
    <row r="144" spans="1:16" s="118" customFormat="1" x14ac:dyDescent="0.25">
      <c r="A144" s="81" t="s">
        <v>66</v>
      </c>
      <c r="B144" s="55" t="s">
        <v>23</v>
      </c>
      <c r="C144" s="71">
        <f t="shared" ref="C144:M144" si="43">C62/C143</f>
        <v>3.4443259097017014E-3</v>
      </c>
      <c r="D144" s="71">
        <f t="shared" si="43"/>
        <v>2.2578948996319322E-3</v>
      </c>
      <c r="E144" s="71">
        <f t="shared" si="43"/>
        <v>1.6592346780047703E-3</v>
      </c>
      <c r="F144" s="71">
        <f t="shared" si="43"/>
        <v>4.9988564707419874E-3</v>
      </c>
      <c r="G144" s="71">
        <f t="shared" si="43"/>
        <v>4.7458998537329227E-4</v>
      </c>
      <c r="H144" s="71">
        <f t="shared" si="43"/>
        <v>7.1800810654313839E-3</v>
      </c>
      <c r="I144" s="71">
        <f t="shared" si="43"/>
        <v>1.6630513376717282E-2</v>
      </c>
      <c r="J144" s="71">
        <f t="shared" si="43"/>
        <v>1.5861506389921146E-3</v>
      </c>
      <c r="K144" s="71">
        <f t="shared" si="43"/>
        <v>2.2319345506579152E-3</v>
      </c>
      <c r="L144" s="71">
        <f t="shared" si="43"/>
        <v>1.5540482527689534E-2</v>
      </c>
      <c r="M144" s="71">
        <f t="shared" si="43"/>
        <v>3.0826248858287081E-3</v>
      </c>
    </row>
    <row r="145" spans="1:13" s="118" customFormat="1" x14ac:dyDescent="0.25">
      <c r="A145" s="115"/>
      <c r="B145" s="6" t="s">
        <v>25</v>
      </c>
      <c r="C145" s="68">
        <f t="shared" ref="C145:M145" si="44">C143-C62</f>
        <v>633349</v>
      </c>
      <c r="D145" s="68">
        <f t="shared" si="44"/>
        <v>32258</v>
      </c>
      <c r="E145" s="68">
        <f t="shared" si="44"/>
        <v>9627</v>
      </c>
      <c r="F145" s="68">
        <f t="shared" si="44"/>
        <v>152270</v>
      </c>
      <c r="G145" s="68">
        <f t="shared" si="44"/>
        <v>128471</v>
      </c>
      <c r="H145" s="68">
        <f t="shared" si="44"/>
        <v>17146</v>
      </c>
      <c r="I145" s="68">
        <f t="shared" si="44"/>
        <v>6800</v>
      </c>
      <c r="J145" s="68">
        <f t="shared" si="44"/>
        <v>22031</v>
      </c>
      <c r="K145" s="68">
        <f t="shared" si="44"/>
        <v>128301</v>
      </c>
      <c r="L145" s="68">
        <f t="shared" si="44"/>
        <v>22932</v>
      </c>
      <c r="M145" s="68">
        <f t="shared" si="44"/>
        <v>113513</v>
      </c>
    </row>
    <row r="146" spans="1:13" x14ac:dyDescent="0.25">
      <c r="A146" s="116"/>
      <c r="B146" s="55" t="s">
        <v>44</v>
      </c>
      <c r="C146" s="68">
        <v>599814</v>
      </c>
      <c r="D146" s="68">
        <v>31197</v>
      </c>
      <c r="E146" s="68">
        <v>8940</v>
      </c>
      <c r="F146" s="68">
        <v>145949</v>
      </c>
      <c r="G146" s="68">
        <v>120569</v>
      </c>
      <c r="H146" s="68">
        <v>15904</v>
      </c>
      <c r="I146" s="68">
        <v>6621</v>
      </c>
      <c r="J146" s="68">
        <v>21281</v>
      </c>
      <c r="K146" s="68">
        <v>122501</v>
      </c>
      <c r="L146" s="68">
        <v>23164</v>
      </c>
      <c r="M146" s="68">
        <v>103688</v>
      </c>
    </row>
    <row r="147" spans="1:13" x14ac:dyDescent="0.25">
      <c r="A147" s="81" t="s">
        <v>67</v>
      </c>
      <c r="B147" s="55" t="s">
        <v>23</v>
      </c>
      <c r="C147" s="71">
        <f t="shared" ref="C147:M147" si="45">C63/C146</f>
        <v>1.3787607491655746E-3</v>
      </c>
      <c r="D147" s="71">
        <f t="shared" si="45"/>
        <v>5.3851331858832579E-3</v>
      </c>
      <c r="E147" s="71">
        <f t="shared" si="45"/>
        <v>7.8299776286353472E-4</v>
      </c>
      <c r="F147" s="71">
        <f t="shared" si="45"/>
        <v>5.0017471856607441E-4</v>
      </c>
      <c r="G147" s="71">
        <f t="shared" si="45"/>
        <v>1.4099810067264387E-4</v>
      </c>
      <c r="H147" s="71">
        <f t="shared" si="45"/>
        <v>1.5090543259557343E-3</v>
      </c>
      <c r="I147" s="71">
        <f t="shared" si="45"/>
        <v>9.6662135629059058E-3</v>
      </c>
      <c r="J147" s="71">
        <f t="shared" si="45"/>
        <v>1.5036887364315587E-3</v>
      </c>
      <c r="K147" s="71">
        <f t="shared" si="45"/>
        <v>1.9918204749348983E-3</v>
      </c>
      <c r="L147" s="71">
        <f t="shared" si="45"/>
        <v>3.6263166983249869E-3</v>
      </c>
      <c r="M147" s="71">
        <f t="shared" si="45"/>
        <v>1.0994522027621325E-3</v>
      </c>
    </row>
    <row r="148" spans="1:13" x14ac:dyDescent="0.25">
      <c r="A148" s="115"/>
      <c r="B148" s="6" t="s">
        <v>25</v>
      </c>
      <c r="C148" s="66">
        <f t="shared" ref="C148:M148" si="46">C146-C63</f>
        <v>598987</v>
      </c>
      <c r="D148" s="66">
        <f t="shared" si="46"/>
        <v>31029</v>
      </c>
      <c r="E148" s="66">
        <f t="shared" si="46"/>
        <v>8933</v>
      </c>
      <c r="F148" s="66">
        <f t="shared" si="46"/>
        <v>145876</v>
      </c>
      <c r="G148" s="66">
        <f t="shared" si="46"/>
        <v>120552</v>
      </c>
      <c r="H148" s="66">
        <f t="shared" si="46"/>
        <v>15880</v>
      </c>
      <c r="I148" s="66">
        <f t="shared" si="46"/>
        <v>6557</v>
      </c>
      <c r="J148" s="66">
        <f t="shared" si="46"/>
        <v>21249</v>
      </c>
      <c r="K148" s="66">
        <f t="shared" si="46"/>
        <v>122257</v>
      </c>
      <c r="L148" s="66">
        <f t="shared" si="46"/>
        <v>23080</v>
      </c>
      <c r="M148" s="66">
        <f t="shared" si="46"/>
        <v>103574</v>
      </c>
    </row>
    <row r="149" spans="1:13" x14ac:dyDescent="0.25">
      <c r="A149" s="116"/>
      <c r="B149" s="55" t="s">
        <v>44</v>
      </c>
      <c r="C149" s="66">
        <v>606218</v>
      </c>
      <c r="D149" s="66">
        <v>31020</v>
      </c>
      <c r="E149" s="66">
        <v>9480</v>
      </c>
      <c r="F149" s="66">
        <v>144663</v>
      </c>
      <c r="G149" s="66">
        <v>121097</v>
      </c>
      <c r="H149" s="66">
        <v>15698</v>
      </c>
      <c r="I149" s="66">
        <v>6702</v>
      </c>
      <c r="J149" s="66">
        <v>21398</v>
      </c>
      <c r="K149" s="66">
        <v>127773</v>
      </c>
      <c r="L149" s="66">
        <v>22583</v>
      </c>
      <c r="M149" s="66">
        <v>105804</v>
      </c>
    </row>
    <row r="150" spans="1:13" x14ac:dyDescent="0.25">
      <c r="A150" s="81" t="s">
        <v>68</v>
      </c>
      <c r="B150" s="55" t="s">
        <v>23</v>
      </c>
      <c r="C150" s="77">
        <f>C64/C149</f>
        <v>4.0612452945969933E-3</v>
      </c>
      <c r="D150" s="77">
        <f t="shared" ref="D150:M150" si="47">D64/D149</f>
        <v>9.5422308188265643E-3</v>
      </c>
      <c r="E150" s="77">
        <f t="shared" si="47"/>
        <v>6.5400843881856536E-3</v>
      </c>
      <c r="F150" s="77">
        <f t="shared" si="47"/>
        <v>1.4378244609886425E-3</v>
      </c>
      <c r="G150" s="77">
        <f t="shared" si="47"/>
        <v>3.5178410695558106E-3</v>
      </c>
      <c r="H150" s="77">
        <f t="shared" si="47"/>
        <v>4.8413810676519306E-3</v>
      </c>
      <c r="I150" s="77">
        <f t="shared" si="47"/>
        <v>1.4920919128618322E-2</v>
      </c>
      <c r="J150" s="77">
        <f t="shared" si="47"/>
        <v>3.878867183848958E-3</v>
      </c>
      <c r="K150" s="77">
        <f t="shared" si="47"/>
        <v>6.3080619536208743E-3</v>
      </c>
      <c r="L150" s="77">
        <f t="shared" si="47"/>
        <v>4.3395474471947925E-3</v>
      </c>
      <c r="M150" s="77">
        <f t="shared" si="47"/>
        <v>2.9015916222449056E-3</v>
      </c>
    </row>
    <row r="151" spans="1:13" x14ac:dyDescent="0.25">
      <c r="A151" s="115"/>
      <c r="B151" s="6" t="s">
        <v>25</v>
      </c>
      <c r="C151" s="67">
        <f>C149-C64</f>
        <v>603756</v>
      </c>
      <c r="D151" s="67">
        <f t="shared" ref="D151:M151" si="48">D149-D64</f>
        <v>30724</v>
      </c>
      <c r="E151" s="67">
        <f t="shared" si="48"/>
        <v>9418</v>
      </c>
      <c r="F151" s="67">
        <f t="shared" si="48"/>
        <v>144455</v>
      </c>
      <c r="G151" s="67">
        <f t="shared" si="48"/>
        <v>120671</v>
      </c>
      <c r="H151" s="67">
        <f t="shared" si="48"/>
        <v>15622</v>
      </c>
      <c r="I151" s="67">
        <f t="shared" si="48"/>
        <v>6602</v>
      </c>
      <c r="J151" s="67">
        <f t="shared" si="48"/>
        <v>21315</v>
      </c>
      <c r="K151" s="67">
        <f t="shared" si="48"/>
        <v>126967</v>
      </c>
      <c r="L151" s="67">
        <f t="shared" si="48"/>
        <v>22485</v>
      </c>
      <c r="M151" s="67">
        <f t="shared" si="48"/>
        <v>105497</v>
      </c>
    </row>
    <row r="152" spans="1:13" s="121" customFormat="1" x14ac:dyDescent="0.25">
      <c r="A152" s="122"/>
      <c r="B152" s="55" t="s">
        <v>44</v>
      </c>
      <c r="C152" s="66">
        <v>582425</v>
      </c>
      <c r="D152" s="66">
        <v>29057</v>
      </c>
      <c r="E152" s="66">
        <v>8596</v>
      </c>
      <c r="F152" s="66">
        <v>147443</v>
      </c>
      <c r="G152" s="66">
        <v>116199</v>
      </c>
      <c r="H152" s="66">
        <v>14379</v>
      </c>
      <c r="I152" s="66">
        <v>6576</v>
      </c>
      <c r="J152" s="66">
        <v>19580</v>
      </c>
      <c r="K152" s="66">
        <v>115389</v>
      </c>
      <c r="L152" s="66">
        <v>20415</v>
      </c>
      <c r="M152" s="66">
        <v>104791</v>
      </c>
    </row>
    <row r="153" spans="1:13" s="121" customFormat="1" x14ac:dyDescent="0.25">
      <c r="A153" s="81" t="s">
        <v>69</v>
      </c>
      <c r="B153" s="55" t="s">
        <v>23</v>
      </c>
      <c r="C153" s="77">
        <f>C65/C152</f>
        <v>3.7898441859466885E-2</v>
      </c>
      <c r="D153" s="77">
        <f t="shared" ref="D153:M153" si="49">D65/D152</f>
        <v>0.11897305296486217</v>
      </c>
      <c r="E153" s="77">
        <f t="shared" si="49"/>
        <v>2.2452303396928806E-2</v>
      </c>
      <c r="F153" s="77">
        <f t="shared" si="49"/>
        <v>3.0357494082458983E-2</v>
      </c>
      <c r="G153" s="77">
        <f t="shared" si="49"/>
        <v>1.8175715797898433E-2</v>
      </c>
      <c r="H153" s="77">
        <f t="shared" si="49"/>
        <v>2.1628764169970095E-2</v>
      </c>
      <c r="I153" s="77">
        <f t="shared" si="49"/>
        <v>1.4598540145985401E-2</v>
      </c>
      <c r="J153" s="77">
        <f t="shared" si="49"/>
        <v>1.7058222676200205E-2</v>
      </c>
      <c r="K153" s="77">
        <f t="shared" si="49"/>
        <v>3.0904158975292272E-2</v>
      </c>
      <c r="L153" s="77">
        <f t="shared" si="49"/>
        <v>1.4842027920646584E-2</v>
      </c>
      <c r="M153" s="77">
        <f t="shared" si="49"/>
        <v>6.8946760695097864E-2</v>
      </c>
    </row>
    <row r="154" spans="1:13" s="121" customFormat="1" x14ac:dyDescent="0.25">
      <c r="A154" s="112"/>
      <c r="B154" s="6" t="s">
        <v>25</v>
      </c>
      <c r="C154" s="67">
        <f>C152-C65</f>
        <v>560352</v>
      </c>
      <c r="D154" s="67">
        <f t="shared" ref="D154:M154" si="50">D152-D65</f>
        <v>25600</v>
      </c>
      <c r="E154" s="67">
        <f t="shared" si="50"/>
        <v>8403</v>
      </c>
      <c r="F154" s="67">
        <f t="shared" si="50"/>
        <v>142967</v>
      </c>
      <c r="G154" s="67">
        <f t="shared" si="50"/>
        <v>114087</v>
      </c>
      <c r="H154" s="67">
        <f t="shared" si="50"/>
        <v>14068</v>
      </c>
      <c r="I154" s="67">
        <f t="shared" si="50"/>
        <v>6480</v>
      </c>
      <c r="J154" s="67">
        <f t="shared" si="50"/>
        <v>19246</v>
      </c>
      <c r="K154" s="67">
        <f t="shared" si="50"/>
        <v>111823</v>
      </c>
      <c r="L154" s="67">
        <f t="shared" si="50"/>
        <v>20112</v>
      </c>
      <c r="M154" s="67">
        <f t="shared" si="50"/>
        <v>97566</v>
      </c>
    </row>
    <row r="155" spans="1:13" s="123" customFormat="1" x14ac:dyDescent="0.25">
      <c r="A155" s="122"/>
      <c r="B155" s="55" t="s">
        <v>44</v>
      </c>
      <c r="C155" s="66">
        <v>552691</v>
      </c>
      <c r="D155" s="66">
        <v>27728</v>
      </c>
      <c r="E155" s="66">
        <v>8486</v>
      </c>
      <c r="F155" s="66">
        <v>141303</v>
      </c>
      <c r="G155" s="66">
        <v>110498</v>
      </c>
      <c r="H155" s="66">
        <v>14157</v>
      </c>
      <c r="I155" s="66">
        <v>6067</v>
      </c>
      <c r="J155" s="66">
        <v>19235</v>
      </c>
      <c r="K155" s="66">
        <v>105207</v>
      </c>
      <c r="L155" s="66">
        <v>19929</v>
      </c>
      <c r="M155" s="66">
        <v>100081</v>
      </c>
    </row>
    <row r="156" spans="1:13" s="123" customFormat="1" x14ac:dyDescent="0.25">
      <c r="A156" s="81" t="s">
        <v>70</v>
      </c>
      <c r="B156" s="55" t="s">
        <v>23</v>
      </c>
      <c r="C156" s="77">
        <f>C66/C155</f>
        <v>5.8839387650604048E-3</v>
      </c>
      <c r="D156" s="77">
        <f t="shared" ref="D156:M156" si="51">D66/D155</f>
        <v>1.0963646855164455E-2</v>
      </c>
      <c r="E156" s="77">
        <f t="shared" si="51"/>
        <v>1.4140938015555031E-3</v>
      </c>
      <c r="F156" s="77">
        <f t="shared" si="51"/>
        <v>2.5335626278281424E-3</v>
      </c>
      <c r="G156" s="77">
        <f t="shared" si="51"/>
        <v>4.6335680283806045E-3</v>
      </c>
      <c r="H156" s="77">
        <f t="shared" si="51"/>
        <v>2.4722751995479267E-3</v>
      </c>
      <c r="I156" s="77">
        <f t="shared" si="51"/>
        <v>1.1208175374979397E-2</v>
      </c>
      <c r="J156" s="77">
        <f t="shared" si="51"/>
        <v>1.3880946191837796E-2</v>
      </c>
      <c r="K156" s="77">
        <f t="shared" si="51"/>
        <v>4.4293630651952819E-3</v>
      </c>
      <c r="L156" s="77">
        <f t="shared" si="51"/>
        <v>6.9245822670480203E-3</v>
      </c>
      <c r="M156" s="77">
        <f t="shared" si="51"/>
        <v>1.0911161958813361E-2</v>
      </c>
    </row>
    <row r="157" spans="1:13" s="123" customFormat="1" x14ac:dyDescent="0.25">
      <c r="A157" s="112"/>
      <c r="B157" s="6" t="s">
        <v>25</v>
      </c>
      <c r="C157" s="67">
        <f>C155-C66</f>
        <v>549439</v>
      </c>
      <c r="D157" s="67">
        <f t="shared" ref="D157:M157" si="52">D155-D66</f>
        <v>27424</v>
      </c>
      <c r="E157" s="67">
        <f t="shared" si="52"/>
        <v>8474</v>
      </c>
      <c r="F157" s="67">
        <f t="shared" si="52"/>
        <v>140945</v>
      </c>
      <c r="G157" s="67">
        <f t="shared" si="52"/>
        <v>109986</v>
      </c>
      <c r="H157" s="67">
        <f t="shared" si="52"/>
        <v>14122</v>
      </c>
      <c r="I157" s="67">
        <f t="shared" si="52"/>
        <v>5999</v>
      </c>
      <c r="J157" s="67">
        <f t="shared" si="52"/>
        <v>18968</v>
      </c>
      <c r="K157" s="67">
        <f t="shared" si="52"/>
        <v>104741</v>
      </c>
      <c r="L157" s="67">
        <f t="shared" si="52"/>
        <v>19791</v>
      </c>
      <c r="M157" s="67">
        <f t="shared" si="52"/>
        <v>98989</v>
      </c>
    </row>
    <row r="158" spans="1:13" s="124" customFormat="1" x14ac:dyDescent="0.25">
      <c r="A158" s="122"/>
      <c r="B158" s="55" t="s">
        <v>44</v>
      </c>
      <c r="C158" s="66">
        <v>628786</v>
      </c>
      <c r="D158" s="66">
        <v>32495</v>
      </c>
      <c r="E158" s="66">
        <v>11031</v>
      </c>
      <c r="F158" s="66">
        <v>155274</v>
      </c>
      <c r="G158" s="66">
        <v>125895</v>
      </c>
      <c r="H158" s="66">
        <v>17324</v>
      </c>
      <c r="I158" s="66">
        <v>6455</v>
      </c>
      <c r="J158" s="66">
        <v>21565</v>
      </c>
      <c r="K158" s="66">
        <v>125272</v>
      </c>
      <c r="L158" s="66">
        <v>22885</v>
      </c>
      <c r="M158" s="66">
        <v>110590</v>
      </c>
    </row>
    <row r="159" spans="1:13" s="124" customFormat="1" x14ac:dyDescent="0.25">
      <c r="A159" s="81" t="s">
        <v>71</v>
      </c>
      <c r="B159" s="55" t="s">
        <v>23</v>
      </c>
      <c r="C159" s="77">
        <f>C67/C158</f>
        <v>8.5513990451441344E-3</v>
      </c>
      <c r="D159" s="77">
        <f t="shared" ref="D159:M159" si="53">D67/D158</f>
        <v>7.0780120018464378E-3</v>
      </c>
      <c r="E159" s="77">
        <f t="shared" si="53"/>
        <v>6.4364064907986582E-3</v>
      </c>
      <c r="F159" s="77">
        <f t="shared" si="53"/>
        <v>8.9390367994641728E-3</v>
      </c>
      <c r="G159" s="77">
        <f t="shared" si="53"/>
        <v>1.930179911831288E-3</v>
      </c>
      <c r="H159" s="77">
        <f t="shared" si="53"/>
        <v>2.6725929346571229E-2</v>
      </c>
      <c r="I159" s="77">
        <f t="shared" si="53"/>
        <v>5.5770720371804807E-3</v>
      </c>
      <c r="J159" s="77">
        <f t="shared" si="53"/>
        <v>1.4328773475539068E-2</v>
      </c>
      <c r="K159" s="77">
        <f t="shared" si="53"/>
        <v>9.3396768631457943E-3</v>
      </c>
      <c r="L159" s="77">
        <f t="shared" si="53"/>
        <v>1.7216517369455977E-2</v>
      </c>
      <c r="M159" s="77">
        <f t="shared" si="53"/>
        <v>9.702504747264671E-3</v>
      </c>
    </row>
    <row r="160" spans="1:13" s="124" customFormat="1" x14ac:dyDescent="0.25">
      <c r="A160" s="112"/>
      <c r="B160" s="6" t="s">
        <v>25</v>
      </c>
      <c r="C160" s="67">
        <f>C158-C67</f>
        <v>623409</v>
      </c>
      <c r="D160" s="67">
        <f t="shared" ref="D160:M160" si="54">D158-D67</f>
        <v>32265</v>
      </c>
      <c r="E160" s="67">
        <f t="shared" si="54"/>
        <v>10960</v>
      </c>
      <c r="F160" s="67">
        <f t="shared" si="54"/>
        <v>153886</v>
      </c>
      <c r="G160" s="67">
        <f t="shared" si="54"/>
        <v>125652</v>
      </c>
      <c r="H160" s="67">
        <f t="shared" si="54"/>
        <v>16861</v>
      </c>
      <c r="I160" s="67">
        <f t="shared" si="54"/>
        <v>6419</v>
      </c>
      <c r="J160" s="67">
        <f t="shared" si="54"/>
        <v>21256</v>
      </c>
      <c r="K160" s="67">
        <f t="shared" si="54"/>
        <v>124102</v>
      </c>
      <c r="L160" s="67">
        <f t="shared" si="54"/>
        <v>22491</v>
      </c>
      <c r="M160" s="67">
        <f t="shared" si="54"/>
        <v>109517</v>
      </c>
    </row>
    <row r="161" spans="1:13" s="126" customFormat="1" x14ac:dyDescent="0.25">
      <c r="A161" s="122"/>
      <c r="B161" s="55" t="s">
        <v>44</v>
      </c>
      <c r="C161" s="66">
        <v>619940</v>
      </c>
      <c r="D161" s="66">
        <v>32607</v>
      </c>
      <c r="E161" s="66">
        <v>9271</v>
      </c>
      <c r="F161" s="66">
        <v>156745</v>
      </c>
      <c r="G161" s="66">
        <v>126392</v>
      </c>
      <c r="H161" s="66">
        <v>17081</v>
      </c>
      <c r="I161" s="66">
        <v>6375</v>
      </c>
      <c r="J161" s="66">
        <v>20124</v>
      </c>
      <c r="K161" s="66">
        <v>120579</v>
      </c>
      <c r="L161" s="66">
        <v>21998</v>
      </c>
      <c r="M161" s="66">
        <v>108768</v>
      </c>
    </row>
    <row r="162" spans="1:13" s="126" customFormat="1" x14ac:dyDescent="0.25">
      <c r="A162" s="81" t="s">
        <v>72</v>
      </c>
      <c r="B162" s="55" t="s">
        <v>23</v>
      </c>
      <c r="C162" s="77">
        <f>C68/C161</f>
        <v>6.8151756621608545E-3</v>
      </c>
      <c r="D162" s="77">
        <f t="shared" ref="D162:M162" si="55">D68/D161</f>
        <v>5.8269696690894596E-3</v>
      </c>
      <c r="E162" s="77">
        <f t="shared" si="55"/>
        <v>4.6381188652788261E-3</v>
      </c>
      <c r="F162" s="77">
        <f t="shared" si="55"/>
        <v>9.6526204982615074E-3</v>
      </c>
      <c r="G162" s="77">
        <f t="shared" si="55"/>
        <v>3.0223431862776125E-3</v>
      </c>
      <c r="H162" s="77">
        <f t="shared" si="55"/>
        <v>1.6743750365903635E-2</v>
      </c>
      <c r="I162" s="77">
        <f t="shared" si="55"/>
        <v>1.2862745098039216E-2</v>
      </c>
      <c r="J162" s="77">
        <f t="shared" si="55"/>
        <v>1.4311270125223614E-2</v>
      </c>
      <c r="K162" s="77">
        <f t="shared" si="55"/>
        <v>3.9973793114887338E-3</v>
      </c>
      <c r="L162" s="77">
        <f t="shared" si="55"/>
        <v>1.0864624056732431E-2</v>
      </c>
      <c r="M162" s="77">
        <f t="shared" si="55"/>
        <v>6.6195939982347752E-3</v>
      </c>
    </row>
    <row r="163" spans="1:13" s="126" customFormat="1" x14ac:dyDescent="0.25">
      <c r="A163" s="112"/>
      <c r="B163" s="6" t="s">
        <v>25</v>
      </c>
      <c r="C163" s="67">
        <f>C161-C68</f>
        <v>615715</v>
      </c>
      <c r="D163" s="67">
        <f t="shared" ref="D163:M163" si="56">D161-D68</f>
        <v>32417</v>
      </c>
      <c r="E163" s="67">
        <f t="shared" si="56"/>
        <v>9228</v>
      </c>
      <c r="F163" s="67">
        <f t="shared" si="56"/>
        <v>155232</v>
      </c>
      <c r="G163" s="67">
        <f t="shared" si="56"/>
        <v>126010</v>
      </c>
      <c r="H163" s="67">
        <f t="shared" si="56"/>
        <v>16795</v>
      </c>
      <c r="I163" s="67">
        <f t="shared" si="56"/>
        <v>6293</v>
      </c>
      <c r="J163" s="67">
        <f t="shared" si="56"/>
        <v>19836</v>
      </c>
      <c r="K163" s="67">
        <f t="shared" si="56"/>
        <v>120097</v>
      </c>
      <c r="L163" s="67">
        <f t="shared" si="56"/>
        <v>21759</v>
      </c>
      <c r="M163" s="67">
        <f t="shared" si="56"/>
        <v>108048</v>
      </c>
    </row>
    <row r="164" spans="1:13" s="127" customFormat="1" x14ac:dyDescent="0.25">
      <c r="A164" s="122"/>
      <c r="B164" s="55" t="s">
        <v>44</v>
      </c>
      <c r="C164" s="66">
        <v>649428</v>
      </c>
      <c r="D164" s="66">
        <v>35071</v>
      </c>
      <c r="E164" s="66">
        <v>9567</v>
      </c>
      <c r="F164" s="66">
        <v>165859</v>
      </c>
      <c r="G164" s="66">
        <v>132595</v>
      </c>
      <c r="H164" s="66">
        <v>18647</v>
      </c>
      <c r="I164" s="66">
        <v>6652</v>
      </c>
      <c r="J164" s="66">
        <v>21246</v>
      </c>
      <c r="K164" s="66">
        <v>122496</v>
      </c>
      <c r="L164" s="66">
        <v>23298</v>
      </c>
      <c r="M164" s="66">
        <v>113997</v>
      </c>
    </row>
    <row r="165" spans="1:13" s="127" customFormat="1" x14ac:dyDescent="0.25">
      <c r="A165" s="81" t="s">
        <v>73</v>
      </c>
      <c r="B165" s="55" t="s">
        <v>23</v>
      </c>
      <c r="C165" s="77">
        <f>C69/C164</f>
        <v>1.4306435817365435E-2</v>
      </c>
      <c r="D165" s="77">
        <f t="shared" ref="D165:M165" si="57">D69/D164</f>
        <v>4.3340651820592511E-3</v>
      </c>
      <c r="E165" s="77">
        <f t="shared" si="57"/>
        <v>3.6584091146649941E-3</v>
      </c>
      <c r="F165" s="77">
        <f t="shared" si="57"/>
        <v>2.6787813745410258E-2</v>
      </c>
      <c r="G165" s="77">
        <f t="shared" si="57"/>
        <v>3.8538406425581658E-3</v>
      </c>
      <c r="H165" s="77">
        <f t="shared" si="57"/>
        <v>2.61704295597147E-2</v>
      </c>
      <c r="I165" s="77">
        <f t="shared" si="57"/>
        <v>2.5255562236921228E-2</v>
      </c>
      <c r="J165" s="77">
        <f t="shared" si="57"/>
        <v>4.895039066177163E-3</v>
      </c>
      <c r="K165" s="77">
        <f t="shared" si="57"/>
        <v>6.7594043887147333E-3</v>
      </c>
      <c r="L165" s="77">
        <f t="shared" si="57"/>
        <v>1.1116834063009701E-2</v>
      </c>
      <c r="M165" s="77">
        <f t="shared" si="57"/>
        <v>2.0202286025070834E-2</v>
      </c>
    </row>
    <row r="166" spans="1:13" s="127" customFormat="1" x14ac:dyDescent="0.25">
      <c r="A166" s="112"/>
      <c r="B166" s="6" t="s">
        <v>25</v>
      </c>
      <c r="C166" s="67">
        <f>C164-C69</f>
        <v>640137</v>
      </c>
      <c r="D166" s="67">
        <f t="shared" ref="D166:M166" si="58">D164-D69</f>
        <v>34919</v>
      </c>
      <c r="E166" s="67">
        <f t="shared" si="58"/>
        <v>9532</v>
      </c>
      <c r="F166" s="67">
        <f t="shared" si="58"/>
        <v>161416</v>
      </c>
      <c r="G166" s="67">
        <f t="shared" si="58"/>
        <v>132084</v>
      </c>
      <c r="H166" s="67">
        <f t="shared" si="58"/>
        <v>18159</v>
      </c>
      <c r="I166" s="67">
        <f t="shared" si="58"/>
        <v>6484</v>
      </c>
      <c r="J166" s="67">
        <f t="shared" si="58"/>
        <v>21142</v>
      </c>
      <c r="K166" s="67">
        <f t="shared" si="58"/>
        <v>121668</v>
      </c>
      <c r="L166" s="67">
        <f t="shared" si="58"/>
        <v>23039</v>
      </c>
      <c r="M166" s="67">
        <f t="shared" si="58"/>
        <v>111694</v>
      </c>
    </row>
    <row r="167" spans="1:13" s="128" customFormat="1" x14ac:dyDescent="0.25">
      <c r="A167" s="122"/>
      <c r="B167" s="55" t="s">
        <v>44</v>
      </c>
      <c r="C167" s="66">
        <v>651799</v>
      </c>
      <c r="D167" s="66">
        <v>36131</v>
      </c>
      <c r="E167" s="66">
        <v>12229</v>
      </c>
      <c r="F167" s="66">
        <v>163667</v>
      </c>
      <c r="G167" s="66">
        <v>133693</v>
      </c>
      <c r="H167" s="66">
        <v>18646</v>
      </c>
      <c r="I167" s="66">
        <v>6597</v>
      </c>
      <c r="J167" s="66">
        <v>19903</v>
      </c>
      <c r="K167" s="66">
        <v>123817</v>
      </c>
      <c r="L167" s="66">
        <v>23437</v>
      </c>
      <c r="M167" s="66">
        <v>113679</v>
      </c>
    </row>
    <row r="168" spans="1:13" s="128" customFormat="1" x14ac:dyDescent="0.25">
      <c r="A168" s="81" t="s">
        <v>74</v>
      </c>
      <c r="B168" s="55" t="s">
        <v>23</v>
      </c>
      <c r="C168" s="77">
        <f>C70/C167</f>
        <v>1.2757000240871803E-2</v>
      </c>
      <c r="D168" s="77">
        <f t="shared" ref="D168:M168" si="59">D70/D167</f>
        <v>5.6737981234950595E-3</v>
      </c>
      <c r="E168" s="77">
        <f t="shared" si="59"/>
        <v>1.1938833919371984E-2</v>
      </c>
      <c r="F168" s="77">
        <f t="shared" si="59"/>
        <v>1.81954822902601E-2</v>
      </c>
      <c r="G168" s="77">
        <f t="shared" si="59"/>
        <v>7.9660116834838028E-3</v>
      </c>
      <c r="H168" s="77">
        <f t="shared" si="59"/>
        <v>3.5128177625227928E-2</v>
      </c>
      <c r="I168" s="77">
        <f t="shared" si="59"/>
        <v>6.8212824010914054E-3</v>
      </c>
      <c r="J168" s="77">
        <f t="shared" si="59"/>
        <v>2.4619404109933175E-2</v>
      </c>
      <c r="K168" s="77">
        <f t="shared" si="59"/>
        <v>3.2790327660983548E-3</v>
      </c>
      <c r="L168" s="77">
        <f t="shared" si="59"/>
        <v>2.5600546144984426E-2</v>
      </c>
      <c r="M168" s="77">
        <f t="shared" si="59"/>
        <v>1.5174306600163619E-2</v>
      </c>
    </row>
    <row r="169" spans="1:13" s="128" customFormat="1" x14ac:dyDescent="0.25">
      <c r="A169" s="112"/>
      <c r="B169" s="6" t="s">
        <v>25</v>
      </c>
      <c r="C169" s="67">
        <f>C167-C70</f>
        <v>643484</v>
      </c>
      <c r="D169" s="67">
        <f t="shared" ref="D169:M169" si="60">D167-D70</f>
        <v>35926</v>
      </c>
      <c r="E169" s="67">
        <f t="shared" si="60"/>
        <v>12083</v>
      </c>
      <c r="F169" s="67">
        <f t="shared" si="60"/>
        <v>160689</v>
      </c>
      <c r="G169" s="67">
        <f t="shared" si="60"/>
        <v>132628</v>
      </c>
      <c r="H169" s="67">
        <f t="shared" si="60"/>
        <v>17991</v>
      </c>
      <c r="I169" s="67">
        <f t="shared" si="60"/>
        <v>6552</v>
      </c>
      <c r="J169" s="67">
        <f t="shared" si="60"/>
        <v>19413</v>
      </c>
      <c r="K169" s="67">
        <f t="shared" si="60"/>
        <v>123411</v>
      </c>
      <c r="L169" s="67">
        <f t="shared" si="60"/>
        <v>22837</v>
      </c>
      <c r="M169" s="67">
        <f t="shared" si="60"/>
        <v>111954</v>
      </c>
    </row>
    <row r="170" spans="1:13" s="129" customFormat="1" x14ac:dyDescent="0.25">
      <c r="A170" s="122"/>
      <c r="B170" s="55" t="s">
        <v>44</v>
      </c>
      <c r="C170" s="66">
        <v>676807</v>
      </c>
      <c r="D170" s="66">
        <v>38462</v>
      </c>
      <c r="E170" s="66">
        <v>12861</v>
      </c>
      <c r="F170" s="66">
        <v>169929</v>
      </c>
      <c r="G170" s="66">
        <v>138426</v>
      </c>
      <c r="H170" s="66">
        <v>19432</v>
      </c>
      <c r="I170" s="66">
        <v>6820</v>
      </c>
      <c r="J170" s="66">
        <v>20182</v>
      </c>
      <c r="K170" s="66">
        <v>127642</v>
      </c>
      <c r="L170" s="66">
        <v>24769</v>
      </c>
      <c r="M170" s="66">
        <v>118284</v>
      </c>
    </row>
    <row r="171" spans="1:13" s="129" customFormat="1" x14ac:dyDescent="0.25">
      <c r="A171" s="81" t="s">
        <v>75</v>
      </c>
      <c r="B171" s="55" t="s">
        <v>23</v>
      </c>
      <c r="C171" s="77">
        <f>C71/C170</f>
        <v>2.8921095674246868E-2</v>
      </c>
      <c r="D171" s="77">
        <f t="shared" ref="D171:M171" si="61">D71/D170</f>
        <v>7.2539129530445638E-3</v>
      </c>
      <c r="E171" s="77">
        <f t="shared" si="61"/>
        <v>3.2268097348573208E-2</v>
      </c>
      <c r="F171" s="77">
        <f t="shared" si="61"/>
        <v>2.1644333810003E-2</v>
      </c>
      <c r="G171" s="77">
        <f t="shared" si="61"/>
        <v>5.5878230968170718E-2</v>
      </c>
      <c r="H171" s="77">
        <f t="shared" si="61"/>
        <v>4.5183202964182788E-2</v>
      </c>
      <c r="I171" s="77">
        <f t="shared" si="61"/>
        <v>8.0645161290322578E-3</v>
      </c>
      <c r="J171" s="77">
        <f t="shared" si="61"/>
        <v>1.1594490139728471E-2</v>
      </c>
      <c r="K171" s="77">
        <f t="shared" si="61"/>
        <v>6.651415678225036E-3</v>
      </c>
      <c r="L171" s="77">
        <f t="shared" si="61"/>
        <v>5.159675400702491E-2</v>
      </c>
      <c r="M171" s="77">
        <f t="shared" si="61"/>
        <v>3.5279496804301515E-2</v>
      </c>
    </row>
    <row r="172" spans="1:13" s="129" customFormat="1" x14ac:dyDescent="0.25">
      <c r="A172" s="112"/>
      <c r="B172" s="6" t="s">
        <v>25</v>
      </c>
      <c r="C172" s="67">
        <f>C170-C71</f>
        <v>657233</v>
      </c>
      <c r="D172" s="67">
        <f t="shared" ref="D172:M172" si="62">D170-D71</f>
        <v>38183</v>
      </c>
      <c r="E172" s="67">
        <f t="shared" si="62"/>
        <v>12446</v>
      </c>
      <c r="F172" s="67">
        <f t="shared" si="62"/>
        <v>166251</v>
      </c>
      <c r="G172" s="67">
        <f t="shared" si="62"/>
        <v>130691</v>
      </c>
      <c r="H172" s="67">
        <f t="shared" si="62"/>
        <v>18554</v>
      </c>
      <c r="I172" s="67">
        <f t="shared" si="62"/>
        <v>6765</v>
      </c>
      <c r="J172" s="67">
        <f t="shared" si="62"/>
        <v>19948</v>
      </c>
      <c r="K172" s="67">
        <f t="shared" si="62"/>
        <v>126793</v>
      </c>
      <c r="L172" s="67">
        <f t="shared" si="62"/>
        <v>23491</v>
      </c>
      <c r="M172" s="67">
        <f t="shared" si="62"/>
        <v>114111</v>
      </c>
    </row>
    <row r="173" spans="1:13" s="130" customFormat="1" x14ac:dyDescent="0.25">
      <c r="A173" s="122"/>
      <c r="B173" s="55" t="s">
        <v>44</v>
      </c>
      <c r="C173" s="66">
        <v>660639</v>
      </c>
      <c r="D173" s="66">
        <v>37624</v>
      </c>
      <c r="E173" s="66">
        <v>9244</v>
      </c>
      <c r="F173" s="66">
        <v>169090</v>
      </c>
      <c r="G173" s="66">
        <v>136680</v>
      </c>
      <c r="H173" s="66">
        <v>18813</v>
      </c>
      <c r="I173" s="66">
        <v>6829</v>
      </c>
      <c r="J173" s="66">
        <v>20498</v>
      </c>
      <c r="K173" s="66">
        <v>118338</v>
      </c>
      <c r="L173" s="66">
        <v>24676</v>
      </c>
      <c r="M173" s="66">
        <v>118847</v>
      </c>
    </row>
    <row r="174" spans="1:13" s="130" customFormat="1" x14ac:dyDescent="0.25">
      <c r="A174" s="81" t="s">
        <v>76</v>
      </c>
      <c r="B174" s="55" t="s">
        <v>23</v>
      </c>
      <c r="C174" s="77">
        <f>C72/C173</f>
        <v>2.0334857615127173E-2</v>
      </c>
      <c r="D174" s="77">
        <f t="shared" ref="D174:M174" si="63">D72/D173</f>
        <v>8.8507335743142675E-3</v>
      </c>
      <c r="E174" s="77">
        <f t="shared" si="63"/>
        <v>2.1527477282561661E-2</v>
      </c>
      <c r="F174" s="77">
        <f t="shared" si="63"/>
        <v>2.5554438464722929E-2</v>
      </c>
      <c r="G174" s="77">
        <f t="shared" si="63"/>
        <v>1.8649400058530875E-2</v>
      </c>
      <c r="H174" s="77">
        <f t="shared" si="63"/>
        <v>3.2690161058842288E-2</v>
      </c>
      <c r="I174" s="77">
        <f t="shared" si="63"/>
        <v>1.5229169717381754E-2</v>
      </c>
      <c r="J174" s="77">
        <f t="shared" si="63"/>
        <v>4.4687286564542884E-2</v>
      </c>
      <c r="K174" s="77">
        <f t="shared" si="63"/>
        <v>8.501073197113353E-3</v>
      </c>
      <c r="L174" s="77">
        <f t="shared" si="63"/>
        <v>3.9593126924947319E-2</v>
      </c>
      <c r="M174" s="77">
        <f t="shared" si="63"/>
        <v>2.0311829495065083E-2</v>
      </c>
    </row>
    <row r="175" spans="1:13" s="130" customFormat="1" x14ac:dyDescent="0.25">
      <c r="A175" s="112"/>
      <c r="B175" s="6" t="s">
        <v>25</v>
      </c>
      <c r="C175" s="67">
        <f>C173-C72</f>
        <v>647205</v>
      </c>
      <c r="D175" s="67">
        <f t="shared" ref="D175:M175" si="64">D173-D72</f>
        <v>37291</v>
      </c>
      <c r="E175" s="67">
        <f t="shared" si="64"/>
        <v>9045</v>
      </c>
      <c r="F175" s="67">
        <f t="shared" si="64"/>
        <v>164769</v>
      </c>
      <c r="G175" s="67">
        <f t="shared" si="64"/>
        <v>134131</v>
      </c>
      <c r="H175" s="67">
        <f t="shared" si="64"/>
        <v>18198</v>
      </c>
      <c r="I175" s="67">
        <f t="shared" si="64"/>
        <v>6725</v>
      </c>
      <c r="J175" s="67">
        <f t="shared" si="64"/>
        <v>19582</v>
      </c>
      <c r="K175" s="67">
        <f t="shared" si="64"/>
        <v>117332</v>
      </c>
      <c r="L175" s="67">
        <f t="shared" si="64"/>
        <v>23699</v>
      </c>
      <c r="M175" s="67">
        <f t="shared" si="64"/>
        <v>116433</v>
      </c>
    </row>
    <row r="176" spans="1:13" s="131" customFormat="1" x14ac:dyDescent="0.25">
      <c r="A176" s="122"/>
      <c r="B176" s="55" t="s">
        <v>44</v>
      </c>
      <c r="C176" s="66">
        <v>621649</v>
      </c>
      <c r="D176" s="66">
        <v>34623</v>
      </c>
      <c r="E176" s="66">
        <v>6889</v>
      </c>
      <c r="F176" s="66">
        <v>158737</v>
      </c>
      <c r="G176" s="66">
        <v>129399</v>
      </c>
      <c r="H176" s="66">
        <v>17491</v>
      </c>
      <c r="I176" s="66">
        <v>6450</v>
      </c>
      <c r="J176" s="66">
        <v>18350</v>
      </c>
      <c r="K176" s="66">
        <v>112561</v>
      </c>
      <c r="L176" s="66">
        <v>20399</v>
      </c>
      <c r="M176" s="66">
        <v>116750</v>
      </c>
    </row>
    <row r="177" spans="1:13" s="131" customFormat="1" x14ac:dyDescent="0.25">
      <c r="A177" s="81" t="s">
        <v>77</v>
      </c>
      <c r="B177" s="55" t="s">
        <v>23</v>
      </c>
      <c r="C177" s="77">
        <f>C73/C176</f>
        <v>5.9036530260645472E-3</v>
      </c>
      <c r="D177" s="77">
        <f t="shared" ref="D177:M177" si="65">D73/D176</f>
        <v>4.7945007653871705E-3</v>
      </c>
      <c r="E177" s="77">
        <f t="shared" si="65"/>
        <v>2.2789955000725795E-2</v>
      </c>
      <c r="F177" s="77">
        <f t="shared" si="65"/>
        <v>7.7801646749025115E-3</v>
      </c>
      <c r="G177" s="77">
        <f t="shared" si="65"/>
        <v>3.6476325164800346E-3</v>
      </c>
      <c r="H177" s="77">
        <f t="shared" si="65"/>
        <v>1.6408438625578871E-2</v>
      </c>
      <c r="I177" s="77">
        <f t="shared" si="65"/>
        <v>4.806201550387597E-3</v>
      </c>
      <c r="J177" s="77">
        <f t="shared" si="65"/>
        <v>4.1416893732970023E-3</v>
      </c>
      <c r="K177" s="77">
        <f t="shared" si="65"/>
        <v>4.3798473716473735E-3</v>
      </c>
      <c r="L177" s="77">
        <f t="shared" si="65"/>
        <v>1.1569194568361195E-2</v>
      </c>
      <c r="M177" s="77">
        <f t="shared" si="65"/>
        <v>4.4282655246252675E-3</v>
      </c>
    </row>
    <row r="178" spans="1:13" s="131" customFormat="1" x14ac:dyDescent="0.25">
      <c r="A178" s="112"/>
      <c r="B178" s="6" t="s">
        <v>25</v>
      </c>
      <c r="C178" s="67">
        <f>C176-C73</f>
        <v>617979</v>
      </c>
      <c r="D178" s="67">
        <f t="shared" ref="D178:M178" si="66">D176-D73</f>
        <v>34457</v>
      </c>
      <c r="E178" s="67">
        <f t="shared" si="66"/>
        <v>6732</v>
      </c>
      <c r="F178" s="67">
        <f t="shared" si="66"/>
        <v>157502</v>
      </c>
      <c r="G178" s="67">
        <f t="shared" si="66"/>
        <v>128927</v>
      </c>
      <c r="H178" s="67">
        <f t="shared" si="66"/>
        <v>17204</v>
      </c>
      <c r="I178" s="67">
        <f t="shared" si="66"/>
        <v>6419</v>
      </c>
      <c r="J178" s="67">
        <f t="shared" si="66"/>
        <v>18274</v>
      </c>
      <c r="K178" s="67">
        <f t="shared" si="66"/>
        <v>112068</v>
      </c>
      <c r="L178" s="67">
        <f t="shared" si="66"/>
        <v>20163</v>
      </c>
      <c r="M178" s="67">
        <f t="shared" si="66"/>
        <v>116233</v>
      </c>
    </row>
    <row r="179" spans="1:13" s="133" customFormat="1" x14ac:dyDescent="0.25">
      <c r="A179" s="122"/>
      <c r="B179" s="55" t="s">
        <v>44</v>
      </c>
      <c r="C179" s="66">
        <v>656283</v>
      </c>
      <c r="D179" s="66">
        <v>34345</v>
      </c>
      <c r="E179" s="66">
        <v>9195</v>
      </c>
      <c r="F179" s="66">
        <v>169209</v>
      </c>
      <c r="G179" s="66">
        <v>135617</v>
      </c>
      <c r="H179" s="66">
        <v>17801</v>
      </c>
      <c r="I179" s="66">
        <v>6583</v>
      </c>
      <c r="J179" s="66">
        <v>19694</v>
      </c>
      <c r="K179" s="66">
        <v>119251</v>
      </c>
      <c r="L179" s="66">
        <v>21176</v>
      </c>
      <c r="M179" s="66">
        <v>123412</v>
      </c>
    </row>
    <row r="180" spans="1:13" s="133" customFormat="1" x14ac:dyDescent="0.25">
      <c r="A180" s="81" t="s">
        <v>78</v>
      </c>
      <c r="B180" s="55" t="s">
        <v>23</v>
      </c>
      <c r="C180" s="77">
        <f>C74/C179</f>
        <v>9.6208495420420769E-3</v>
      </c>
      <c r="D180" s="77">
        <f t="shared" ref="D180:M180" si="67">D74/D179</f>
        <v>7.3955452030863298E-3</v>
      </c>
      <c r="E180" s="77">
        <f t="shared" si="67"/>
        <v>6.3947797716150084E-2</v>
      </c>
      <c r="F180" s="77">
        <f t="shared" si="67"/>
        <v>5.6911866390085631E-3</v>
      </c>
      <c r="G180" s="77">
        <f t="shared" si="67"/>
        <v>5.8989654689308862E-3</v>
      </c>
      <c r="H180" s="77">
        <f t="shared" si="67"/>
        <v>3.1178023706533341E-2</v>
      </c>
      <c r="I180" s="77">
        <f t="shared" si="67"/>
        <v>1.1089169071851739E-2</v>
      </c>
      <c r="J180" s="77">
        <f t="shared" si="67"/>
        <v>2.482989743068955E-2</v>
      </c>
      <c r="K180" s="77">
        <f t="shared" si="67"/>
        <v>1.2964251872101701E-2</v>
      </c>
      <c r="L180" s="77">
        <f t="shared" si="67"/>
        <v>1.9880997355496789E-2</v>
      </c>
      <c r="M180" s="77">
        <f t="shared" si="67"/>
        <v>5.0643373415875277E-3</v>
      </c>
    </row>
    <row r="181" spans="1:13" s="133" customFormat="1" x14ac:dyDescent="0.25">
      <c r="A181" s="112"/>
      <c r="B181" s="6" t="s">
        <v>25</v>
      </c>
      <c r="C181" s="67">
        <f>C179-C74</f>
        <v>649969</v>
      </c>
      <c r="D181" s="67">
        <f t="shared" ref="D181:M181" si="68">D179-D74</f>
        <v>34091</v>
      </c>
      <c r="E181" s="67">
        <f t="shared" si="68"/>
        <v>8607</v>
      </c>
      <c r="F181" s="67">
        <f t="shared" si="68"/>
        <v>168246</v>
      </c>
      <c r="G181" s="67">
        <f t="shared" si="68"/>
        <v>134817</v>
      </c>
      <c r="H181" s="67">
        <f t="shared" si="68"/>
        <v>17246</v>
      </c>
      <c r="I181" s="67">
        <f t="shared" si="68"/>
        <v>6510</v>
      </c>
      <c r="J181" s="67">
        <f t="shared" si="68"/>
        <v>19205</v>
      </c>
      <c r="K181" s="67">
        <f t="shared" si="68"/>
        <v>117705</v>
      </c>
      <c r="L181" s="67">
        <f t="shared" si="68"/>
        <v>20755</v>
      </c>
      <c r="M181" s="67">
        <f t="shared" si="68"/>
        <v>122787</v>
      </c>
    </row>
    <row r="182" spans="1:13" s="134" customFormat="1" x14ac:dyDescent="0.25">
      <c r="A182" s="122"/>
      <c r="B182" s="55" t="s">
        <v>44</v>
      </c>
      <c r="C182" s="117">
        <v>614597</v>
      </c>
      <c r="D182" s="117">
        <v>32997</v>
      </c>
      <c r="E182" s="117">
        <v>8757</v>
      </c>
      <c r="F182" s="117">
        <v>154322</v>
      </c>
      <c r="G182" s="117">
        <v>126460</v>
      </c>
      <c r="H182" s="117">
        <v>17559</v>
      </c>
      <c r="I182" s="117">
        <v>6427</v>
      </c>
      <c r="J182" s="117">
        <v>19134</v>
      </c>
      <c r="K182" s="117">
        <v>112591</v>
      </c>
      <c r="L182" s="117">
        <v>19459</v>
      </c>
      <c r="M182" s="117">
        <v>116891</v>
      </c>
    </row>
    <row r="183" spans="1:13" s="134" customFormat="1" x14ac:dyDescent="0.25">
      <c r="A183" s="81" t="s">
        <v>80</v>
      </c>
      <c r="B183" s="55" t="s">
        <v>23</v>
      </c>
      <c r="C183" s="69">
        <f>C75/C182</f>
        <v>4.5623392239142069E-3</v>
      </c>
      <c r="D183" s="69">
        <f t="shared" ref="D183:M183" si="69">D75/D182</f>
        <v>8.4856199048398331E-3</v>
      </c>
      <c r="E183" s="69">
        <f t="shared" si="69"/>
        <v>5.7097179399337678E-4</v>
      </c>
      <c r="F183" s="69">
        <f t="shared" si="69"/>
        <v>6.162439574396392E-3</v>
      </c>
      <c r="G183" s="69">
        <f t="shared" si="69"/>
        <v>3.795666613949075E-4</v>
      </c>
      <c r="H183" s="69">
        <f t="shared" si="69"/>
        <v>8.5995785636995281E-3</v>
      </c>
      <c r="I183" s="69">
        <f t="shared" si="69"/>
        <v>4.5122140967792128E-3</v>
      </c>
      <c r="J183" s="69">
        <f t="shared" si="69"/>
        <v>0</v>
      </c>
      <c r="K183" s="69">
        <f t="shared" si="69"/>
        <v>3.4283379666225542E-3</v>
      </c>
      <c r="L183" s="69">
        <f t="shared" si="69"/>
        <v>2.8264556246466932E-3</v>
      </c>
      <c r="M183" s="69">
        <f t="shared" si="69"/>
        <v>7.6909257342310357E-3</v>
      </c>
    </row>
    <row r="184" spans="1:13" s="134" customFormat="1" ht="13.15" customHeight="1" x14ac:dyDescent="0.25">
      <c r="A184" s="112"/>
      <c r="B184" s="6" t="s">
        <v>25</v>
      </c>
      <c r="C184" s="67">
        <f>C182-C75</f>
        <v>611793</v>
      </c>
      <c r="D184" s="67">
        <f t="shared" ref="D184:M184" si="70">D182-D75</f>
        <v>32717</v>
      </c>
      <c r="E184" s="67">
        <f t="shared" si="70"/>
        <v>8752</v>
      </c>
      <c r="F184" s="67">
        <f t="shared" si="70"/>
        <v>153371</v>
      </c>
      <c r="G184" s="67">
        <f t="shared" si="70"/>
        <v>126412</v>
      </c>
      <c r="H184" s="67">
        <f t="shared" si="70"/>
        <v>17408</v>
      </c>
      <c r="I184" s="67">
        <f t="shared" si="70"/>
        <v>6398</v>
      </c>
      <c r="J184" s="67">
        <f t="shared" si="70"/>
        <v>19134</v>
      </c>
      <c r="K184" s="67">
        <f t="shared" si="70"/>
        <v>112205</v>
      </c>
      <c r="L184" s="67">
        <f t="shared" si="70"/>
        <v>19404</v>
      </c>
      <c r="M184" s="67">
        <f t="shared" si="70"/>
        <v>115992</v>
      </c>
    </row>
    <row r="185" spans="1:13" s="135" customFormat="1" ht="13.15" customHeight="1" x14ac:dyDescent="0.25">
      <c r="A185" s="122"/>
      <c r="B185" s="55" t="s">
        <v>44</v>
      </c>
      <c r="C185" s="117">
        <v>631944</v>
      </c>
      <c r="D185" s="117">
        <v>33978</v>
      </c>
      <c r="E185" s="117">
        <v>11084</v>
      </c>
      <c r="F185" s="117">
        <v>159147</v>
      </c>
      <c r="G185" s="117">
        <v>129853</v>
      </c>
      <c r="H185" s="117">
        <v>17294</v>
      </c>
      <c r="I185" s="117">
        <v>6699</v>
      </c>
      <c r="J185" s="117">
        <v>20771</v>
      </c>
      <c r="K185" s="117">
        <v>116276</v>
      </c>
      <c r="L185" s="117">
        <v>18662</v>
      </c>
      <c r="M185" s="117">
        <v>118180</v>
      </c>
    </row>
    <row r="186" spans="1:13" s="135" customFormat="1" ht="13.15" customHeight="1" x14ac:dyDescent="0.25">
      <c r="A186" s="81" t="s">
        <v>81</v>
      </c>
      <c r="B186" s="55" t="s">
        <v>23</v>
      </c>
      <c r="C186" s="69">
        <f>C76/C185</f>
        <v>7.245895205904321E-3</v>
      </c>
      <c r="D186" s="69">
        <f t="shared" ref="D186:M186" si="71">D76/D185</f>
        <v>1.1919477308846901E-2</v>
      </c>
      <c r="E186" s="69">
        <f t="shared" si="71"/>
        <v>1.38939011187297E-2</v>
      </c>
      <c r="F186" s="69">
        <f t="shared" si="71"/>
        <v>1.035520619301652E-2</v>
      </c>
      <c r="G186" s="69">
        <f t="shared" si="71"/>
        <v>3.0264991952438525E-3</v>
      </c>
      <c r="H186" s="69">
        <f t="shared" si="71"/>
        <v>6.4184110095987044E-3</v>
      </c>
      <c r="I186" s="69">
        <f t="shared" si="71"/>
        <v>5.2246603970741903E-3</v>
      </c>
      <c r="J186" s="69">
        <f t="shared" si="71"/>
        <v>1.0976842713398488E-2</v>
      </c>
      <c r="K186" s="69">
        <f t="shared" si="71"/>
        <v>4.9365303244005643E-3</v>
      </c>
      <c r="L186" s="69">
        <f t="shared" si="71"/>
        <v>5.2513128282070517E-3</v>
      </c>
      <c r="M186" s="69">
        <f t="shared" si="71"/>
        <v>7.8947368421052634E-3</v>
      </c>
    </row>
    <row r="187" spans="1:13" s="135" customFormat="1" ht="13.15" customHeight="1" x14ac:dyDescent="0.25">
      <c r="A187" s="112"/>
      <c r="B187" s="6" t="s">
        <v>25</v>
      </c>
      <c r="C187" s="67">
        <f>C185-C76</f>
        <v>627365</v>
      </c>
      <c r="D187" s="67">
        <f t="shared" ref="D187:M187" si="72">D185-D76</f>
        <v>33573</v>
      </c>
      <c r="E187" s="67">
        <f t="shared" si="72"/>
        <v>10930</v>
      </c>
      <c r="F187" s="67">
        <f t="shared" si="72"/>
        <v>157499</v>
      </c>
      <c r="G187" s="67">
        <f t="shared" si="72"/>
        <v>129460</v>
      </c>
      <c r="H187" s="67">
        <f t="shared" si="72"/>
        <v>17183</v>
      </c>
      <c r="I187" s="67">
        <f t="shared" si="72"/>
        <v>6664</v>
      </c>
      <c r="J187" s="67">
        <f t="shared" si="72"/>
        <v>20543</v>
      </c>
      <c r="K187" s="67">
        <f t="shared" si="72"/>
        <v>115702</v>
      </c>
      <c r="L187" s="67">
        <f t="shared" si="72"/>
        <v>18564</v>
      </c>
      <c r="M187" s="67">
        <f t="shared" si="72"/>
        <v>117247</v>
      </c>
    </row>
    <row r="188" spans="1:13" s="136" customFormat="1" ht="13.15" customHeight="1" x14ac:dyDescent="0.25">
      <c r="A188" s="122"/>
      <c r="B188" s="55" t="s">
        <v>44</v>
      </c>
      <c r="C188" s="117">
        <v>599013</v>
      </c>
      <c r="D188" s="117">
        <v>31810</v>
      </c>
      <c r="E188" s="117">
        <v>9345</v>
      </c>
      <c r="F188" s="117">
        <v>155779</v>
      </c>
      <c r="G188" s="117">
        <v>123672</v>
      </c>
      <c r="H188" s="117">
        <v>15526</v>
      </c>
      <c r="I188" s="117">
        <v>6690</v>
      </c>
      <c r="J188" s="117">
        <v>17918</v>
      </c>
      <c r="K188" s="117">
        <v>105307</v>
      </c>
      <c r="L188" s="117">
        <v>17544</v>
      </c>
      <c r="M188" s="117">
        <v>115422</v>
      </c>
    </row>
    <row r="189" spans="1:13" s="136" customFormat="1" ht="13.15" customHeight="1" x14ac:dyDescent="0.25">
      <c r="A189" s="81" t="s">
        <v>82</v>
      </c>
      <c r="B189" s="55" t="s">
        <v>23</v>
      </c>
      <c r="C189" s="69">
        <f>C77/C188</f>
        <v>3.1284796824108993E-2</v>
      </c>
      <c r="D189" s="69">
        <f t="shared" ref="D189:M189" si="73">D77/D188</f>
        <v>1.4397988054071047E-2</v>
      </c>
      <c r="E189" s="69">
        <f t="shared" si="73"/>
        <v>1.2734082397003745E-2</v>
      </c>
      <c r="F189" s="69">
        <f t="shared" si="73"/>
        <v>4.5031743688173628E-2</v>
      </c>
      <c r="G189" s="69">
        <f t="shared" si="73"/>
        <v>2.7589106669254158E-2</v>
      </c>
      <c r="H189" s="69">
        <f t="shared" si="73"/>
        <v>2.5247971145175834E-2</v>
      </c>
      <c r="I189" s="69">
        <f t="shared" si="73"/>
        <v>1.9133034379671152E-2</v>
      </c>
      <c r="J189" s="69">
        <f t="shared" si="73"/>
        <v>1.8026565464895637E-2</v>
      </c>
      <c r="K189" s="69">
        <f t="shared" si="73"/>
        <v>2.8640071410257626E-2</v>
      </c>
      <c r="L189" s="69">
        <f t="shared" si="73"/>
        <v>3.2603739170086639E-2</v>
      </c>
      <c r="M189" s="69">
        <f t="shared" si="73"/>
        <v>2.8634055899221987E-2</v>
      </c>
    </row>
    <row r="190" spans="1:13" s="136" customFormat="1" ht="13.15" customHeight="1" x14ac:dyDescent="0.25">
      <c r="A190" s="112"/>
      <c r="B190" s="6" t="s">
        <v>25</v>
      </c>
      <c r="C190" s="67">
        <f>C188-C77</f>
        <v>580273</v>
      </c>
      <c r="D190" s="67">
        <f t="shared" ref="D190:M190" si="74">D188-D77</f>
        <v>31352</v>
      </c>
      <c r="E190" s="67">
        <f t="shared" si="74"/>
        <v>9226</v>
      </c>
      <c r="F190" s="67">
        <f t="shared" si="74"/>
        <v>148764</v>
      </c>
      <c r="G190" s="67">
        <f t="shared" si="74"/>
        <v>120260</v>
      </c>
      <c r="H190" s="67">
        <f t="shared" si="74"/>
        <v>15134</v>
      </c>
      <c r="I190" s="67">
        <f t="shared" si="74"/>
        <v>6562</v>
      </c>
      <c r="J190" s="67">
        <f t="shared" si="74"/>
        <v>17595</v>
      </c>
      <c r="K190" s="67">
        <f t="shared" si="74"/>
        <v>102291</v>
      </c>
      <c r="L190" s="67">
        <f t="shared" si="74"/>
        <v>16972</v>
      </c>
      <c r="M190" s="67">
        <f t="shared" si="74"/>
        <v>112117</v>
      </c>
    </row>
    <row r="191" spans="1:13" s="138" customFormat="1" ht="13.15" customHeight="1" x14ac:dyDescent="0.25">
      <c r="A191" s="122"/>
      <c r="B191" s="55" t="s">
        <v>44</v>
      </c>
      <c r="C191" s="117">
        <v>559577</v>
      </c>
      <c r="D191" s="117">
        <v>28689</v>
      </c>
      <c r="E191" s="117">
        <v>9371</v>
      </c>
      <c r="F191" s="117">
        <v>145310</v>
      </c>
      <c r="G191" s="117">
        <v>114508</v>
      </c>
      <c r="H191" s="117">
        <v>15440</v>
      </c>
      <c r="I191" s="117">
        <v>6013</v>
      </c>
      <c r="J191" s="117">
        <v>17685</v>
      </c>
      <c r="K191" s="117">
        <v>100199</v>
      </c>
      <c r="L191" s="117">
        <v>16232</v>
      </c>
      <c r="M191" s="117">
        <v>106130</v>
      </c>
    </row>
    <row r="192" spans="1:13" s="138" customFormat="1" ht="13.15" customHeight="1" x14ac:dyDescent="0.25">
      <c r="A192" s="81" t="s">
        <v>84</v>
      </c>
      <c r="B192" s="55" t="s">
        <v>23</v>
      </c>
      <c r="C192" s="69">
        <f>C78/C191</f>
        <v>1.5263314968270675E-2</v>
      </c>
      <c r="D192" s="69">
        <f t="shared" ref="D192:M192" si="75">D78/D191</f>
        <v>2.3423611837289554E-2</v>
      </c>
      <c r="E192" s="69">
        <f t="shared" si="75"/>
        <v>9.3906733539643582E-3</v>
      </c>
      <c r="F192" s="69">
        <f t="shared" si="75"/>
        <v>2.8951895946596931E-2</v>
      </c>
      <c r="G192" s="69">
        <f t="shared" si="75"/>
        <v>7.7723827156181225E-3</v>
      </c>
      <c r="H192" s="69">
        <f t="shared" si="75"/>
        <v>1.3018134715025907E-2</v>
      </c>
      <c r="I192" s="69">
        <f t="shared" si="75"/>
        <v>3.4924330616996507E-3</v>
      </c>
      <c r="J192" s="69">
        <f t="shared" si="75"/>
        <v>2.5897653378569408E-2</v>
      </c>
      <c r="K192" s="69">
        <f t="shared" si="75"/>
        <v>5.5589377139492408E-3</v>
      </c>
      <c r="L192" s="69">
        <f t="shared" si="75"/>
        <v>1.1027599802858551E-2</v>
      </c>
      <c r="M192" s="69">
        <f t="shared" si="75"/>
        <v>1.1947611419956657E-2</v>
      </c>
    </row>
    <row r="193" spans="1:13" s="138" customFormat="1" ht="13.15" customHeight="1" x14ac:dyDescent="0.25">
      <c r="A193" s="112"/>
      <c r="B193" s="6" t="s">
        <v>25</v>
      </c>
      <c r="C193" s="67">
        <f>C191-C78</f>
        <v>551036</v>
      </c>
      <c r="D193" s="67">
        <f t="shared" ref="D193:M193" si="76">D191-D78</f>
        <v>28017</v>
      </c>
      <c r="E193" s="67">
        <f t="shared" si="76"/>
        <v>9283</v>
      </c>
      <c r="F193" s="67">
        <f t="shared" si="76"/>
        <v>141103</v>
      </c>
      <c r="G193" s="67">
        <f t="shared" si="76"/>
        <v>113618</v>
      </c>
      <c r="H193" s="67">
        <f t="shared" si="76"/>
        <v>15239</v>
      </c>
      <c r="I193" s="67">
        <f t="shared" si="76"/>
        <v>5992</v>
      </c>
      <c r="J193" s="67">
        <f t="shared" si="76"/>
        <v>17227</v>
      </c>
      <c r="K193" s="67">
        <f t="shared" si="76"/>
        <v>99642</v>
      </c>
      <c r="L193" s="67">
        <f t="shared" si="76"/>
        <v>16053</v>
      </c>
      <c r="M193" s="67">
        <f t="shared" si="76"/>
        <v>104862</v>
      </c>
    </row>
    <row r="194" spans="1:13" s="140" customFormat="1" ht="13.15" customHeight="1" x14ac:dyDescent="0.25">
      <c r="A194" s="122"/>
      <c r="B194" s="55" t="s">
        <v>44</v>
      </c>
      <c r="C194" s="117">
        <v>664932</v>
      </c>
      <c r="D194" s="117">
        <v>33406</v>
      </c>
      <c r="E194" s="117">
        <v>13355</v>
      </c>
      <c r="F194" s="117">
        <v>169783</v>
      </c>
      <c r="G194" s="117">
        <v>135157</v>
      </c>
      <c r="H194" s="117">
        <v>18846</v>
      </c>
      <c r="I194" s="117">
        <v>6811</v>
      </c>
      <c r="J194" s="117">
        <v>21304</v>
      </c>
      <c r="K194" s="117">
        <v>122432</v>
      </c>
      <c r="L194" s="117">
        <v>19828</v>
      </c>
      <c r="M194" s="117">
        <v>124010</v>
      </c>
    </row>
    <row r="195" spans="1:13" s="140" customFormat="1" ht="13.15" customHeight="1" x14ac:dyDescent="0.25">
      <c r="A195" s="81" t="s">
        <v>86</v>
      </c>
      <c r="B195" s="55" t="s">
        <v>23</v>
      </c>
      <c r="C195" s="69">
        <f>C79/C194</f>
        <v>1.1401165833498764E-2</v>
      </c>
      <c r="D195" s="69">
        <f t="shared" ref="D195:M195" si="77">D79/D194</f>
        <v>7.5435550499910195E-3</v>
      </c>
      <c r="E195" s="69">
        <f t="shared" si="77"/>
        <v>5.9153874953201046E-3</v>
      </c>
      <c r="F195" s="69">
        <f t="shared" si="77"/>
        <v>2.0997390787063488E-2</v>
      </c>
      <c r="G195" s="69">
        <f t="shared" si="77"/>
        <v>6.3111788512618654E-3</v>
      </c>
      <c r="H195" s="69">
        <f t="shared" si="77"/>
        <v>1.9685874986734585E-2</v>
      </c>
      <c r="I195" s="69">
        <f t="shared" si="77"/>
        <v>1.7471736896197326E-2</v>
      </c>
      <c r="J195" s="69">
        <f t="shared" si="77"/>
        <v>7.7450244085617726E-3</v>
      </c>
      <c r="K195" s="69">
        <f t="shared" si="77"/>
        <v>8.3474908520648188E-3</v>
      </c>
      <c r="L195" s="69">
        <f t="shared" si="77"/>
        <v>1.0843251966915473E-2</v>
      </c>
      <c r="M195" s="69">
        <f t="shared" si="77"/>
        <v>7.5800338682364323E-3</v>
      </c>
    </row>
    <row r="196" spans="1:13" s="140" customFormat="1" ht="13.15" customHeight="1" x14ac:dyDescent="0.25">
      <c r="A196" s="112"/>
      <c r="B196" s="6" t="s">
        <v>25</v>
      </c>
      <c r="C196" s="67">
        <f>C194-C79</f>
        <v>657351</v>
      </c>
      <c r="D196" s="67">
        <f t="shared" ref="D196:M196" si="78">D194-D79</f>
        <v>33154</v>
      </c>
      <c r="E196" s="67">
        <f t="shared" si="78"/>
        <v>13276</v>
      </c>
      <c r="F196" s="67">
        <f t="shared" si="78"/>
        <v>166218</v>
      </c>
      <c r="G196" s="67">
        <f t="shared" si="78"/>
        <v>134304</v>
      </c>
      <c r="H196" s="67">
        <f t="shared" si="78"/>
        <v>18475</v>
      </c>
      <c r="I196" s="67">
        <f t="shared" si="78"/>
        <v>6692</v>
      </c>
      <c r="J196" s="67">
        <f t="shared" si="78"/>
        <v>21139</v>
      </c>
      <c r="K196" s="67">
        <f t="shared" si="78"/>
        <v>121410</v>
      </c>
      <c r="L196" s="67">
        <f t="shared" si="78"/>
        <v>19613</v>
      </c>
      <c r="M196" s="67">
        <f t="shared" si="78"/>
        <v>123070</v>
      </c>
    </row>
    <row r="197" spans="1:13" x14ac:dyDescent="0.25">
      <c r="A197" s="145" t="s">
        <v>24</v>
      </c>
      <c r="B197" s="145"/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</row>
    <row r="199" spans="1:13" x14ac:dyDescent="0.25">
      <c r="B199" s="58"/>
      <c r="C199" s="36"/>
    </row>
    <row r="200" spans="1:13" x14ac:dyDescent="0.25">
      <c r="B200" s="58"/>
      <c r="C200" s="36"/>
      <c r="D200" s="4" t="s">
        <v>83</v>
      </c>
    </row>
    <row r="201" spans="1:13" x14ac:dyDescent="0.25">
      <c r="A201" s="10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</row>
    <row r="202" spans="1:13" x14ac:dyDescent="0.25"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</row>
    <row r="203" spans="1:13" x14ac:dyDescent="0.25"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</row>
  </sheetData>
  <mergeCells count="7">
    <mergeCell ref="A197:M197"/>
    <mergeCell ref="A86:A88"/>
    <mergeCell ref="A1:M1"/>
    <mergeCell ref="A2:M2"/>
    <mergeCell ref="A3:M3"/>
    <mergeCell ref="A80:A82"/>
    <mergeCell ref="A83:A85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2025-05-19T15:32:39Z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