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124226"/>
  <mc:AlternateContent xmlns:mc="http://schemas.openxmlformats.org/markup-compatibility/2006">
    <mc:Choice Requires="x15">
      <x15ac:absPath xmlns:x15ac="http://schemas.microsoft.com/office/spreadsheetml/2010/11/ac" url="P:\NTS\2025\113025 November\toWeb\"/>
    </mc:Choice>
  </mc:AlternateContent>
  <xr:revisionPtr revIDLastSave="0" documentId="8_{BB6BC8EC-B43D-4051-929F-8C33C37FD1E3}" xr6:coauthVersionLast="47" xr6:coauthVersionMax="47" xr10:uidLastSave="{00000000-0000-0000-0000-000000000000}"/>
  <bookViews>
    <workbookView xWindow="-120" yWindow="-120" windowWidth="29040" windowHeight="17520" tabRatio="642" xr2:uid="{00000000-000D-0000-FFFF-FFFF00000000}"/>
  </bookViews>
  <sheets>
    <sheet name="1-61" sheetId="1" r:id="rId1"/>
    <sheet name="OLD_1-61M" sheetId="6" state="hidden" r:id="rId2"/>
    <sheet name="Old table 2" sheetId="3" state="hidden" r:id="rId3"/>
    <sheet name="Old table 1" sheetId="4" state="hidden" r:id="rId4"/>
    <sheet name="Old table 3" sheetId="5" state="hidden" r:id="rId5"/>
  </sheets>
  <definedNames>
    <definedName name="_xlnm.Print_Area" localSheetId="0">'1-61'!$A$1:$AI$25</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M18" i="6" l="1"/>
  <c r="AM17" i="6"/>
  <c r="AM16" i="6"/>
  <c r="AM15" i="6"/>
  <c r="AM13" i="6"/>
  <c r="AM12" i="6"/>
  <c r="AM11" i="6"/>
  <c r="AM10" i="6"/>
  <c r="AM8" i="6"/>
  <c r="AM7" i="6"/>
  <c r="AM6" i="6"/>
  <c r="AM5" i="6"/>
  <c r="AK18" i="6"/>
  <c r="AK17" i="6"/>
  <c r="AK16" i="6"/>
  <c r="AK15" i="6"/>
  <c r="AK13" i="6"/>
  <c r="AK12" i="6"/>
  <c r="AK11" i="6"/>
  <c r="AK10" i="6"/>
  <c r="AK8" i="6"/>
  <c r="AK7" i="6"/>
  <c r="AK6" i="6"/>
  <c r="AK5" i="6"/>
  <c r="AI18" i="6"/>
  <c r="AI17" i="6"/>
  <c r="AI16" i="6"/>
  <c r="AI15" i="6"/>
  <c r="AI13" i="6"/>
  <c r="AI12" i="6"/>
  <c r="AI11" i="6"/>
  <c r="AI10" i="6"/>
  <c r="AI8" i="6"/>
  <c r="AI7" i="6"/>
  <c r="AI6" i="6"/>
  <c r="AI5" i="6"/>
  <c r="AG18" i="6"/>
  <c r="AG17" i="6"/>
  <c r="AG16" i="6"/>
  <c r="AG15" i="6"/>
  <c r="AG13" i="6"/>
  <c r="AG12" i="6"/>
  <c r="AG11" i="6"/>
  <c r="AG10" i="6"/>
  <c r="AG8" i="6"/>
  <c r="AG7" i="6"/>
  <c r="AG6" i="6"/>
  <c r="AG5" i="6"/>
  <c r="AE18" i="6"/>
  <c r="AE17" i="6"/>
  <c r="AE16" i="6"/>
  <c r="AE15" i="6"/>
  <c r="AE13" i="6"/>
  <c r="AE12" i="6"/>
  <c r="AE11" i="6"/>
  <c r="AE10" i="6"/>
  <c r="AE8" i="6"/>
  <c r="AE7" i="6"/>
  <c r="AE6" i="6"/>
  <c r="AE5" i="6"/>
  <c r="AC18" i="6"/>
  <c r="AC17" i="6"/>
  <c r="AC16" i="6"/>
  <c r="AC15" i="6"/>
  <c r="AC13" i="6"/>
  <c r="AC12" i="6"/>
  <c r="AC11" i="6"/>
  <c r="AC10" i="6"/>
  <c r="AC8" i="6"/>
  <c r="AC7" i="6"/>
  <c r="AC6" i="6"/>
  <c r="AC5" i="6"/>
  <c r="AA18" i="6"/>
  <c r="AA17" i="6"/>
  <c r="AA16" i="6"/>
  <c r="AA15" i="6"/>
  <c r="AA13" i="6"/>
  <c r="AA12" i="6"/>
  <c r="AA11" i="6"/>
  <c r="AA10" i="6"/>
  <c r="AA8" i="6"/>
  <c r="AA7" i="6"/>
  <c r="AA6" i="6"/>
  <c r="AA5" i="6"/>
  <c r="Y18" i="6"/>
  <c r="Y17" i="6"/>
  <c r="Y16" i="6"/>
  <c r="Y15" i="6"/>
  <c r="Y13" i="6"/>
  <c r="Y12" i="6"/>
  <c r="Y11" i="6"/>
  <c r="Y10" i="6"/>
  <c r="Y8" i="6"/>
  <c r="Y7" i="6"/>
  <c r="Y6" i="6"/>
  <c r="Y5" i="6"/>
  <c r="W18" i="6"/>
  <c r="W17" i="6"/>
  <c r="W16" i="6"/>
  <c r="W15" i="6"/>
  <c r="W13" i="6"/>
  <c r="W12" i="6"/>
  <c r="W11" i="6"/>
  <c r="W10" i="6"/>
  <c r="W8" i="6"/>
  <c r="W7" i="6"/>
  <c r="W6" i="6"/>
  <c r="W5" i="6"/>
  <c r="U18" i="6"/>
  <c r="U17" i="6"/>
  <c r="U16" i="6"/>
  <c r="U15" i="6"/>
  <c r="U13" i="6"/>
  <c r="U12" i="6"/>
  <c r="U11" i="6"/>
  <c r="U10" i="6"/>
  <c r="U8" i="6"/>
  <c r="U7" i="6"/>
  <c r="U6" i="6"/>
  <c r="U5" i="6"/>
  <c r="S18" i="6"/>
  <c r="S17" i="6"/>
  <c r="S16" i="6"/>
  <c r="S15" i="6"/>
  <c r="S13" i="6"/>
  <c r="S12" i="6"/>
  <c r="S11" i="6"/>
  <c r="S10" i="6"/>
  <c r="S8" i="6"/>
  <c r="S7" i="6"/>
  <c r="S6" i="6"/>
  <c r="S5" i="6"/>
  <c r="Q18" i="6"/>
  <c r="Q17" i="6"/>
  <c r="Q16" i="6"/>
  <c r="Q15" i="6"/>
  <c r="Q13" i="6"/>
  <c r="Q12" i="6"/>
  <c r="Q11" i="6"/>
  <c r="Q10" i="6"/>
  <c r="Q8" i="6"/>
  <c r="Q7" i="6"/>
  <c r="Q6" i="6"/>
  <c r="Q5" i="6"/>
  <c r="O18" i="6"/>
  <c r="O17" i="6"/>
  <c r="O16" i="6"/>
  <c r="O15" i="6"/>
  <c r="O13" i="6"/>
  <c r="O12" i="6"/>
  <c r="O11" i="6"/>
  <c r="O10" i="6"/>
  <c r="O8" i="6"/>
  <c r="O7" i="6"/>
  <c r="O6" i="6"/>
  <c r="O5" i="6"/>
  <c r="M18" i="6"/>
  <c r="M17" i="6"/>
  <c r="M16" i="6"/>
  <c r="M15" i="6"/>
  <c r="M13" i="6"/>
  <c r="M12" i="6"/>
  <c r="M11" i="6"/>
  <c r="M10" i="6"/>
  <c r="M8" i="6"/>
  <c r="M7" i="6"/>
  <c r="M6" i="6"/>
  <c r="M5" i="6"/>
  <c r="K18" i="6"/>
  <c r="K17" i="6"/>
  <c r="K16" i="6"/>
  <c r="K15" i="6"/>
  <c r="K13" i="6"/>
  <c r="K12" i="6"/>
  <c r="K11" i="6"/>
  <c r="K10" i="6"/>
  <c r="K8" i="6"/>
  <c r="K7" i="6"/>
  <c r="K6" i="6"/>
  <c r="K5" i="6"/>
  <c r="I18" i="6"/>
  <c r="I17" i="6"/>
  <c r="I16" i="6"/>
  <c r="I15" i="6"/>
  <c r="I13" i="6"/>
  <c r="I12" i="6"/>
  <c r="I11" i="6"/>
  <c r="I10" i="6"/>
  <c r="I8" i="6"/>
  <c r="I7" i="6"/>
  <c r="I6" i="6"/>
  <c r="I5" i="6"/>
  <c r="G18" i="6"/>
  <c r="G17" i="6"/>
  <c r="G16" i="6"/>
  <c r="G15" i="6"/>
  <c r="G13" i="6"/>
  <c r="G12" i="6"/>
  <c r="G11" i="6"/>
  <c r="G10" i="6"/>
  <c r="G8" i="6"/>
  <c r="G7" i="6"/>
  <c r="G6" i="6"/>
  <c r="G5" i="6"/>
  <c r="E18" i="6"/>
  <c r="E17" i="6"/>
  <c r="E16" i="6"/>
  <c r="E15" i="6"/>
  <c r="E13" i="6"/>
  <c r="E12" i="6"/>
  <c r="E11" i="6"/>
  <c r="E10" i="6"/>
  <c r="E8" i="6"/>
  <c r="E7" i="6"/>
  <c r="E6" i="6"/>
  <c r="E5" i="6"/>
  <c r="C18" i="6"/>
  <c r="C17" i="6"/>
  <c r="C16" i="6"/>
  <c r="C15" i="6"/>
  <c r="C13" i="6"/>
  <c r="C12" i="6"/>
  <c r="C11" i="6"/>
  <c r="C10" i="6"/>
  <c r="C8" i="6"/>
  <c r="C7" i="6"/>
  <c r="C6" i="6"/>
  <c r="C5" i="6"/>
  <c r="E70" i="4"/>
  <c r="G70" i="4"/>
  <c r="I70" i="4"/>
  <c r="K70" i="4"/>
  <c r="M70" i="4"/>
  <c r="O70" i="4"/>
  <c r="Q70" i="4"/>
  <c r="S70" i="4"/>
  <c r="U70" i="4"/>
  <c r="W70" i="4"/>
  <c r="Y70" i="4"/>
  <c r="AA70" i="4"/>
  <c r="AC70" i="4"/>
  <c r="AE70" i="4"/>
  <c r="AG70" i="4"/>
  <c r="E71" i="4"/>
  <c r="G71" i="4"/>
  <c r="I71" i="4"/>
  <c r="K71" i="4"/>
  <c r="M71" i="4"/>
  <c r="O71" i="4"/>
  <c r="Q71" i="4"/>
  <c r="S71" i="4"/>
  <c r="U71" i="4"/>
  <c r="W71" i="4"/>
  <c r="Y71" i="4"/>
  <c r="AA71" i="4"/>
  <c r="AC71" i="4"/>
  <c r="AE71" i="4"/>
  <c r="AG71" i="4"/>
  <c r="E72" i="4"/>
  <c r="G72" i="4"/>
  <c r="I72" i="4"/>
  <c r="K72" i="4"/>
  <c r="M72" i="4"/>
  <c r="O72" i="4"/>
  <c r="Q72" i="4"/>
  <c r="S72" i="4"/>
  <c r="U72" i="4"/>
  <c r="W72" i="4"/>
  <c r="Y72" i="4"/>
  <c r="AA72" i="4"/>
  <c r="AC72" i="4"/>
  <c r="AE72" i="4"/>
  <c r="AG72" i="4"/>
  <c r="E73" i="4"/>
  <c r="G73" i="4"/>
  <c r="I73" i="4"/>
  <c r="K73" i="4"/>
  <c r="M73" i="4"/>
  <c r="O73" i="4"/>
  <c r="Q73" i="4"/>
  <c r="S73" i="4"/>
  <c r="U73" i="4"/>
  <c r="W73" i="4"/>
  <c r="Y73" i="4"/>
  <c r="AA73" i="4"/>
  <c r="AC73" i="4"/>
  <c r="AE73" i="4"/>
  <c r="AG73" i="4"/>
  <c r="E74" i="4"/>
  <c r="G74" i="4"/>
  <c r="I74" i="4"/>
  <c r="K74" i="4"/>
  <c r="M74" i="4"/>
  <c r="O74" i="4"/>
  <c r="Q74" i="4"/>
  <c r="S74" i="4"/>
  <c r="U74" i="4"/>
  <c r="W74" i="4"/>
  <c r="Y74" i="4"/>
  <c r="AA74" i="4"/>
  <c r="AC74" i="4"/>
  <c r="AE74" i="4"/>
  <c r="AG74" i="4"/>
  <c r="C71" i="4"/>
  <c r="C72" i="4"/>
  <c r="C73" i="4"/>
  <c r="C74" i="4"/>
  <c r="C70" i="4"/>
  <c r="E69" i="5"/>
  <c r="G69" i="5"/>
  <c r="I69" i="5"/>
  <c r="K69" i="5"/>
  <c r="M69" i="5"/>
  <c r="O69" i="5"/>
  <c r="Q69" i="5"/>
  <c r="S69" i="5"/>
  <c r="U69" i="5"/>
  <c r="W69" i="5"/>
  <c r="Y69" i="5"/>
  <c r="AA69" i="5"/>
  <c r="AC69" i="5"/>
  <c r="AE69" i="5"/>
  <c r="AG69" i="5"/>
  <c r="E70" i="5"/>
  <c r="G70" i="5"/>
  <c r="I70" i="5"/>
  <c r="K70" i="5"/>
  <c r="M70" i="5"/>
  <c r="O70" i="5"/>
  <c r="Q70" i="5"/>
  <c r="S70" i="5"/>
  <c r="U70" i="5"/>
  <c r="W70" i="5"/>
  <c r="Y70" i="5"/>
  <c r="AA70" i="5"/>
  <c r="AC70" i="5"/>
  <c r="AE70" i="5"/>
  <c r="AG70" i="5"/>
  <c r="E71" i="5"/>
  <c r="G71" i="5"/>
  <c r="I71" i="5"/>
  <c r="K71" i="5"/>
  <c r="M71" i="5"/>
  <c r="O71" i="5"/>
  <c r="Q71" i="5"/>
  <c r="S71" i="5"/>
  <c r="U71" i="5"/>
  <c r="W71" i="5"/>
  <c r="Y71" i="5"/>
  <c r="AA71" i="5"/>
  <c r="AC71" i="5"/>
  <c r="AE71" i="5"/>
  <c r="AG71" i="5"/>
  <c r="E72" i="5"/>
  <c r="G72" i="5"/>
  <c r="I72" i="5"/>
  <c r="K72" i="5"/>
  <c r="M72" i="5"/>
  <c r="O72" i="5"/>
  <c r="Q72" i="5"/>
  <c r="S72" i="5"/>
  <c r="U72" i="5"/>
  <c r="W72" i="5"/>
  <c r="Y72" i="5"/>
  <c r="AA72" i="5"/>
  <c r="AC72" i="5"/>
  <c r="AE72" i="5"/>
  <c r="AG72" i="5"/>
  <c r="E73" i="5"/>
  <c r="G73" i="5"/>
  <c r="I73" i="5"/>
  <c r="K73" i="5"/>
  <c r="M73" i="5"/>
  <c r="O73" i="5"/>
  <c r="Q73" i="5"/>
  <c r="S73" i="5"/>
  <c r="U73" i="5"/>
  <c r="W73" i="5"/>
  <c r="Y73" i="5"/>
  <c r="AA73" i="5"/>
  <c r="AC73" i="5"/>
  <c r="AE73" i="5"/>
  <c r="AG73" i="5"/>
  <c r="C70" i="5"/>
  <c r="C71" i="5"/>
  <c r="C72" i="5"/>
  <c r="C73" i="5"/>
  <c r="C69" i="5"/>
  <c r="C76" i="3"/>
  <c r="E76" i="3"/>
  <c r="G76" i="3"/>
  <c r="I76" i="3"/>
  <c r="K76" i="3"/>
  <c r="M76" i="3"/>
  <c r="O76" i="3"/>
  <c r="Q76" i="3"/>
  <c r="S76" i="3"/>
  <c r="U76" i="3"/>
  <c r="W76" i="3"/>
  <c r="Y76" i="3"/>
  <c r="AA76" i="3"/>
  <c r="AC76" i="3"/>
  <c r="AE76" i="3"/>
  <c r="A76" i="3"/>
  <c r="C73" i="3"/>
  <c r="E73" i="3"/>
  <c r="G73" i="3"/>
  <c r="I73" i="3"/>
  <c r="K73" i="3"/>
  <c r="M73" i="3"/>
  <c r="O73" i="3"/>
  <c r="Q73" i="3"/>
  <c r="S73" i="3"/>
  <c r="U73" i="3"/>
  <c r="W73" i="3"/>
  <c r="Y73" i="3"/>
  <c r="AA73" i="3"/>
  <c r="AC73" i="3"/>
  <c r="AE73" i="3"/>
  <c r="A73" i="3"/>
  <c r="C70" i="3"/>
  <c r="E70" i="3"/>
  <c r="G70" i="3"/>
  <c r="I70" i="3"/>
  <c r="K70" i="3"/>
  <c r="M70" i="3"/>
  <c r="O70" i="3"/>
  <c r="Q70" i="3"/>
  <c r="S70" i="3"/>
  <c r="U70" i="3"/>
  <c r="W70" i="3"/>
  <c r="Y70" i="3"/>
  <c r="AA70" i="3"/>
  <c r="AC70" i="3"/>
  <c r="AE70" i="3"/>
  <c r="A70" i="3"/>
  <c r="C67" i="3"/>
  <c r="E67" i="3"/>
  <c r="G67" i="3"/>
  <c r="I67" i="3"/>
  <c r="K67" i="3"/>
  <c r="M67" i="3"/>
  <c r="O67" i="3"/>
  <c r="Q67" i="3"/>
  <c r="S67" i="3"/>
  <c r="U67" i="3"/>
  <c r="W67" i="3"/>
  <c r="Y67" i="3"/>
  <c r="AA67" i="3"/>
  <c r="AC67" i="3"/>
  <c r="AE67" i="3"/>
  <c r="A67" i="3"/>
  <c r="C64" i="3"/>
  <c r="E64" i="3"/>
  <c r="G64" i="3"/>
  <c r="I64" i="3"/>
  <c r="K64" i="3"/>
  <c r="M64" i="3"/>
  <c r="O64" i="3"/>
  <c r="Q64" i="3"/>
  <c r="S64" i="3"/>
  <c r="U64" i="3"/>
  <c r="W64" i="3"/>
  <c r="Y64" i="3"/>
  <c r="AA64" i="3"/>
  <c r="AC64" i="3"/>
  <c r="AE64" i="3"/>
  <c r="A64" i="3"/>
  <c r="AF74" i="4"/>
  <c r="AF73" i="4"/>
  <c r="AF72" i="4"/>
  <c r="AF71" i="4"/>
  <c r="AF73" i="5"/>
  <c r="AF72" i="5"/>
  <c r="AF71" i="5"/>
  <c r="AF70" i="5"/>
  <c r="AD76" i="3"/>
  <c r="AD73" i="3"/>
  <c r="AD70" i="3"/>
  <c r="AD70" i="5"/>
  <c r="AB76" i="3"/>
  <c r="AB73" i="3"/>
  <c r="AB70" i="3"/>
  <c r="AB67" i="3"/>
  <c r="AB74" i="4"/>
  <c r="AB73" i="4"/>
  <c r="AB72" i="4"/>
  <c r="AB71" i="4"/>
  <c r="AB73" i="5"/>
  <c r="AB71" i="5"/>
  <c r="AB70" i="5"/>
  <c r="Z73" i="5"/>
  <c r="Z71" i="5"/>
  <c r="X74" i="4"/>
  <c r="X73" i="4"/>
  <c r="X72" i="4"/>
  <c r="X71" i="4"/>
  <c r="X73" i="5"/>
  <c r="X72" i="5"/>
  <c r="X71" i="5"/>
  <c r="X70" i="5"/>
  <c r="V76" i="3"/>
  <c r="V73" i="3"/>
  <c r="V70" i="3"/>
  <c r="V67" i="3"/>
  <c r="V74" i="4"/>
  <c r="V73" i="4"/>
  <c r="V72" i="4"/>
  <c r="V71" i="4"/>
  <c r="T74" i="4"/>
  <c r="T73" i="4"/>
  <c r="T72" i="4"/>
  <c r="T71" i="4"/>
  <c r="T73" i="5"/>
  <c r="T72" i="5"/>
  <c r="T71" i="5"/>
  <c r="T70" i="5"/>
  <c r="R76" i="3"/>
  <c r="R73" i="3"/>
  <c r="R70" i="3"/>
  <c r="R67" i="3"/>
  <c r="R74" i="4"/>
  <c r="R73" i="4"/>
  <c r="R72" i="4"/>
  <c r="R71" i="4"/>
  <c r="R73" i="5"/>
  <c r="R72" i="5"/>
  <c r="R71" i="5"/>
  <c r="R70" i="5"/>
  <c r="P76" i="3"/>
  <c r="P73" i="3"/>
  <c r="P70" i="3"/>
  <c r="P67" i="3"/>
  <c r="P74" i="4"/>
  <c r="P73" i="4"/>
  <c r="P72" i="4"/>
  <c r="P71" i="4"/>
  <c r="P73" i="5"/>
  <c r="P72" i="5"/>
  <c r="P71" i="5"/>
  <c r="P70" i="5"/>
  <c r="N76" i="3"/>
  <c r="N73" i="3"/>
  <c r="N70" i="3"/>
  <c r="N74" i="4"/>
  <c r="N73" i="4"/>
  <c r="N72" i="4"/>
  <c r="N71" i="4"/>
  <c r="N73" i="5"/>
  <c r="N72" i="5"/>
  <c r="N71" i="5"/>
  <c r="N70" i="5"/>
  <c r="L76" i="3"/>
  <c r="L73" i="3"/>
  <c r="L70" i="3"/>
  <c r="L67" i="3"/>
  <c r="L74" i="4"/>
  <c r="L73" i="4"/>
  <c r="L72" i="4"/>
  <c r="L71" i="4"/>
  <c r="L73" i="5"/>
  <c r="L72" i="5"/>
  <c r="L71" i="5"/>
  <c r="L70" i="5"/>
  <c r="J76" i="3"/>
  <c r="J73" i="3"/>
  <c r="J70" i="3"/>
  <c r="J67" i="3"/>
  <c r="J74" i="4"/>
  <c r="J73" i="4"/>
  <c r="J72" i="4"/>
  <c r="J71" i="4"/>
  <c r="J73" i="5"/>
  <c r="J72" i="5"/>
  <c r="J71" i="5"/>
  <c r="J70" i="5"/>
  <c r="H76" i="3"/>
  <c r="H73" i="3"/>
  <c r="H70" i="3"/>
  <c r="H67" i="3"/>
  <c r="H74" i="4"/>
  <c r="H73" i="4"/>
  <c r="H72" i="4"/>
  <c r="H71" i="4"/>
  <c r="H73" i="5"/>
  <c r="H72" i="5"/>
  <c r="H71" i="5"/>
  <c r="H70" i="5"/>
  <c r="F76" i="3"/>
  <c r="F73" i="3"/>
  <c r="F70" i="3"/>
  <c r="F67" i="3"/>
  <c r="F74" i="4"/>
  <c r="F73" i="4"/>
  <c r="F72" i="4"/>
  <c r="F71" i="4"/>
  <c r="F73" i="5"/>
  <c r="F72" i="5"/>
  <c r="F71" i="5"/>
  <c r="F70" i="5"/>
  <c r="D76" i="3"/>
  <c r="D70" i="3"/>
  <c r="D67" i="3"/>
  <c r="D74" i="4"/>
  <c r="D73" i="4"/>
  <c r="D72" i="4"/>
  <c r="D71" i="4"/>
  <c r="D73" i="5"/>
  <c r="D72" i="5"/>
  <c r="D71" i="5"/>
  <c r="D70" i="5"/>
  <c r="B76" i="3"/>
  <c r="B73" i="3"/>
  <c r="B70" i="3"/>
  <c r="B67" i="3"/>
  <c r="Y14" i="6"/>
  <c r="AC14" i="6"/>
  <c r="M14" i="6"/>
  <c r="Q14" i="6"/>
  <c r="AG14" i="6"/>
  <c r="I14" i="6"/>
  <c r="K4" i="6"/>
  <c r="M4" i="6"/>
  <c r="M9" i="6"/>
  <c r="G14" i="6"/>
  <c r="U14" i="6"/>
  <c r="W4" i="6"/>
  <c r="Y4" i="6"/>
  <c r="Y9" i="6"/>
  <c r="J69" i="5"/>
  <c r="D70" i="4"/>
  <c r="R70" i="4"/>
  <c r="AD69" i="5"/>
  <c r="K14" i="6"/>
  <c r="O4" i="6"/>
  <c r="Q4" i="6"/>
  <c r="Q9" i="6"/>
  <c r="AK14" i="6"/>
  <c r="AM4" i="6"/>
  <c r="AM14" i="6"/>
  <c r="L70" i="4"/>
  <c r="X69" i="5"/>
  <c r="E14" i="6"/>
  <c r="G4" i="6"/>
  <c r="I4" i="6"/>
  <c r="I9" i="6"/>
  <c r="S14" i="6"/>
  <c r="W14" i="6"/>
  <c r="AA4" i="6"/>
  <c r="AC4" i="6"/>
  <c r="AC9" i="6"/>
  <c r="C14" i="6"/>
  <c r="AA14" i="6"/>
  <c r="AE4" i="6"/>
  <c r="AG4" i="6"/>
  <c r="AG9" i="6"/>
  <c r="C4" i="6"/>
  <c r="E4" i="6"/>
  <c r="E9" i="6"/>
  <c r="O14" i="6"/>
  <c r="S4" i="6"/>
  <c r="U4" i="6"/>
  <c r="U9" i="6"/>
  <c r="AE14" i="6"/>
  <c r="AI4" i="6"/>
  <c r="AI14" i="6"/>
  <c r="AK4" i="6"/>
  <c r="AK9" i="6"/>
  <c r="J70" i="4"/>
  <c r="H69" i="5"/>
  <c r="P69" i="5"/>
  <c r="F69" i="5"/>
  <c r="H70" i="4"/>
  <c r="N69" i="5"/>
  <c r="P70" i="4"/>
  <c r="V69" i="5"/>
  <c r="X70" i="4"/>
  <c r="AB69" i="5"/>
  <c r="AD70" i="4"/>
  <c r="N67" i="3"/>
  <c r="D73" i="3"/>
  <c r="D69" i="5"/>
  <c r="F70" i="4"/>
  <c r="L69" i="5"/>
  <c r="N70" i="4"/>
  <c r="T69" i="5"/>
  <c r="V70" i="4"/>
  <c r="AB70" i="4"/>
  <c r="AF69" i="5"/>
  <c r="R69" i="5"/>
  <c r="T70" i="4"/>
  <c r="Z70" i="4"/>
  <c r="AF70" i="4"/>
  <c r="C9" i="6"/>
  <c r="G9" i="6"/>
  <c r="K9" i="6"/>
  <c r="O9" i="6"/>
  <c r="S9" i="6"/>
  <c r="W9" i="6"/>
  <c r="AA9" i="6"/>
  <c r="AE9" i="6"/>
  <c r="AI9" i="6"/>
  <c r="AM9" i="6"/>
  <c r="V73" i="5"/>
  <c r="V72" i="5"/>
  <c r="V71" i="5"/>
  <c r="V70" i="5"/>
  <c r="T70" i="3"/>
  <c r="T76" i="3"/>
  <c r="T67" i="3"/>
  <c r="T73" i="3"/>
  <c r="AD73" i="4"/>
  <c r="AD71" i="4"/>
  <c r="AD74" i="4"/>
  <c r="AD72" i="4"/>
  <c r="Z73" i="4"/>
  <c r="Z71" i="4"/>
  <c r="Z74" i="4"/>
  <c r="Z72" i="4"/>
  <c r="Z69" i="5"/>
  <c r="AB72" i="5"/>
  <c r="Z70" i="3"/>
  <c r="Z76" i="3"/>
  <c r="Z67" i="3"/>
  <c r="Z73" i="3"/>
  <c r="AD73" i="5"/>
  <c r="AD72" i="5"/>
  <c r="AD71" i="5"/>
  <c r="Z72" i="5"/>
  <c r="Z70" i="5"/>
  <c r="X70" i="3"/>
  <c r="X76" i="3"/>
  <c r="X67" i="3"/>
  <c r="X73" i="3"/>
  <c r="AD67" i="3"/>
</calcChain>
</file>

<file path=xl/sharedStrings.xml><?xml version="1.0" encoding="utf-8"?>
<sst xmlns="http://schemas.openxmlformats.org/spreadsheetml/2006/main" count="368" uniqueCount="46">
  <si>
    <t>Water carriers</t>
  </si>
  <si>
    <t>Railroads</t>
  </si>
  <si>
    <r>
      <t>Pipelines</t>
    </r>
    <r>
      <rPr>
        <vertAlign val="superscript"/>
        <sz val="11"/>
        <rFont val="Arial Narrow"/>
        <family val="2"/>
      </rPr>
      <t>a</t>
    </r>
  </si>
  <si>
    <r>
      <t xml:space="preserve">1975: Association of Oil Pipe Lines, </t>
    </r>
    <r>
      <rPr>
        <i/>
        <sz val="9"/>
        <rFont val="Arial"/>
        <family val="2"/>
      </rPr>
      <t xml:space="preserve">Shifts in Petroleum Transportation </t>
    </r>
    <r>
      <rPr>
        <sz val="9"/>
        <rFont val="Arial"/>
        <family val="2"/>
      </rPr>
      <t>(Washington, DC), table 6.</t>
    </r>
  </si>
  <si>
    <t>SOURCES</t>
  </si>
  <si>
    <t>Crude oil, total</t>
  </si>
  <si>
    <t>Refined petroleum products, total</t>
  </si>
  <si>
    <t>Combined crude and petroleum products, total</t>
  </si>
  <si>
    <t>Percent</t>
  </si>
  <si>
    <t xml:space="preserve">Percent </t>
  </si>
  <si>
    <r>
      <t>Water carriers</t>
    </r>
    <r>
      <rPr>
        <vertAlign val="superscript"/>
        <sz val="11"/>
        <rFont val="Arial Narrow"/>
        <family val="2"/>
      </rPr>
      <t>b</t>
    </r>
  </si>
  <si>
    <r>
      <t>Motor carriers</t>
    </r>
    <r>
      <rPr>
        <vertAlign val="superscript"/>
        <sz val="11"/>
        <rFont val="Arial Narrow"/>
        <family val="2"/>
      </rPr>
      <t>c</t>
    </r>
  </si>
  <si>
    <r>
      <t xml:space="preserve">c </t>
    </r>
    <r>
      <rPr>
        <sz val="9"/>
        <rFont val="Arial"/>
        <family val="2"/>
      </rPr>
      <t xml:space="preserve">The amount carried by </t>
    </r>
    <r>
      <rPr>
        <i/>
        <sz val="9"/>
        <rFont val="Arial"/>
        <family val="2"/>
      </rPr>
      <t>Motor carriers</t>
    </r>
    <r>
      <rPr>
        <sz val="9"/>
        <rFont val="Arial"/>
        <family val="2"/>
      </rPr>
      <t xml:space="preserve"> is estimated.</t>
    </r>
  </si>
  <si>
    <r>
      <t xml:space="preserve">b </t>
    </r>
    <r>
      <rPr>
        <sz val="9"/>
        <rFont val="Arial"/>
        <family val="2"/>
      </rPr>
      <t xml:space="preserve">The large increase in </t>
    </r>
    <r>
      <rPr>
        <i/>
        <sz val="9"/>
        <rFont val="Arial"/>
        <family val="2"/>
      </rPr>
      <t>Water carrier Ton-miles</t>
    </r>
    <r>
      <rPr>
        <sz val="9"/>
        <rFont val="Arial"/>
        <family val="2"/>
      </rPr>
      <t xml:space="preserve"> between 1975 and 1980 reflects the entrance of the Alaska pipeline, moving crude petroleum for water transportation to U.S. refineries.</t>
    </r>
  </si>
  <si>
    <t>Details may not add to totals due to rounding in the source publication.</t>
  </si>
  <si>
    <r>
      <t xml:space="preserve">a </t>
    </r>
    <r>
      <rPr>
        <sz val="9"/>
        <rFont val="Arial"/>
        <family val="2"/>
      </rPr>
      <t>Beginning with 2006 data,</t>
    </r>
    <r>
      <rPr>
        <i/>
        <sz val="9"/>
        <rFont val="Arial"/>
        <family val="2"/>
      </rPr>
      <t xml:space="preserve"> Pipeline</t>
    </r>
    <r>
      <rPr>
        <sz val="9"/>
        <rFont val="Arial"/>
        <family val="2"/>
      </rPr>
      <t xml:space="preserve"> data were taken from PHMSA F 7000-1-1. Previously, data were extracted from FERC Form No. 6, which included data for federally-regulated pipelines. For 2005, data for federally regulated </t>
    </r>
    <r>
      <rPr>
        <i/>
        <sz val="9"/>
        <rFont val="Arial"/>
        <family val="2"/>
      </rPr>
      <t>Pipelines</t>
    </r>
    <r>
      <rPr>
        <sz val="9"/>
        <rFont val="Arial"/>
        <family val="2"/>
      </rPr>
      <t xml:space="preserve"> were estimated to include about 90 percent of the total national ton-miles, so the </t>
    </r>
    <r>
      <rPr>
        <i/>
        <sz val="9"/>
        <rFont val="Arial"/>
        <family val="2"/>
      </rPr>
      <t>Pipeline</t>
    </r>
    <r>
      <rPr>
        <sz val="9"/>
        <rFont val="Arial"/>
        <family val="2"/>
      </rPr>
      <t xml:space="preserve"> statistics for that year were adjusted to include an additional 10 percent of ton-miles. From 1990 through 2004, the federally regulated estimate was 84 percent with a 16 percent addition for other </t>
    </r>
    <r>
      <rPr>
        <i/>
        <sz val="9"/>
        <rFont val="Arial"/>
        <family val="2"/>
      </rPr>
      <t>Pipeline</t>
    </r>
    <r>
      <rPr>
        <sz val="9"/>
        <rFont val="Arial"/>
        <family val="2"/>
      </rPr>
      <t xml:space="preserve"> ton-miles.</t>
    </r>
  </si>
  <si>
    <t>1980-85: Ibid., (Washington, DC: Annual Issues), tables 1, 2, and 3.</t>
  </si>
  <si>
    <t>Table 2—Total Crude Oil Ton-miles (Billions of Ton-miles)</t>
  </si>
  <si>
    <t>Year</t>
  </si>
  <si>
    <t>Total
Crude</t>
  </si>
  <si>
    <t>Pipelines</t>
  </si>
  <si>
    <t>Water Carriers</t>
  </si>
  <si>
    <t>Motor Carriers</t>
  </si>
  <si>
    <t>Ton
Miles</t>
  </si>
  <si>
    <t>% of
Total</t>
  </si>
  <si>
    <t>Table 1—Total Crude Oil and Products Ton-miles (Billions of Ton-miles)</t>
  </si>
  <si>
    <t>Total
Crude &amp; Products</t>
  </si>
  <si>
    <t>Table 3—Total Petroleum Products Ton-miles (Billions of Ton-miles)</t>
  </si>
  <si>
    <t>Total
Products</t>
  </si>
  <si>
    <t>Ton Miles</t>
  </si>
  <si>
    <t>Table 1-61M:  Crude Oil and Petroleum Products Transported in the United States by Mode (billions)</t>
  </si>
  <si>
    <t>Tonne-kilometers</t>
  </si>
  <si>
    <t>NOTES</t>
  </si>
  <si>
    <t>1.459972 tonne-kilometers = 1 ton mile.</t>
  </si>
  <si>
    <t>1990-2009: Ibid., (Washington, DC: Annual Issues), tables 1, 2, and 3, available at http://www.aopl.org/publications/?fa=reports as of Apr. 5, 2012.</t>
  </si>
  <si>
    <t>Barrels</t>
  </si>
  <si>
    <t>SOURCE</t>
  </si>
  <si>
    <t>Crude oil, ethanol and biodiesel movements include pipeline, tanker, barge, and rail beginning with data for January 2010. Prior to data for January 2010, crude oil, ethanol and biodiesel movements included were by pipeline, tanker, and barge. Movements of products other than crude oil, ethanol and biodiesel are by pipeline, tanker, and barge.</t>
  </si>
  <si>
    <t>N</t>
  </si>
  <si>
    <r>
      <rPr>
        <b/>
        <sz val="9"/>
        <rFont val="Arial"/>
        <family val="2"/>
      </rPr>
      <t>KEY:</t>
    </r>
    <r>
      <rPr>
        <sz val="9"/>
        <rFont val="Arial"/>
        <family val="2"/>
      </rPr>
      <t xml:space="preserve"> N = data do not exist; R = revised.</t>
    </r>
  </si>
  <si>
    <t>Current version of this table is not comparable with versions prior to 2018 due to previous editions including data from Association of Oil Pipe Lines, Shifts in Petroleum Transportation 1975-2009 ton-miles movements.</t>
  </si>
  <si>
    <t>A barrel unit of volume is equal to 42 U.S. gallons and 159 liters.</t>
  </si>
  <si>
    <t>Table 1-61:  Crude Oil and Petroleum Products Transported in the United States by Mode (thousands)</t>
  </si>
  <si>
    <t>(R) 2021</t>
  </si>
  <si>
    <t>(R) 2023</t>
  </si>
  <si>
    <r>
      <t xml:space="preserve">U.S. Department of Energy, Energy Information Administration, </t>
    </r>
    <r>
      <rPr>
        <i/>
        <sz val="9"/>
        <rFont val="Arial"/>
        <family val="2"/>
      </rPr>
      <t>Movements between PAD Districts</t>
    </r>
    <r>
      <rPr>
        <sz val="9"/>
        <rFont val="Arial"/>
        <family val="2"/>
      </rPr>
      <t>, available at https://www.eia.gov/petroleum/data.php as of Nov. 18, 2025.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</si>
</sst>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0.0"/>
    <numFmt numFmtId="166" formatCode="###0.00_)"/>
    <numFmt numFmtId="167" formatCode="#,##0.0"/>
    <numFmt numFmtId="168" formatCode="\(\R\)\ ###.0"/>
    <numFmt numFmtId="169" formatCode="###0;###0"/>
    <numFmt numFmtId="170" formatCode="###0.0;###0.0"/>
    <numFmt numFmtId="171" formatCode="\(\R\)\ #,##0.0"/>
  </numFmts>
  <fonts count="24" x14ac:knownFonts="1">
    <font>
      <sz val="10"/>
      <name val="Arial"/>
    </font>
    <font>
      <sz val="8"/>
      <name val="Helv"/>
    </font>
    <font>
      <b/>
      <sz val="12"/>
      <name val="Arial"/>
      <family val="2"/>
    </font>
    <font>
      <sz val="10"/>
      <name val="Arial"/>
      <family val="2"/>
    </font>
    <font>
      <vertAlign val="superscript"/>
      <sz val="10"/>
      <name val="Arial"/>
      <family val="2"/>
    </font>
    <font>
      <sz val="8"/>
      <name val="Arial"/>
      <family val="2"/>
    </font>
    <font>
      <b/>
      <sz val="14"/>
      <name val="Helv"/>
    </font>
    <font>
      <b/>
      <sz val="12"/>
      <name val="Helv"/>
    </font>
    <font>
      <b/>
      <sz val="10"/>
      <name val="Helv"/>
    </font>
    <font>
      <sz val="10"/>
      <name val="Helv"/>
    </font>
    <font>
      <sz val="12"/>
      <name val="Arial"/>
      <family val="2"/>
    </font>
    <font>
      <b/>
      <sz val="11"/>
      <name val="Arial Narrow"/>
      <family val="2"/>
    </font>
    <font>
      <sz val="11"/>
      <name val="Arial Narrow"/>
      <family val="2"/>
    </font>
    <font>
      <vertAlign val="superscript"/>
      <sz val="11"/>
      <name val="Arial Narrow"/>
      <family val="2"/>
    </font>
    <font>
      <vertAlign val="superscript"/>
      <sz val="9"/>
      <name val="Arial"/>
      <family val="2"/>
    </font>
    <font>
      <sz val="9"/>
      <name val="Arial"/>
      <family val="2"/>
    </font>
    <font>
      <b/>
      <sz val="9"/>
      <name val="Arial"/>
      <family val="2"/>
    </font>
    <font>
      <i/>
      <sz val="9"/>
      <name val="Arial"/>
      <family val="2"/>
    </font>
    <font>
      <sz val="11"/>
      <color theme="1"/>
      <name val="Calibri"/>
      <family val="2"/>
      <scheme val="minor"/>
    </font>
    <font>
      <sz val="10"/>
      <name val="Times New Roman"/>
      <family val="1"/>
      <charset val="204"/>
    </font>
    <font>
      <sz val="12"/>
      <color indexed="8"/>
      <name val="Arial"/>
      <family val="2"/>
    </font>
    <font>
      <b/>
      <sz val="14"/>
      <color indexed="8"/>
      <name val="Times New Roman"/>
      <family val="1"/>
      <charset val="204"/>
    </font>
    <font>
      <b/>
      <sz val="12"/>
      <color indexed="8"/>
      <name val="Times New Roman"/>
      <family val="1"/>
      <charset val="204"/>
    </font>
    <font>
      <b/>
      <sz val="10"/>
      <name val="Arial"/>
      <family val="2"/>
    </font>
  </fonts>
  <fills count="5">
    <fill>
      <patternFill patternType="none"/>
    </fill>
    <fill>
      <patternFill patternType="gray125"/>
    </fill>
    <fill>
      <patternFill patternType="solid">
        <fgColor indexed="22"/>
        <bgColor indexed="9"/>
      </patternFill>
    </fill>
    <fill>
      <patternFill patternType="solid">
        <fgColor rgb="FFFFFFFF"/>
        <bgColor indexed="64"/>
      </patternFill>
    </fill>
    <fill>
      <patternFill patternType="solid">
        <fgColor rgb="FFFFFF00"/>
        <bgColor indexed="64"/>
      </patternFill>
    </fill>
  </fills>
  <borders count="16">
    <border>
      <left/>
      <right/>
      <top/>
      <bottom/>
      <diagonal/>
    </border>
    <border>
      <left/>
      <right/>
      <top/>
      <bottom style="thin">
        <color indexed="22"/>
      </bottom>
      <diagonal/>
    </border>
    <border>
      <left/>
      <right/>
      <top/>
      <bottom style="medium">
        <color indexed="64"/>
      </bottom>
      <diagonal/>
    </border>
    <border>
      <left style="thin">
        <color indexed="64"/>
      </left>
      <right/>
      <top/>
      <bottom/>
      <diagonal/>
    </border>
    <border>
      <left/>
      <right style="thin">
        <color indexed="64"/>
      </right>
      <top/>
      <bottom/>
      <diagonal/>
    </border>
    <border>
      <left style="thin">
        <color indexed="64"/>
      </left>
      <right/>
      <top/>
      <bottom style="medium">
        <color indexed="64"/>
      </bottom>
      <diagonal/>
    </border>
    <border>
      <left/>
      <right style="thin">
        <color indexed="64"/>
      </right>
      <top/>
      <bottom style="medium">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medium">
        <color indexed="64"/>
      </top>
      <bottom/>
      <diagonal/>
    </border>
  </borders>
  <cellStyleXfs count="10">
    <xf numFmtId="0" fontId="0" fillId="0" borderId="0"/>
    <xf numFmtId="166" fontId="9" fillId="0" borderId="1" applyNumberFormat="0" applyFill="0">
      <alignment horizontal="right"/>
    </xf>
    <xf numFmtId="0" fontId="8" fillId="0" borderId="1">
      <alignment horizontal="left"/>
    </xf>
    <xf numFmtId="0" fontId="8" fillId="2" borderId="0">
      <alignment horizontal="centerContinuous" wrapText="1"/>
    </xf>
    <xf numFmtId="0" fontId="18" fillId="0" borderId="0"/>
    <xf numFmtId="0" fontId="1" fillId="0" borderId="0">
      <alignment horizontal="left"/>
    </xf>
    <xf numFmtId="0" fontId="6" fillId="0" borderId="0">
      <alignment horizontal="left" vertical="top"/>
    </xf>
    <xf numFmtId="0" fontId="7" fillId="0" borderId="0">
      <alignment horizontal="left"/>
    </xf>
    <xf numFmtId="0" fontId="9" fillId="0" borderId="0">
      <alignment horizontal="left"/>
    </xf>
    <xf numFmtId="0" fontId="3" fillId="0" borderId="0"/>
  </cellStyleXfs>
  <cellXfs count="118">
    <xf numFmtId="0" fontId="0" fillId="0" borderId="0" xfId="0"/>
    <xf numFmtId="0" fontId="11" fillId="0" borderId="0" xfId="0" applyNumberFormat="1" applyFont="1" applyFill="1" applyBorder="1" applyAlignment="1"/>
    <xf numFmtId="164" fontId="12" fillId="0" borderId="0" xfId="2" applyNumberFormat="1" applyFont="1" applyFill="1" applyBorder="1" applyAlignment="1">
      <alignment horizontal="right"/>
    </xf>
    <xf numFmtId="0" fontId="4" fillId="0" borderId="0" xfId="5" applyFont="1" applyFill="1" applyAlignment="1">
      <alignment horizontal="left"/>
    </xf>
    <xf numFmtId="0" fontId="5" fillId="0" borderId="0" xfId="5" applyFont="1" applyFill="1" applyAlignment="1">
      <alignment horizontal="left"/>
    </xf>
    <xf numFmtId="0" fontId="3" fillId="0" borderId="0" xfId="0" applyFont="1" applyFill="1" applyAlignment="1">
      <alignment horizontal="left"/>
    </xf>
    <xf numFmtId="49" fontId="5" fillId="0" borderId="0" xfId="0" applyNumberFormat="1" applyFont="1" applyFill="1" applyAlignment="1">
      <alignment horizontal="left"/>
    </xf>
    <xf numFmtId="0" fontId="14" fillId="0" borderId="0" xfId="5" applyFont="1" applyFill="1" applyAlignment="1">
      <alignment horizontal="left"/>
    </xf>
    <xf numFmtId="0" fontId="15" fillId="0" borderId="0" xfId="5" applyFont="1" applyFill="1" applyAlignment="1">
      <alignment horizontal="left"/>
    </xf>
    <xf numFmtId="0" fontId="14" fillId="0" borderId="0" xfId="5" applyNumberFormat="1" applyFont="1" applyFill="1" applyAlignment="1">
      <alignment horizontal="left" wrapText="1"/>
    </xf>
    <xf numFmtId="0" fontId="15" fillId="0" borderId="0" xfId="0" applyFont="1" applyFill="1" applyAlignment="1">
      <alignment horizontal="left"/>
    </xf>
    <xf numFmtId="0" fontId="14" fillId="0" borderId="0" xfId="5" applyNumberFormat="1" applyFont="1" applyFill="1" applyBorder="1" applyAlignment="1">
      <alignment horizontal="left" wrapText="1"/>
    </xf>
    <xf numFmtId="0" fontId="10" fillId="0" borderId="0" xfId="0" applyFont="1" applyFill="1" applyBorder="1"/>
    <xf numFmtId="0" fontId="3" fillId="0" borderId="0" xfId="0" applyFont="1" applyFill="1" applyBorder="1"/>
    <xf numFmtId="0" fontId="3" fillId="0" borderId="0" xfId="0" applyFont="1" applyFill="1"/>
    <xf numFmtId="0" fontId="11" fillId="0" borderId="0" xfId="5" applyFont="1" applyFill="1" applyBorder="1" applyAlignment="1">
      <alignment horizontal="left" wrapText="1"/>
    </xf>
    <xf numFmtId="0" fontId="11" fillId="0" borderId="0" xfId="0" applyFont="1" applyFill="1" applyBorder="1" applyAlignment="1">
      <alignment horizontal="left" wrapText="1"/>
    </xf>
    <xf numFmtId="164" fontId="12" fillId="0" borderId="3" xfId="5" applyNumberFormat="1" applyFont="1" applyFill="1" applyBorder="1" applyAlignment="1">
      <alignment horizontal="right"/>
    </xf>
    <xf numFmtId="164" fontId="12" fillId="0" borderId="4" xfId="5" applyNumberFormat="1" applyFont="1" applyFill="1" applyBorder="1" applyAlignment="1">
      <alignment horizontal="right"/>
    </xf>
    <xf numFmtId="164" fontId="11" fillId="0" borderId="3" xfId="2" applyNumberFormat="1" applyFont="1" applyFill="1" applyBorder="1" applyAlignment="1">
      <alignment horizontal="right"/>
    </xf>
    <xf numFmtId="164" fontId="12" fillId="0" borderId="3" xfId="2" applyNumberFormat="1" applyFont="1" applyFill="1" applyBorder="1" applyAlignment="1">
      <alignment horizontal="right"/>
    </xf>
    <xf numFmtId="164" fontId="12" fillId="0" borderId="4" xfId="2" applyNumberFormat="1" applyFont="1" applyFill="1" applyBorder="1" applyAlignment="1">
      <alignment horizontal="right"/>
    </xf>
    <xf numFmtId="164" fontId="12" fillId="0" borderId="3" xfId="1" applyNumberFormat="1" applyFont="1" applyFill="1" applyBorder="1" applyAlignment="1">
      <alignment horizontal="right"/>
    </xf>
    <xf numFmtId="164" fontId="12" fillId="0" borderId="4" xfId="1" applyNumberFormat="1" applyFont="1" applyFill="1" applyBorder="1" applyAlignment="1">
      <alignment horizontal="right"/>
    </xf>
    <xf numFmtId="164" fontId="12" fillId="0" borderId="5" xfId="1" applyNumberFormat="1" applyFont="1" applyFill="1" applyBorder="1" applyAlignment="1">
      <alignment horizontal="right"/>
    </xf>
    <xf numFmtId="164" fontId="12" fillId="0" borderId="6" xfId="1" applyNumberFormat="1" applyFont="1" applyFill="1" applyBorder="1" applyAlignment="1">
      <alignment horizontal="right"/>
    </xf>
    <xf numFmtId="164" fontId="12" fillId="0" borderId="3" xfId="0" applyNumberFormat="1" applyFont="1" applyFill="1" applyBorder="1"/>
    <xf numFmtId="0" fontId="12" fillId="0" borderId="0" xfId="5" applyFont="1" applyFill="1" applyBorder="1" applyAlignment="1">
      <alignment horizontal="left" vertical="top" indent="1"/>
    </xf>
    <xf numFmtId="0" fontId="12" fillId="0" borderId="0" xfId="5" applyFont="1" applyFill="1" applyBorder="1" applyAlignment="1">
      <alignment horizontal="left" indent="1"/>
    </xf>
    <xf numFmtId="0" fontId="12" fillId="0" borderId="0" xfId="2" applyFont="1" applyFill="1" applyBorder="1" applyAlignment="1">
      <alignment horizontal="left" vertical="top" indent="1"/>
    </xf>
    <xf numFmtId="0" fontId="12" fillId="0" borderId="0" xfId="2" applyFont="1" applyFill="1" applyBorder="1" applyAlignment="1">
      <alignment horizontal="left" indent="1"/>
    </xf>
    <xf numFmtId="0" fontId="12" fillId="0" borderId="0" xfId="3" applyFont="1" applyFill="1" applyBorder="1" applyAlignment="1">
      <alignment horizontal="left" vertical="top" indent="1"/>
    </xf>
    <xf numFmtId="0" fontId="12" fillId="0" borderId="0" xfId="0" applyFont="1" applyFill="1" applyBorder="1" applyAlignment="1">
      <alignment horizontal="left" indent="1"/>
    </xf>
    <xf numFmtId="0" fontId="12" fillId="0" borderId="2" xfId="0" applyFont="1" applyFill="1" applyBorder="1" applyAlignment="1">
      <alignment horizontal="left" indent="1"/>
    </xf>
    <xf numFmtId="0" fontId="11" fillId="0" borderId="7" xfId="5" applyFont="1" applyFill="1" applyBorder="1" applyAlignment="1">
      <alignment horizontal="center"/>
    </xf>
    <xf numFmtId="167" fontId="11" fillId="0" borderId="3" xfId="2" applyNumberFormat="1" applyFont="1" applyFill="1" applyBorder="1" applyAlignment="1">
      <alignment horizontal="right"/>
    </xf>
    <xf numFmtId="164" fontId="11" fillId="0" borderId="4" xfId="0" applyNumberFormat="1" applyFont="1" applyFill="1" applyBorder="1"/>
    <xf numFmtId="164" fontId="12" fillId="0" borderId="5" xfId="0" applyNumberFormat="1" applyFont="1" applyFill="1" applyBorder="1"/>
    <xf numFmtId="0" fontId="3" fillId="0" borderId="0" xfId="0" applyFont="1" applyFill="1" applyAlignment="1">
      <alignment horizontal="left" wrapText="1"/>
    </xf>
    <xf numFmtId="0" fontId="3" fillId="0" borderId="0" xfId="0" applyFont="1" applyFill="1" applyAlignment="1"/>
    <xf numFmtId="168" fontId="12" fillId="0" borderId="5" xfId="2" applyNumberFormat="1" applyFont="1" applyFill="1" applyBorder="1" applyAlignment="1">
      <alignment horizontal="right"/>
    </xf>
    <xf numFmtId="0" fontId="19" fillId="0" borderId="0" xfId="0" applyFont="1" applyAlignment="1">
      <alignment vertical="top" wrapText="1"/>
    </xf>
    <xf numFmtId="0" fontId="21" fillId="3" borderId="0" xfId="0" applyFont="1" applyFill="1" applyAlignment="1">
      <alignment horizontal="left" vertical="top"/>
    </xf>
    <xf numFmtId="0" fontId="22" fillId="3" borderId="12" xfId="0" applyFont="1" applyFill="1" applyBorder="1" applyAlignment="1">
      <alignment horizontal="left" vertical="top" wrapText="1"/>
    </xf>
    <xf numFmtId="0" fontId="19" fillId="3" borderId="12" xfId="0" applyFont="1" applyFill="1" applyBorder="1" applyAlignment="1">
      <alignment horizontal="left" vertical="top" wrapText="1"/>
    </xf>
    <xf numFmtId="169" fontId="20" fillId="3" borderId="12" xfId="0" applyNumberFormat="1" applyFont="1" applyFill="1" applyBorder="1" applyAlignment="1">
      <alignment horizontal="left" vertical="top" wrapText="1"/>
    </xf>
    <xf numFmtId="170" fontId="20" fillId="3" borderId="12" xfId="0" applyNumberFormat="1" applyFont="1" applyFill="1" applyBorder="1" applyAlignment="1">
      <alignment horizontal="left" vertical="top" wrapText="1"/>
    </xf>
    <xf numFmtId="170" fontId="20" fillId="3" borderId="12" xfId="0" applyNumberFormat="1" applyFont="1" applyFill="1" applyBorder="1" applyAlignment="1">
      <alignment horizontal="center" vertical="top" wrapText="1"/>
    </xf>
    <xf numFmtId="0" fontId="0" fillId="4" borderId="0" xfId="0" applyFill="1"/>
    <xf numFmtId="167" fontId="11" fillId="4" borderId="3" xfId="2" applyNumberFormat="1" applyFont="1" applyFill="1" applyBorder="1" applyAlignment="1">
      <alignment horizontal="right"/>
    </xf>
    <xf numFmtId="164" fontId="11" fillId="4" borderId="0" xfId="0" applyNumberFormat="1" applyFont="1" applyFill="1" applyBorder="1"/>
    <xf numFmtId="164" fontId="12" fillId="4" borderId="0" xfId="0" applyNumberFormat="1" applyFont="1" applyFill="1" applyBorder="1"/>
    <xf numFmtId="164" fontId="12" fillId="4" borderId="2" xfId="0" applyNumberFormat="1" applyFont="1" applyFill="1" applyBorder="1"/>
    <xf numFmtId="4" fontId="0" fillId="0" borderId="0" xfId="0" applyNumberFormat="1"/>
    <xf numFmtId="0" fontId="22" fillId="3" borderId="12" xfId="0" applyFont="1" applyFill="1" applyBorder="1" applyAlignment="1">
      <alignment horizontal="center" vertical="top" wrapText="1"/>
    </xf>
    <xf numFmtId="2" fontId="0" fillId="0" borderId="0" xfId="0" applyNumberFormat="1"/>
    <xf numFmtId="171" fontId="11" fillId="4" borderId="3" xfId="2" applyNumberFormat="1" applyFont="1" applyFill="1" applyBorder="1" applyAlignment="1">
      <alignment horizontal="right"/>
    </xf>
    <xf numFmtId="171" fontId="12" fillId="4" borderId="3" xfId="2" applyNumberFormat="1" applyFont="1" applyFill="1" applyBorder="1" applyAlignment="1">
      <alignment horizontal="right"/>
    </xf>
    <xf numFmtId="171" fontId="12" fillId="4" borderId="4" xfId="2" applyNumberFormat="1" applyFont="1" applyFill="1" applyBorder="1" applyAlignment="1">
      <alignment horizontal="right"/>
    </xf>
    <xf numFmtId="164" fontId="12" fillId="4" borderId="4" xfId="0" applyNumberFormat="1" applyFont="1" applyFill="1" applyBorder="1"/>
    <xf numFmtId="171" fontId="12" fillId="4" borderId="6" xfId="2" applyNumberFormat="1" applyFont="1" applyFill="1" applyBorder="1" applyAlignment="1">
      <alignment horizontal="right"/>
    </xf>
    <xf numFmtId="0" fontId="11" fillId="0" borderId="10" xfId="0" applyNumberFormat="1" applyFont="1" applyFill="1" applyBorder="1" applyAlignment="1"/>
    <xf numFmtId="0" fontId="0" fillId="0" borderId="0" xfId="0" applyFill="1"/>
    <xf numFmtId="0" fontId="11" fillId="0" borderId="8" xfId="0" applyNumberFormat="1" applyFont="1" applyFill="1" applyBorder="1" applyAlignment="1"/>
    <xf numFmtId="0" fontId="11" fillId="0" borderId="3" xfId="0" applyNumberFormat="1" applyFont="1" applyFill="1" applyBorder="1" applyAlignment="1">
      <alignment horizontal="center" wrapText="1"/>
    </xf>
    <xf numFmtId="0" fontId="0" fillId="0" borderId="0" xfId="0" applyFill="1" applyAlignment="1">
      <alignment wrapText="1"/>
    </xf>
    <xf numFmtId="0" fontId="0" fillId="0" borderId="0" xfId="0" applyFill="1" applyAlignment="1"/>
    <xf numFmtId="0" fontId="5" fillId="0" borderId="0" xfId="0" applyFont="1" applyFill="1" applyAlignment="1">
      <alignment horizontal="left"/>
    </xf>
    <xf numFmtId="164" fontId="12" fillId="4" borderId="3" xfId="5" applyNumberFormat="1" applyFont="1" applyFill="1" applyBorder="1" applyAlignment="1">
      <alignment horizontal="right"/>
    </xf>
    <xf numFmtId="164" fontId="12" fillId="4" borderId="3" xfId="2" applyNumberFormat="1" applyFont="1" applyFill="1" applyBorder="1" applyAlignment="1">
      <alignment horizontal="right"/>
    </xf>
    <xf numFmtId="164" fontId="12" fillId="4" borderId="3" xfId="1" applyNumberFormat="1" applyFont="1" applyFill="1" applyBorder="1" applyAlignment="1">
      <alignment horizontal="right"/>
    </xf>
    <xf numFmtId="164" fontId="12" fillId="4" borderId="5" xfId="1" applyNumberFormat="1" applyFont="1" applyFill="1" applyBorder="1" applyAlignment="1">
      <alignment horizontal="right"/>
    </xf>
    <xf numFmtId="171" fontId="12" fillId="4" borderId="0" xfId="2" applyNumberFormat="1" applyFont="1" applyFill="1" applyBorder="1" applyAlignment="1">
      <alignment horizontal="right"/>
    </xf>
    <xf numFmtId="0" fontId="11" fillId="0" borderId="0" xfId="0" applyNumberFormat="1" applyFont="1" applyFill="1" applyBorder="1" applyAlignment="1">
      <alignment horizontal="center" wrapText="1"/>
    </xf>
    <xf numFmtId="0" fontId="11" fillId="0" borderId="11" xfId="0" applyNumberFormat="1" applyFont="1" applyFill="1" applyBorder="1" applyAlignment="1"/>
    <xf numFmtId="0" fontId="11" fillId="0" borderId="4" xfId="0" applyNumberFormat="1" applyFont="1" applyFill="1" applyBorder="1" applyAlignment="1"/>
    <xf numFmtId="0" fontId="12" fillId="0" borderId="4" xfId="5" applyFont="1" applyFill="1" applyBorder="1" applyAlignment="1">
      <alignment horizontal="left" indent="1"/>
    </xf>
    <xf numFmtId="0" fontId="11" fillId="0" borderId="4" xfId="5" applyFont="1" applyFill="1" applyBorder="1" applyAlignment="1">
      <alignment horizontal="left" wrapText="1"/>
    </xf>
    <xf numFmtId="0" fontId="12" fillId="0" borderId="4" xfId="2" applyFont="1" applyFill="1" applyBorder="1" applyAlignment="1">
      <alignment horizontal="left" indent="1"/>
    </xf>
    <xf numFmtId="0" fontId="11" fillId="0" borderId="4" xfId="0" applyFont="1" applyFill="1" applyBorder="1" applyAlignment="1">
      <alignment horizontal="left" wrapText="1"/>
    </xf>
    <xf numFmtId="0" fontId="12" fillId="0" borderId="4" xfId="0" applyFont="1" applyFill="1" applyBorder="1" applyAlignment="1">
      <alignment horizontal="left" indent="1"/>
    </xf>
    <xf numFmtId="0" fontId="12" fillId="0" borderId="6" xfId="0" applyFont="1" applyFill="1" applyBorder="1" applyAlignment="1">
      <alignment horizontal="left" indent="1"/>
    </xf>
    <xf numFmtId="167" fontId="3" fillId="0" borderId="0" xfId="0" applyNumberFormat="1" applyFont="1" applyFill="1"/>
    <xf numFmtId="167" fontId="23" fillId="0" borderId="0" xfId="0" applyNumberFormat="1" applyFont="1" applyFill="1"/>
    <xf numFmtId="3" fontId="11" fillId="0" borderId="0" xfId="5" applyNumberFormat="1" applyFont="1" applyFill="1" applyBorder="1" applyAlignment="1">
      <alignment horizontal="right"/>
    </xf>
    <xf numFmtId="3" fontId="12" fillId="0" borderId="0" xfId="5" applyNumberFormat="1" applyFont="1" applyFill="1" applyBorder="1" applyAlignment="1">
      <alignment horizontal="right"/>
    </xf>
    <xf numFmtId="3" fontId="12" fillId="0" borderId="5" xfId="5" applyNumberFormat="1" applyFont="1" applyFill="1" applyBorder="1" applyAlignment="1">
      <alignment horizontal="right"/>
    </xf>
    <xf numFmtId="0" fontId="15" fillId="0" borderId="0" xfId="0" applyFont="1" applyFill="1"/>
    <xf numFmtId="167" fontId="15" fillId="0" borderId="0" xfId="0" applyNumberFormat="1" applyFont="1" applyFill="1"/>
    <xf numFmtId="0" fontId="12" fillId="0" borderId="0" xfId="0" applyFont="1" applyFill="1"/>
    <xf numFmtId="0" fontId="12" fillId="0" borderId="4" xfId="3" applyFont="1" applyFill="1" applyBorder="1" applyAlignment="1">
      <alignment horizontal="left" indent="1"/>
    </xf>
    <xf numFmtId="0" fontId="2" fillId="0" borderId="2" xfId="7" applyFont="1" applyFill="1" applyBorder="1">
      <alignment horizontal="left"/>
    </xf>
    <xf numFmtId="0" fontId="11" fillId="0" borderId="9" xfId="0" applyFont="1" applyFill="1" applyBorder="1" applyAlignment="1">
      <alignment horizontal="center"/>
    </xf>
    <xf numFmtId="0" fontId="11" fillId="0" borderId="11" xfId="0" applyFont="1" applyFill="1" applyBorder="1" applyAlignment="1">
      <alignment horizontal="center"/>
    </xf>
    <xf numFmtId="0" fontId="11" fillId="0" borderId="9" xfId="0" applyNumberFormat="1" applyFont="1" applyFill="1" applyBorder="1" applyAlignment="1">
      <alignment horizontal="center"/>
    </xf>
    <xf numFmtId="0" fontId="11" fillId="0" borderId="11" xfId="0" applyNumberFormat="1" applyFont="1" applyFill="1" applyBorder="1" applyAlignment="1">
      <alignment horizontal="center"/>
    </xf>
    <xf numFmtId="0" fontId="15" fillId="0" borderId="15" xfId="0" applyFont="1" applyFill="1" applyBorder="1" applyAlignment="1"/>
    <xf numFmtId="0" fontId="14" fillId="0" borderId="0" xfId="5" applyNumberFormat="1" applyFont="1" applyFill="1" applyAlignment="1">
      <alignment wrapText="1"/>
    </xf>
    <xf numFmtId="0" fontId="16" fillId="0" borderId="0" xfId="5" applyNumberFormat="1" applyFont="1" applyFill="1" applyAlignment="1">
      <alignment wrapText="1"/>
    </xf>
    <xf numFmtId="0" fontId="15" fillId="0" borderId="0" xfId="0" applyFont="1" applyFill="1" applyAlignment="1">
      <alignment wrapText="1"/>
    </xf>
    <xf numFmtId="49" fontId="15" fillId="0" borderId="0" xfId="0" applyNumberFormat="1" applyFont="1" applyFill="1" applyAlignment="1">
      <alignment wrapText="1"/>
    </xf>
    <xf numFmtId="0" fontId="3" fillId="0" borderId="0" xfId="0" applyFont="1" applyFill="1" applyAlignment="1">
      <alignment wrapText="1"/>
    </xf>
    <xf numFmtId="0" fontId="0" fillId="0" borderId="0" xfId="0" applyFill="1" applyAlignment="1">
      <alignment wrapText="1"/>
    </xf>
    <xf numFmtId="0" fontId="15" fillId="0" borderId="0" xfId="5" applyNumberFormat="1" applyFont="1" applyFill="1" applyAlignment="1">
      <alignment wrapText="1"/>
    </xf>
    <xf numFmtId="0" fontId="15" fillId="0" borderId="0" xfId="5" applyNumberFormat="1" applyFont="1" applyFill="1" applyAlignment="1">
      <alignment horizontal="center" wrapText="1"/>
    </xf>
    <xf numFmtId="0" fontId="11" fillId="0" borderId="10" xfId="0" applyFont="1" applyFill="1" applyBorder="1" applyAlignment="1">
      <alignment horizontal="center"/>
    </xf>
    <xf numFmtId="0" fontId="14" fillId="0" borderId="0" xfId="5" applyNumberFormat="1" applyFont="1" applyFill="1" applyBorder="1" applyAlignment="1">
      <alignment vertical="top" wrapText="1"/>
    </xf>
    <xf numFmtId="0" fontId="14" fillId="0" borderId="0" xfId="5" applyNumberFormat="1" applyFont="1" applyFill="1" applyAlignment="1">
      <alignment vertical="top" wrapText="1"/>
    </xf>
    <xf numFmtId="0" fontId="14" fillId="0" borderId="0" xfId="5" applyFont="1" applyFill="1" applyAlignment="1">
      <alignment vertical="top" wrapText="1"/>
    </xf>
    <xf numFmtId="0" fontId="3" fillId="0" borderId="0" xfId="0" applyFont="1" applyFill="1" applyAlignment="1">
      <alignment vertical="top" wrapText="1"/>
    </xf>
    <xf numFmtId="0" fontId="2" fillId="0" borderId="2" xfId="5" applyFont="1" applyFill="1" applyBorder="1" applyAlignment="1">
      <alignment horizontal="left" wrapText="1"/>
    </xf>
    <xf numFmtId="49" fontId="11" fillId="0" borderId="9" xfId="5" applyNumberFormat="1" applyFont="1" applyFill="1" applyBorder="1" applyAlignment="1">
      <alignment horizontal="center"/>
    </xf>
    <xf numFmtId="49" fontId="11" fillId="0" borderId="11" xfId="5" applyNumberFormat="1" applyFont="1" applyFill="1" applyBorder="1" applyAlignment="1">
      <alignment horizontal="center"/>
    </xf>
    <xf numFmtId="0" fontId="11" fillId="0" borderId="9" xfId="5" applyNumberFormat="1" applyFont="1" applyFill="1" applyBorder="1" applyAlignment="1">
      <alignment horizontal="center"/>
    </xf>
    <xf numFmtId="0" fontId="11" fillId="0" borderId="10" xfId="5" applyNumberFormat="1" applyFont="1" applyFill="1" applyBorder="1" applyAlignment="1">
      <alignment horizontal="center"/>
    </xf>
    <xf numFmtId="49" fontId="11" fillId="0" borderId="10" xfId="5" applyNumberFormat="1" applyFont="1" applyFill="1" applyBorder="1" applyAlignment="1">
      <alignment horizontal="center"/>
    </xf>
    <xf numFmtId="0" fontId="22" fillId="3" borderId="13" xfId="0" applyFont="1" applyFill="1" applyBorder="1" applyAlignment="1">
      <alignment horizontal="left" vertical="top" wrapText="1"/>
    </xf>
    <xf numFmtId="0" fontId="22" fillId="3" borderId="14" xfId="0" applyFont="1" applyFill="1" applyBorder="1" applyAlignment="1">
      <alignment horizontal="left" vertical="top" wrapText="1"/>
    </xf>
  </cellXfs>
  <cellStyles count="10">
    <cellStyle name="Data" xfId="1" xr:uid="{00000000-0005-0000-0000-000001000000}"/>
    <cellStyle name="Hed Side" xfId="2" xr:uid="{00000000-0005-0000-0000-000002000000}"/>
    <cellStyle name="Hed Top" xfId="3" xr:uid="{00000000-0005-0000-0000-000003000000}"/>
    <cellStyle name="Normal" xfId="0" builtinId="0"/>
    <cellStyle name="Normal 2" xfId="4" xr:uid="{00000000-0005-0000-0000-000006000000}"/>
    <cellStyle name="Normal 3" xfId="9" xr:uid="{00000000-0005-0000-0000-000007000000}"/>
    <cellStyle name="Source Text" xfId="5" xr:uid="{00000000-0005-0000-0000-000008000000}"/>
    <cellStyle name="Title-1" xfId="6" xr:uid="{00000000-0005-0000-0000-000009000000}"/>
    <cellStyle name="Title-2" xfId="7" xr:uid="{00000000-0005-0000-0000-00000A000000}"/>
    <cellStyle name="Title-3" xfId="8" xr:uid="{00000000-0005-0000-0000-00000B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M41"/>
  <sheetViews>
    <sheetView tabSelected="1" zoomScaleNormal="100" workbookViewId="0">
      <pane xSplit="1" ySplit="2" topLeftCell="B3" activePane="bottomRight" state="frozen"/>
      <selection pane="topRight" activeCell="B1" sqref="B1"/>
      <selection pane="bottomLeft" activeCell="A3" sqref="A3"/>
      <selection pane="bottomRight" activeCell="B3" sqref="B3"/>
    </sheetView>
  </sheetViews>
  <sheetFormatPr defaultColWidth="9.140625" defaultRowHeight="12.75" x14ac:dyDescent="0.2"/>
  <cols>
    <col min="1" max="1" width="22.7109375" style="14" customWidth="1"/>
    <col min="2" max="2" width="8.85546875" style="14" bestFit="1" customWidth="1"/>
    <col min="3" max="3" width="7.5703125" style="14" bestFit="1" customWidth="1"/>
    <col min="4" max="4" width="8.85546875" style="14" bestFit="1" customWidth="1"/>
    <col min="5" max="5" width="7.5703125" style="14" bestFit="1" customWidth="1"/>
    <col min="6" max="6" width="8.85546875" style="14" bestFit="1" customWidth="1"/>
    <col min="7" max="7" width="7.5703125" style="14" bestFit="1" customWidth="1"/>
    <col min="8" max="8" width="8.85546875" style="14" bestFit="1" customWidth="1"/>
    <col min="9" max="9" width="7.5703125" style="14" bestFit="1" customWidth="1"/>
    <col min="10" max="10" width="8.85546875" style="14" bestFit="1" customWidth="1"/>
    <col min="11" max="11" width="7.5703125" style="14" bestFit="1" customWidth="1"/>
    <col min="12" max="12" width="8.85546875" style="14" bestFit="1" customWidth="1"/>
    <col min="13" max="13" width="7.5703125" style="14" bestFit="1" customWidth="1"/>
    <col min="14" max="14" width="8.85546875" style="14" bestFit="1" customWidth="1"/>
    <col min="15" max="15" width="7.5703125" style="14" bestFit="1" customWidth="1"/>
    <col min="16" max="16" width="8.85546875" style="14" bestFit="1" customWidth="1"/>
    <col min="17" max="17" width="7.5703125" style="14" bestFit="1" customWidth="1"/>
    <col min="18" max="18" width="8.85546875" style="14" bestFit="1" customWidth="1"/>
    <col min="19" max="19" width="7.5703125" style="14" bestFit="1" customWidth="1"/>
    <col min="20" max="20" width="8.85546875" style="14" bestFit="1" customWidth="1"/>
    <col min="21" max="21" width="7.5703125" style="14" bestFit="1" customWidth="1"/>
    <col min="22" max="22" width="8.85546875" style="14" bestFit="1" customWidth="1"/>
    <col min="23" max="23" width="8" style="14" bestFit="1" customWidth="1"/>
    <col min="24" max="24" width="8.85546875" style="14" bestFit="1" customWidth="1"/>
    <col min="25" max="25" width="7.5703125" style="14" bestFit="1" customWidth="1"/>
    <col min="26" max="26" width="8.85546875" style="14" bestFit="1" customWidth="1"/>
    <col min="27" max="27" width="8" style="14" bestFit="1" customWidth="1"/>
    <col min="28" max="28" width="8.85546875" style="14" bestFit="1" customWidth="1"/>
    <col min="29" max="29" width="7.5703125" style="14" bestFit="1" customWidth="1"/>
    <col min="30" max="30" width="8.85546875" style="14" bestFit="1" customWidth="1"/>
    <col min="31" max="31" width="8" style="14" bestFit="1" customWidth="1"/>
    <col min="32" max="32" width="8.85546875" style="14" bestFit="1" customWidth="1"/>
    <col min="33" max="33" width="8" style="14" bestFit="1" customWidth="1"/>
    <col min="34" max="34" width="8.85546875" style="14" bestFit="1" customWidth="1"/>
    <col min="35" max="35" width="8" style="14" bestFit="1" customWidth="1"/>
    <col min="36" max="36" width="8.85546875" style="14" bestFit="1" customWidth="1"/>
    <col min="37" max="37" width="8" style="14" bestFit="1" customWidth="1"/>
    <col min="38" max="38" width="8.85546875" style="14" bestFit="1" customWidth="1"/>
    <col min="39" max="39" width="8" style="14" bestFit="1" customWidth="1"/>
    <col min="40" max="40" width="8.85546875" style="14" bestFit="1" customWidth="1"/>
    <col min="41" max="41" width="8" style="14" bestFit="1" customWidth="1"/>
    <col min="42" max="42" width="8.85546875" style="14" bestFit="1" customWidth="1"/>
    <col min="43" max="43" width="8" style="14" bestFit="1" customWidth="1"/>
    <col min="44" max="44" width="8.85546875" style="14" bestFit="1" customWidth="1"/>
    <col min="45" max="45" width="8" style="14" bestFit="1" customWidth="1"/>
    <col min="46" max="46" width="8.85546875" style="14" bestFit="1" customWidth="1"/>
    <col min="47" max="47" width="8" style="14" bestFit="1" customWidth="1"/>
    <col min="48" max="48" width="8.85546875" style="14" bestFit="1" customWidth="1"/>
    <col min="49" max="49" width="8" style="14" bestFit="1" customWidth="1"/>
    <col min="50" max="50" width="8.85546875" style="14" bestFit="1" customWidth="1"/>
    <col min="51" max="51" width="8" style="14" bestFit="1" customWidth="1"/>
    <col min="52" max="52" width="8.85546875" style="14" bestFit="1" customWidth="1"/>
    <col min="53" max="53" width="8" style="14" bestFit="1" customWidth="1"/>
    <col min="54" max="54" width="8.85546875" style="14" bestFit="1" customWidth="1"/>
    <col min="55" max="55" width="8" style="14" bestFit="1" customWidth="1"/>
    <col min="56" max="56" width="8.85546875" style="14" bestFit="1" customWidth="1"/>
    <col min="57" max="57" width="8" style="14" bestFit="1" customWidth="1"/>
    <col min="58" max="58" width="8.85546875" style="14" bestFit="1" customWidth="1"/>
    <col min="59" max="59" width="8" style="14" bestFit="1" customWidth="1"/>
    <col min="60" max="16384" width="9.140625" style="14"/>
  </cols>
  <sheetData>
    <row r="1" spans="1:65" s="12" customFormat="1" ht="16.5" customHeight="1" thickBot="1" x14ac:dyDescent="0.3">
      <c r="A1" s="91" t="s">
        <v>42</v>
      </c>
      <c r="B1" s="91"/>
      <c r="C1" s="91"/>
      <c r="D1" s="91"/>
      <c r="E1" s="91"/>
      <c r="F1" s="91"/>
      <c r="G1" s="91"/>
      <c r="H1" s="91"/>
      <c r="I1" s="91"/>
      <c r="J1" s="91"/>
      <c r="K1" s="91"/>
      <c r="L1" s="91"/>
      <c r="M1" s="91"/>
      <c r="N1" s="91"/>
      <c r="O1" s="91"/>
      <c r="P1" s="91"/>
      <c r="Q1" s="91"/>
      <c r="R1" s="91"/>
      <c r="S1" s="91"/>
      <c r="T1" s="91"/>
      <c r="U1" s="91"/>
      <c r="V1" s="91"/>
      <c r="W1" s="91"/>
      <c r="X1" s="91"/>
      <c r="Y1" s="91"/>
      <c r="Z1" s="91"/>
      <c r="AA1" s="91"/>
      <c r="AB1" s="91"/>
      <c r="AC1" s="91"/>
      <c r="AD1" s="91"/>
      <c r="AE1" s="91"/>
      <c r="AF1" s="91"/>
      <c r="AG1" s="91"/>
      <c r="AH1" s="91"/>
      <c r="AI1" s="91"/>
      <c r="AJ1" s="91"/>
      <c r="AK1" s="91"/>
      <c r="AL1" s="91"/>
      <c r="AM1" s="91"/>
      <c r="AN1" s="91"/>
      <c r="AO1" s="91"/>
      <c r="AP1" s="91"/>
      <c r="AQ1" s="91"/>
      <c r="AR1" s="91"/>
      <c r="AS1" s="91"/>
      <c r="AT1" s="91"/>
      <c r="AU1" s="91"/>
      <c r="AV1" s="91"/>
      <c r="AW1" s="91"/>
      <c r="AX1" s="91"/>
      <c r="AY1" s="91"/>
      <c r="AZ1" s="91"/>
      <c r="BA1" s="91"/>
      <c r="BB1" s="91"/>
      <c r="BC1" s="91"/>
      <c r="BD1" s="91"/>
      <c r="BE1" s="91"/>
      <c r="BF1" s="91"/>
      <c r="BG1" s="91"/>
      <c r="BH1" s="91"/>
      <c r="BI1" s="91"/>
      <c r="BJ1" s="91"/>
      <c r="BK1" s="91"/>
      <c r="BL1" s="91"/>
      <c r="BM1" s="91"/>
    </row>
    <row r="2" spans="1:65" s="89" customFormat="1" ht="16.5" customHeight="1" x14ac:dyDescent="0.3">
      <c r="A2" s="74"/>
      <c r="B2" s="94">
        <v>1985</v>
      </c>
      <c r="C2" s="95"/>
      <c r="D2" s="94">
        <v>1990</v>
      </c>
      <c r="E2" s="95"/>
      <c r="F2" s="94">
        <v>1995</v>
      </c>
      <c r="G2" s="95"/>
      <c r="H2" s="94">
        <v>1996</v>
      </c>
      <c r="I2" s="95"/>
      <c r="J2" s="94">
        <v>1997</v>
      </c>
      <c r="K2" s="95"/>
      <c r="L2" s="94">
        <v>1998</v>
      </c>
      <c r="M2" s="95"/>
      <c r="N2" s="94">
        <v>1999</v>
      </c>
      <c r="O2" s="95"/>
      <c r="P2" s="94">
        <v>2000</v>
      </c>
      <c r="Q2" s="95"/>
      <c r="R2" s="94">
        <v>2001</v>
      </c>
      <c r="S2" s="95"/>
      <c r="T2" s="94">
        <v>2002</v>
      </c>
      <c r="U2" s="95"/>
      <c r="V2" s="94">
        <v>2003</v>
      </c>
      <c r="W2" s="95"/>
      <c r="X2" s="94">
        <v>2004</v>
      </c>
      <c r="Y2" s="95"/>
      <c r="Z2" s="94">
        <v>2005</v>
      </c>
      <c r="AA2" s="95"/>
      <c r="AB2" s="94">
        <v>2006</v>
      </c>
      <c r="AC2" s="95"/>
      <c r="AD2" s="94">
        <v>2007</v>
      </c>
      <c r="AE2" s="95"/>
      <c r="AF2" s="94">
        <v>2008</v>
      </c>
      <c r="AG2" s="95"/>
      <c r="AH2" s="94">
        <v>2009</v>
      </c>
      <c r="AI2" s="95"/>
      <c r="AJ2" s="94">
        <v>2010</v>
      </c>
      <c r="AK2" s="95"/>
      <c r="AL2" s="94">
        <v>2011</v>
      </c>
      <c r="AM2" s="95"/>
      <c r="AN2" s="94">
        <v>2012</v>
      </c>
      <c r="AO2" s="95"/>
      <c r="AP2" s="94">
        <v>2013</v>
      </c>
      <c r="AQ2" s="95"/>
      <c r="AR2" s="94">
        <v>2014</v>
      </c>
      <c r="AS2" s="95"/>
      <c r="AT2" s="94">
        <v>2015</v>
      </c>
      <c r="AU2" s="95"/>
      <c r="AV2" s="94">
        <v>2016</v>
      </c>
      <c r="AW2" s="95"/>
      <c r="AX2" s="94">
        <v>2017</v>
      </c>
      <c r="AY2" s="95"/>
      <c r="AZ2" s="94">
        <v>2018</v>
      </c>
      <c r="BA2" s="95"/>
      <c r="BB2" s="94">
        <v>2019</v>
      </c>
      <c r="BC2" s="95"/>
      <c r="BD2" s="92">
        <v>2020</v>
      </c>
      <c r="BE2" s="93"/>
      <c r="BF2" s="92" t="s">
        <v>43</v>
      </c>
      <c r="BG2" s="93"/>
      <c r="BH2" s="92">
        <v>2022</v>
      </c>
      <c r="BI2" s="93"/>
      <c r="BJ2" s="92" t="s">
        <v>44</v>
      </c>
      <c r="BK2" s="93"/>
      <c r="BL2" s="92">
        <v>2024</v>
      </c>
      <c r="BM2" s="93"/>
    </row>
    <row r="3" spans="1:65" s="89" customFormat="1" ht="16.5" customHeight="1" x14ac:dyDescent="0.3">
      <c r="A3" s="75"/>
      <c r="B3" s="73" t="s">
        <v>35</v>
      </c>
      <c r="C3" s="34" t="s">
        <v>8</v>
      </c>
      <c r="D3" s="73" t="s">
        <v>35</v>
      </c>
      <c r="E3" s="34" t="s">
        <v>8</v>
      </c>
      <c r="F3" s="73" t="s">
        <v>35</v>
      </c>
      <c r="G3" s="34" t="s">
        <v>8</v>
      </c>
      <c r="H3" s="73" t="s">
        <v>35</v>
      </c>
      <c r="I3" s="34" t="s">
        <v>8</v>
      </c>
      <c r="J3" s="73" t="s">
        <v>35</v>
      </c>
      <c r="K3" s="34" t="s">
        <v>8</v>
      </c>
      <c r="L3" s="73" t="s">
        <v>35</v>
      </c>
      <c r="M3" s="34" t="s">
        <v>8</v>
      </c>
      <c r="N3" s="73" t="s">
        <v>35</v>
      </c>
      <c r="O3" s="34" t="s">
        <v>8</v>
      </c>
      <c r="P3" s="73" t="s">
        <v>35</v>
      </c>
      <c r="Q3" s="34" t="s">
        <v>8</v>
      </c>
      <c r="R3" s="73" t="s">
        <v>35</v>
      </c>
      <c r="S3" s="34" t="s">
        <v>8</v>
      </c>
      <c r="T3" s="73" t="s">
        <v>35</v>
      </c>
      <c r="U3" s="34" t="s">
        <v>8</v>
      </c>
      <c r="V3" s="73" t="s">
        <v>35</v>
      </c>
      <c r="W3" s="34" t="s">
        <v>9</v>
      </c>
      <c r="X3" s="73" t="s">
        <v>35</v>
      </c>
      <c r="Y3" s="34" t="s">
        <v>8</v>
      </c>
      <c r="Z3" s="73" t="s">
        <v>35</v>
      </c>
      <c r="AA3" s="34" t="s">
        <v>9</v>
      </c>
      <c r="AB3" s="73" t="s">
        <v>35</v>
      </c>
      <c r="AC3" s="34" t="s">
        <v>8</v>
      </c>
      <c r="AD3" s="73" t="s">
        <v>35</v>
      </c>
      <c r="AE3" s="34" t="s">
        <v>9</v>
      </c>
      <c r="AF3" s="73" t="s">
        <v>35</v>
      </c>
      <c r="AG3" s="34" t="s">
        <v>9</v>
      </c>
      <c r="AH3" s="73" t="s">
        <v>35</v>
      </c>
      <c r="AI3" s="34" t="s">
        <v>9</v>
      </c>
      <c r="AJ3" s="73" t="s">
        <v>35</v>
      </c>
      <c r="AK3" s="34" t="s">
        <v>9</v>
      </c>
      <c r="AL3" s="73" t="s">
        <v>35</v>
      </c>
      <c r="AM3" s="34" t="s">
        <v>9</v>
      </c>
      <c r="AN3" s="73" t="s">
        <v>35</v>
      </c>
      <c r="AO3" s="34" t="s">
        <v>9</v>
      </c>
      <c r="AP3" s="73" t="s">
        <v>35</v>
      </c>
      <c r="AQ3" s="34" t="s">
        <v>9</v>
      </c>
      <c r="AR3" s="73" t="s">
        <v>35</v>
      </c>
      <c r="AS3" s="34" t="s">
        <v>9</v>
      </c>
      <c r="AT3" s="73" t="s">
        <v>35</v>
      </c>
      <c r="AU3" s="34" t="s">
        <v>9</v>
      </c>
      <c r="AV3" s="73" t="s">
        <v>35</v>
      </c>
      <c r="AW3" s="34" t="s">
        <v>9</v>
      </c>
      <c r="AX3" s="73" t="s">
        <v>35</v>
      </c>
      <c r="AY3" s="34" t="s">
        <v>9</v>
      </c>
      <c r="AZ3" s="73" t="s">
        <v>35</v>
      </c>
      <c r="BA3" s="34" t="s">
        <v>9</v>
      </c>
      <c r="BB3" s="73" t="s">
        <v>35</v>
      </c>
      <c r="BC3" s="34" t="s">
        <v>9</v>
      </c>
      <c r="BD3" s="73" t="s">
        <v>35</v>
      </c>
      <c r="BE3" s="34" t="s">
        <v>9</v>
      </c>
      <c r="BF3" s="73" t="s">
        <v>35</v>
      </c>
      <c r="BG3" s="34" t="s">
        <v>9</v>
      </c>
      <c r="BH3" s="73" t="s">
        <v>35</v>
      </c>
      <c r="BI3" s="34" t="s">
        <v>9</v>
      </c>
      <c r="BJ3" s="73" t="s">
        <v>35</v>
      </c>
      <c r="BK3" s="34" t="s">
        <v>9</v>
      </c>
      <c r="BL3" s="73" t="s">
        <v>35</v>
      </c>
      <c r="BM3" s="34" t="s">
        <v>9</v>
      </c>
    </row>
    <row r="4" spans="1:65" s="89" customFormat="1" ht="16.5" customHeight="1" x14ac:dyDescent="0.3">
      <c r="A4" s="75" t="s">
        <v>5</v>
      </c>
      <c r="B4" s="84">
        <v>870169</v>
      </c>
      <c r="C4" s="36">
        <v>100</v>
      </c>
      <c r="D4" s="84">
        <v>847716</v>
      </c>
      <c r="E4" s="36">
        <v>100</v>
      </c>
      <c r="F4" s="84">
        <v>806370</v>
      </c>
      <c r="G4" s="36">
        <v>100</v>
      </c>
      <c r="H4" s="84">
        <v>822663</v>
      </c>
      <c r="I4" s="36">
        <v>100</v>
      </c>
      <c r="J4" s="84">
        <v>831147</v>
      </c>
      <c r="K4" s="36">
        <v>99.999999999999986</v>
      </c>
      <c r="L4" s="84">
        <v>832717</v>
      </c>
      <c r="M4" s="36">
        <v>100</v>
      </c>
      <c r="N4" s="84">
        <v>841826</v>
      </c>
      <c r="O4" s="36">
        <v>100</v>
      </c>
      <c r="P4" s="84">
        <v>826933</v>
      </c>
      <c r="Q4" s="36">
        <v>100</v>
      </c>
      <c r="R4" s="84">
        <v>796172</v>
      </c>
      <c r="S4" s="36">
        <v>100</v>
      </c>
      <c r="T4" s="84">
        <v>728732</v>
      </c>
      <c r="U4" s="36">
        <v>100.00000000000001</v>
      </c>
      <c r="V4" s="84">
        <v>747006</v>
      </c>
      <c r="W4" s="36">
        <v>99.999999999999986</v>
      </c>
      <c r="X4" s="84">
        <v>763978</v>
      </c>
      <c r="Y4" s="36">
        <v>100.00000000000001</v>
      </c>
      <c r="Z4" s="84">
        <v>760431</v>
      </c>
      <c r="AA4" s="36">
        <v>100</v>
      </c>
      <c r="AB4" s="84">
        <v>704457</v>
      </c>
      <c r="AC4" s="36">
        <v>100</v>
      </c>
      <c r="AD4" s="84">
        <v>681314</v>
      </c>
      <c r="AE4" s="36">
        <v>100</v>
      </c>
      <c r="AF4" s="84">
        <v>672584</v>
      </c>
      <c r="AG4" s="36">
        <v>100</v>
      </c>
      <c r="AH4" s="84">
        <v>555364</v>
      </c>
      <c r="AI4" s="36">
        <v>100</v>
      </c>
      <c r="AJ4" s="84">
        <v>614914</v>
      </c>
      <c r="AK4" s="36">
        <v>100</v>
      </c>
      <c r="AL4" s="84">
        <v>572054</v>
      </c>
      <c r="AM4" s="36">
        <v>100</v>
      </c>
      <c r="AN4" s="84">
        <v>693351</v>
      </c>
      <c r="AO4" s="36">
        <v>100</v>
      </c>
      <c r="AP4" s="84">
        <v>884313</v>
      </c>
      <c r="AQ4" s="36">
        <v>100</v>
      </c>
      <c r="AR4" s="84">
        <v>1079435</v>
      </c>
      <c r="AS4" s="36">
        <v>100</v>
      </c>
      <c r="AT4" s="84">
        <v>1230747</v>
      </c>
      <c r="AU4" s="36">
        <v>100</v>
      </c>
      <c r="AV4" s="84">
        <v>1163939</v>
      </c>
      <c r="AW4" s="36">
        <v>100</v>
      </c>
      <c r="AX4" s="84">
        <v>1293244</v>
      </c>
      <c r="AY4" s="36">
        <v>100</v>
      </c>
      <c r="AZ4" s="84">
        <v>1428207</v>
      </c>
      <c r="BA4" s="36">
        <v>100</v>
      </c>
      <c r="BB4" s="84">
        <v>1665243</v>
      </c>
      <c r="BC4" s="36">
        <v>100</v>
      </c>
      <c r="BD4" s="84">
        <v>1296375</v>
      </c>
      <c r="BE4" s="36">
        <v>100</v>
      </c>
      <c r="BF4" s="84">
        <v>1288672</v>
      </c>
      <c r="BG4" s="36">
        <v>100</v>
      </c>
      <c r="BH4" s="84">
        <v>1315233</v>
      </c>
      <c r="BI4" s="36">
        <v>99.999999999999986</v>
      </c>
      <c r="BJ4" s="84">
        <v>1476698</v>
      </c>
      <c r="BK4" s="36">
        <v>100</v>
      </c>
      <c r="BL4" s="84">
        <v>1576200</v>
      </c>
      <c r="BM4" s="36">
        <v>100</v>
      </c>
    </row>
    <row r="5" spans="1:65" s="89" customFormat="1" ht="16.5" customHeight="1" x14ac:dyDescent="0.3">
      <c r="A5" s="76" t="s">
        <v>20</v>
      </c>
      <c r="B5" s="85">
        <v>633979</v>
      </c>
      <c r="C5" s="18">
        <v>72.856996744310592</v>
      </c>
      <c r="D5" s="85">
        <v>779719</v>
      </c>
      <c r="E5" s="18">
        <v>91.978799503607348</v>
      </c>
      <c r="F5" s="85">
        <v>785915</v>
      </c>
      <c r="G5" s="18">
        <v>97.463323288316772</v>
      </c>
      <c r="H5" s="85">
        <v>818145</v>
      </c>
      <c r="I5" s="18">
        <v>99.450807924994805</v>
      </c>
      <c r="J5" s="85">
        <v>829690</v>
      </c>
      <c r="K5" s="18">
        <v>99.824700083138111</v>
      </c>
      <c r="L5" s="85">
        <v>830648</v>
      </c>
      <c r="M5" s="18">
        <v>99.751536236200295</v>
      </c>
      <c r="N5" s="85">
        <v>840037</v>
      </c>
      <c r="O5" s="18">
        <v>99.787485774970122</v>
      </c>
      <c r="P5" s="85">
        <v>823759</v>
      </c>
      <c r="Q5" s="18">
        <v>99.616172047795885</v>
      </c>
      <c r="R5" s="85">
        <v>793375</v>
      </c>
      <c r="S5" s="18">
        <v>99.648694000793796</v>
      </c>
      <c r="T5" s="85">
        <v>724888</v>
      </c>
      <c r="U5" s="18">
        <v>99.472508411871587</v>
      </c>
      <c r="V5" s="85">
        <v>744233</v>
      </c>
      <c r="W5" s="18">
        <v>99.628784775490416</v>
      </c>
      <c r="X5" s="85">
        <v>759408</v>
      </c>
      <c r="Y5" s="18">
        <v>99.401815235517262</v>
      </c>
      <c r="Z5" s="85">
        <v>757067</v>
      </c>
      <c r="AA5" s="18">
        <v>99.557619297477345</v>
      </c>
      <c r="AB5" s="85">
        <v>700967</v>
      </c>
      <c r="AC5" s="18">
        <v>99.504582962480328</v>
      </c>
      <c r="AD5" s="85">
        <v>658468</v>
      </c>
      <c r="AE5" s="18">
        <v>96.646773734284039</v>
      </c>
      <c r="AF5" s="85">
        <v>651185</v>
      </c>
      <c r="AG5" s="18">
        <v>96.818389970620771</v>
      </c>
      <c r="AH5" s="85">
        <v>540933</v>
      </c>
      <c r="AI5" s="18">
        <v>97.401524045490888</v>
      </c>
      <c r="AJ5" s="85">
        <v>593535</v>
      </c>
      <c r="AK5" s="18">
        <v>96.523253658235134</v>
      </c>
      <c r="AL5" s="85">
        <v>518308</v>
      </c>
      <c r="AM5" s="18">
        <v>90.604733119600596</v>
      </c>
      <c r="AN5" s="85">
        <v>561100</v>
      </c>
      <c r="AO5" s="18">
        <v>80.925822563175075</v>
      </c>
      <c r="AP5" s="85">
        <v>599580</v>
      </c>
      <c r="AQ5" s="18">
        <v>67.801785114546547</v>
      </c>
      <c r="AR5" s="85">
        <v>707823</v>
      </c>
      <c r="AS5" s="18">
        <v>65.573471306748445</v>
      </c>
      <c r="AT5" s="85">
        <v>918703</v>
      </c>
      <c r="AU5" s="18">
        <v>74.645967042779716</v>
      </c>
      <c r="AV5" s="85">
        <v>1000827</v>
      </c>
      <c r="AW5" s="18">
        <v>85.98620718096052</v>
      </c>
      <c r="AX5" s="85">
        <v>1183714</v>
      </c>
      <c r="AY5" s="18">
        <v>91.530600567255675</v>
      </c>
      <c r="AZ5" s="85">
        <v>1266235</v>
      </c>
      <c r="BA5" s="18">
        <v>88.659066927973328</v>
      </c>
      <c r="BB5" s="85">
        <v>1484246</v>
      </c>
      <c r="BC5" s="18">
        <v>89.130895611030951</v>
      </c>
      <c r="BD5" s="85">
        <v>1158845</v>
      </c>
      <c r="BE5" s="18">
        <v>89.391186963648636</v>
      </c>
      <c r="BF5" s="85">
        <v>1190402</v>
      </c>
      <c r="BG5" s="18">
        <v>92.374320230438784</v>
      </c>
      <c r="BH5" s="85">
        <v>1232619</v>
      </c>
      <c r="BI5" s="18">
        <v>93.718679503935803</v>
      </c>
      <c r="BJ5" s="85">
        <v>1389007</v>
      </c>
      <c r="BK5" s="18">
        <v>94.061683566985266</v>
      </c>
      <c r="BL5" s="85">
        <v>1456427</v>
      </c>
      <c r="BM5" s="18">
        <v>92.401154675802559</v>
      </c>
    </row>
    <row r="6" spans="1:65" s="89" customFormat="1" ht="16.5" customHeight="1" x14ac:dyDescent="0.3">
      <c r="A6" s="76" t="s">
        <v>0</v>
      </c>
      <c r="B6" s="85">
        <v>236190</v>
      </c>
      <c r="C6" s="18">
        <v>27.143003255689415</v>
      </c>
      <c r="D6" s="85">
        <v>67997</v>
      </c>
      <c r="E6" s="18">
        <v>8.0212004963926589</v>
      </c>
      <c r="F6" s="85">
        <v>20455</v>
      </c>
      <c r="G6" s="18">
        <v>2.5366767116832225</v>
      </c>
      <c r="H6" s="85">
        <v>4518</v>
      </c>
      <c r="I6" s="18">
        <v>0.54919207500519662</v>
      </c>
      <c r="J6" s="85">
        <v>1457</v>
      </c>
      <c r="K6" s="18">
        <v>0.17529991686187882</v>
      </c>
      <c r="L6" s="85">
        <v>2069</v>
      </c>
      <c r="M6" s="18">
        <v>0.24846376379970628</v>
      </c>
      <c r="N6" s="85">
        <v>1789</v>
      </c>
      <c r="O6" s="18">
        <v>0.21251422502987552</v>
      </c>
      <c r="P6" s="85">
        <v>3174</v>
      </c>
      <c r="Q6" s="18">
        <v>0.38382795220410842</v>
      </c>
      <c r="R6" s="85">
        <v>2797</v>
      </c>
      <c r="S6" s="18">
        <v>0.35130599920620165</v>
      </c>
      <c r="T6" s="85">
        <v>3844</v>
      </c>
      <c r="U6" s="18">
        <v>0.52749158812842034</v>
      </c>
      <c r="V6" s="85">
        <v>2773</v>
      </c>
      <c r="W6" s="18">
        <v>0.37121522450957556</v>
      </c>
      <c r="X6" s="85">
        <v>4570</v>
      </c>
      <c r="Y6" s="18">
        <v>0.59818476448274682</v>
      </c>
      <c r="Z6" s="85">
        <v>3364</v>
      </c>
      <c r="AA6" s="18">
        <v>0.44238070252264833</v>
      </c>
      <c r="AB6" s="85">
        <v>3490</v>
      </c>
      <c r="AC6" s="18">
        <v>0.49541703751967825</v>
      </c>
      <c r="AD6" s="85">
        <v>22846</v>
      </c>
      <c r="AE6" s="18">
        <v>3.3532262657159548</v>
      </c>
      <c r="AF6" s="85">
        <v>21399</v>
      </c>
      <c r="AG6" s="18">
        <v>3.1816100293792302</v>
      </c>
      <c r="AH6" s="85">
        <v>14431</v>
      </c>
      <c r="AI6" s="18">
        <v>2.5984759545091149</v>
      </c>
      <c r="AJ6" s="85">
        <v>15726</v>
      </c>
      <c r="AK6" s="18">
        <v>2.5574307952006299</v>
      </c>
      <c r="AL6" s="85">
        <v>34032</v>
      </c>
      <c r="AM6" s="18">
        <v>5.9490887223933404</v>
      </c>
      <c r="AN6" s="85">
        <v>28627</v>
      </c>
      <c r="AO6" s="18">
        <v>4.1287890260488558</v>
      </c>
      <c r="AP6" s="85">
        <v>70214</v>
      </c>
      <c r="AQ6" s="18">
        <v>7.939948864259601</v>
      </c>
      <c r="AR6" s="85">
        <v>82495</v>
      </c>
      <c r="AS6" s="18">
        <v>7.6424240459129082</v>
      </c>
      <c r="AT6" s="85">
        <v>53988</v>
      </c>
      <c r="AU6" s="18">
        <v>4.386604233038959</v>
      </c>
      <c r="AV6" s="85">
        <v>25384</v>
      </c>
      <c r="AW6" s="18">
        <v>2.1808703033406389</v>
      </c>
      <c r="AX6" s="85">
        <v>24492</v>
      </c>
      <c r="AY6" s="18">
        <v>1.8938421519836939</v>
      </c>
      <c r="AZ6" s="85">
        <v>62120</v>
      </c>
      <c r="BA6" s="18">
        <v>4.3495095598887277</v>
      </c>
      <c r="BB6" s="85">
        <v>55981</v>
      </c>
      <c r="BC6" s="18">
        <v>3.3617315911251389</v>
      </c>
      <c r="BD6" s="85">
        <v>44466</v>
      </c>
      <c r="BE6" s="18">
        <v>3.4300260341336415</v>
      </c>
      <c r="BF6" s="85">
        <v>33424</v>
      </c>
      <c r="BG6" s="18">
        <v>2.5936778326835688</v>
      </c>
      <c r="BH6" s="85">
        <v>30545</v>
      </c>
      <c r="BI6" s="18">
        <v>2.3224021903343361</v>
      </c>
      <c r="BJ6" s="85">
        <v>22533</v>
      </c>
      <c r="BK6" s="18">
        <v>1.5259044164751359</v>
      </c>
      <c r="BL6" s="85">
        <v>32967</v>
      </c>
      <c r="BM6" s="18">
        <v>2.091549295774648</v>
      </c>
    </row>
    <row r="7" spans="1:65" s="89" customFormat="1" ht="16.5" customHeight="1" x14ac:dyDescent="0.3">
      <c r="A7" s="76" t="s">
        <v>1</v>
      </c>
      <c r="B7" s="85" t="s">
        <v>38</v>
      </c>
      <c r="C7" s="18" t="s">
        <v>38</v>
      </c>
      <c r="D7" s="85" t="s">
        <v>38</v>
      </c>
      <c r="E7" s="18" t="s">
        <v>38</v>
      </c>
      <c r="F7" s="85" t="s">
        <v>38</v>
      </c>
      <c r="G7" s="18" t="s">
        <v>38</v>
      </c>
      <c r="H7" s="85" t="s">
        <v>38</v>
      </c>
      <c r="I7" s="18" t="s">
        <v>38</v>
      </c>
      <c r="J7" s="85" t="s">
        <v>38</v>
      </c>
      <c r="K7" s="18" t="s">
        <v>38</v>
      </c>
      <c r="L7" s="85" t="s">
        <v>38</v>
      </c>
      <c r="M7" s="18" t="s">
        <v>38</v>
      </c>
      <c r="N7" s="85" t="s">
        <v>38</v>
      </c>
      <c r="O7" s="18" t="s">
        <v>38</v>
      </c>
      <c r="P7" s="85" t="s">
        <v>38</v>
      </c>
      <c r="Q7" s="18" t="s">
        <v>38</v>
      </c>
      <c r="R7" s="85" t="s">
        <v>38</v>
      </c>
      <c r="S7" s="18" t="s">
        <v>38</v>
      </c>
      <c r="T7" s="85" t="s">
        <v>38</v>
      </c>
      <c r="U7" s="18" t="s">
        <v>38</v>
      </c>
      <c r="V7" s="85" t="s">
        <v>38</v>
      </c>
      <c r="W7" s="18" t="s">
        <v>38</v>
      </c>
      <c r="X7" s="85" t="s">
        <v>38</v>
      </c>
      <c r="Y7" s="18" t="s">
        <v>38</v>
      </c>
      <c r="Z7" s="85" t="s">
        <v>38</v>
      </c>
      <c r="AA7" s="18" t="s">
        <v>38</v>
      </c>
      <c r="AB7" s="85" t="s">
        <v>38</v>
      </c>
      <c r="AC7" s="18" t="s">
        <v>38</v>
      </c>
      <c r="AD7" s="85" t="s">
        <v>38</v>
      </c>
      <c r="AE7" s="18" t="s">
        <v>38</v>
      </c>
      <c r="AF7" s="85" t="s">
        <v>38</v>
      </c>
      <c r="AG7" s="18" t="s">
        <v>38</v>
      </c>
      <c r="AH7" s="85" t="s">
        <v>38</v>
      </c>
      <c r="AI7" s="18" t="s">
        <v>38</v>
      </c>
      <c r="AJ7" s="85">
        <v>5653</v>
      </c>
      <c r="AK7" s="18">
        <v>0.91931554656423509</v>
      </c>
      <c r="AL7" s="85">
        <v>19714</v>
      </c>
      <c r="AM7" s="18">
        <v>3.4461781580060622</v>
      </c>
      <c r="AN7" s="85">
        <v>103624</v>
      </c>
      <c r="AO7" s="18">
        <v>14.945388410776072</v>
      </c>
      <c r="AP7" s="85">
        <v>214519</v>
      </c>
      <c r="AQ7" s="18">
        <v>24.258266021193855</v>
      </c>
      <c r="AR7" s="85">
        <v>289117</v>
      </c>
      <c r="AS7" s="18">
        <v>26.784104647338651</v>
      </c>
      <c r="AT7" s="85">
        <v>258056</v>
      </c>
      <c r="AU7" s="18">
        <v>20.967428724181332</v>
      </c>
      <c r="AV7" s="85">
        <v>137728</v>
      </c>
      <c r="AW7" s="18">
        <v>11.832922515698847</v>
      </c>
      <c r="AX7" s="85">
        <v>85038</v>
      </c>
      <c r="AY7" s="18">
        <v>6.5755572807606297</v>
      </c>
      <c r="AZ7" s="85">
        <v>99852</v>
      </c>
      <c r="BA7" s="18">
        <v>6.9914235121379464</v>
      </c>
      <c r="BB7" s="85">
        <v>125016</v>
      </c>
      <c r="BC7" s="18">
        <v>7.5073727978439182</v>
      </c>
      <c r="BD7" s="85">
        <v>93064</v>
      </c>
      <c r="BE7" s="18">
        <v>7.1787870022177218</v>
      </c>
      <c r="BF7" s="85">
        <v>64846</v>
      </c>
      <c r="BG7" s="18">
        <v>5.0320019368776538</v>
      </c>
      <c r="BH7" s="85">
        <v>52069</v>
      </c>
      <c r="BI7" s="18">
        <v>3.9589183057298589</v>
      </c>
      <c r="BJ7" s="85">
        <v>65158</v>
      </c>
      <c r="BK7" s="18">
        <v>4.4124120165396041</v>
      </c>
      <c r="BL7" s="85">
        <v>86806</v>
      </c>
      <c r="BM7" s="18">
        <v>5.5072960284227888</v>
      </c>
    </row>
    <row r="8" spans="1:65" s="89" customFormat="1" ht="33" customHeight="1" x14ac:dyDescent="0.3">
      <c r="A8" s="77" t="s">
        <v>6</v>
      </c>
      <c r="B8" s="84">
        <v>1537316</v>
      </c>
      <c r="C8" s="36">
        <v>100</v>
      </c>
      <c r="D8" s="84">
        <v>1556453</v>
      </c>
      <c r="E8" s="36">
        <v>100</v>
      </c>
      <c r="F8" s="84">
        <v>1716626</v>
      </c>
      <c r="G8" s="36">
        <v>100</v>
      </c>
      <c r="H8" s="84">
        <v>1820820</v>
      </c>
      <c r="I8" s="36">
        <v>100</v>
      </c>
      <c r="J8" s="84">
        <v>1830906</v>
      </c>
      <c r="K8" s="36">
        <v>100.00000000000001</v>
      </c>
      <c r="L8" s="84">
        <v>1868306</v>
      </c>
      <c r="M8" s="36">
        <v>100</v>
      </c>
      <c r="N8" s="84">
        <v>1856207</v>
      </c>
      <c r="O8" s="36">
        <v>100</v>
      </c>
      <c r="P8" s="84">
        <v>1879583</v>
      </c>
      <c r="Q8" s="36">
        <v>100</v>
      </c>
      <c r="R8" s="84">
        <v>1888805</v>
      </c>
      <c r="S8" s="36">
        <v>100</v>
      </c>
      <c r="T8" s="84">
        <v>1830138</v>
      </c>
      <c r="U8" s="36">
        <v>100</v>
      </c>
      <c r="V8" s="84">
        <v>1921420</v>
      </c>
      <c r="W8" s="36">
        <v>100</v>
      </c>
      <c r="X8" s="84">
        <v>2004190</v>
      </c>
      <c r="Y8" s="36">
        <v>100</v>
      </c>
      <c r="Z8" s="84">
        <v>1937494</v>
      </c>
      <c r="AA8" s="36">
        <v>100</v>
      </c>
      <c r="AB8" s="84">
        <v>1954626</v>
      </c>
      <c r="AC8" s="36">
        <v>100</v>
      </c>
      <c r="AD8" s="84">
        <v>1977614</v>
      </c>
      <c r="AE8" s="36">
        <v>100.00000000000001</v>
      </c>
      <c r="AF8" s="84">
        <v>1876091</v>
      </c>
      <c r="AG8" s="36">
        <v>100</v>
      </c>
      <c r="AH8" s="84">
        <v>1883135</v>
      </c>
      <c r="AI8" s="36">
        <v>100</v>
      </c>
      <c r="AJ8" s="84">
        <v>2197458</v>
      </c>
      <c r="AK8" s="36">
        <v>100</v>
      </c>
      <c r="AL8" s="84">
        <v>2270119</v>
      </c>
      <c r="AM8" s="36">
        <v>100</v>
      </c>
      <c r="AN8" s="84">
        <v>2227719</v>
      </c>
      <c r="AO8" s="36">
        <v>100</v>
      </c>
      <c r="AP8" s="84">
        <v>2222132</v>
      </c>
      <c r="AQ8" s="36">
        <v>100</v>
      </c>
      <c r="AR8" s="84">
        <v>2300475</v>
      </c>
      <c r="AS8" s="36">
        <v>100.00000000000001</v>
      </c>
      <c r="AT8" s="84">
        <v>2448063</v>
      </c>
      <c r="AU8" s="36">
        <v>100</v>
      </c>
      <c r="AV8" s="84">
        <v>2577505</v>
      </c>
      <c r="AW8" s="36">
        <v>100</v>
      </c>
      <c r="AX8" s="84">
        <v>2649311</v>
      </c>
      <c r="AY8" s="36">
        <v>100.00000000000001</v>
      </c>
      <c r="AZ8" s="84">
        <v>2829387</v>
      </c>
      <c r="BA8" s="36">
        <v>99.999999999999986</v>
      </c>
      <c r="BB8" s="84">
        <v>2879364</v>
      </c>
      <c r="BC8" s="36">
        <v>100</v>
      </c>
      <c r="BD8" s="84">
        <v>2749582</v>
      </c>
      <c r="BE8" s="36">
        <v>100</v>
      </c>
      <c r="BF8" s="84">
        <v>2963403</v>
      </c>
      <c r="BG8" s="36">
        <v>100</v>
      </c>
      <c r="BH8" s="84">
        <v>3101746</v>
      </c>
      <c r="BI8" s="36">
        <v>100</v>
      </c>
      <c r="BJ8" s="84">
        <v>3212419</v>
      </c>
      <c r="BK8" s="36">
        <v>100</v>
      </c>
      <c r="BL8" s="84">
        <v>3281432</v>
      </c>
      <c r="BM8" s="36">
        <v>100.00000000000001</v>
      </c>
    </row>
    <row r="9" spans="1:65" s="89" customFormat="1" ht="16.5" customHeight="1" x14ac:dyDescent="0.3">
      <c r="A9" s="78" t="s">
        <v>20</v>
      </c>
      <c r="B9" s="85">
        <v>1234905</v>
      </c>
      <c r="C9" s="21">
        <v>80.328637703634129</v>
      </c>
      <c r="D9" s="85">
        <v>1279934</v>
      </c>
      <c r="E9" s="21">
        <v>82.234028268119886</v>
      </c>
      <c r="F9" s="85">
        <v>1370668</v>
      </c>
      <c r="G9" s="21">
        <v>79.8466293764629</v>
      </c>
      <c r="H9" s="85">
        <v>1455552</v>
      </c>
      <c r="I9" s="21">
        <v>79.939367977065274</v>
      </c>
      <c r="J9" s="85">
        <v>1463670</v>
      </c>
      <c r="K9" s="21">
        <v>79.942389177816892</v>
      </c>
      <c r="L9" s="85">
        <v>1481711</v>
      </c>
      <c r="M9" s="21">
        <v>79.307725822215417</v>
      </c>
      <c r="N9" s="85">
        <v>1504486</v>
      </c>
      <c r="O9" s="21">
        <v>81.051628401358258</v>
      </c>
      <c r="P9" s="85">
        <v>1512957</v>
      </c>
      <c r="Q9" s="21">
        <v>80.494290488901001</v>
      </c>
      <c r="R9" s="85">
        <v>1540451</v>
      </c>
      <c r="S9" s="21">
        <v>81.556910321605457</v>
      </c>
      <c r="T9" s="85">
        <v>1501852</v>
      </c>
      <c r="U9" s="21">
        <v>82.062227001461096</v>
      </c>
      <c r="V9" s="85">
        <v>1565386</v>
      </c>
      <c r="W9" s="21">
        <v>81.470266781859252</v>
      </c>
      <c r="X9" s="85">
        <v>1648422</v>
      </c>
      <c r="Y9" s="21">
        <v>82.248788787490213</v>
      </c>
      <c r="Z9" s="85">
        <v>1592860</v>
      </c>
      <c r="AA9" s="21">
        <v>82.212383625446066</v>
      </c>
      <c r="AB9" s="85">
        <v>1619927</v>
      </c>
      <c r="AC9" s="21">
        <v>82.876570760851436</v>
      </c>
      <c r="AD9" s="85">
        <v>1639722</v>
      </c>
      <c r="AE9" s="21">
        <v>82.914158172423953</v>
      </c>
      <c r="AF9" s="85">
        <v>1564050</v>
      </c>
      <c r="AG9" s="21">
        <v>83.367491235766281</v>
      </c>
      <c r="AH9" s="85">
        <v>1580784</v>
      </c>
      <c r="AI9" s="21">
        <v>83.944273777503994</v>
      </c>
      <c r="AJ9" s="85">
        <v>1643189</v>
      </c>
      <c r="AK9" s="21">
        <v>74.776810296260493</v>
      </c>
      <c r="AL9" s="85">
        <v>1698179</v>
      </c>
      <c r="AM9" s="21">
        <v>74.805726043436493</v>
      </c>
      <c r="AN9" s="85">
        <v>1673370</v>
      </c>
      <c r="AO9" s="21">
        <v>75.11584719616792</v>
      </c>
      <c r="AP9" s="85">
        <v>1683877</v>
      </c>
      <c r="AQ9" s="21">
        <v>75.777541568187672</v>
      </c>
      <c r="AR9" s="85">
        <v>1736967</v>
      </c>
      <c r="AS9" s="21">
        <v>75.504710983601214</v>
      </c>
      <c r="AT9" s="85">
        <v>1863389</v>
      </c>
      <c r="AU9" s="21">
        <v>76.11687280923735</v>
      </c>
      <c r="AV9" s="85">
        <v>1944790</v>
      </c>
      <c r="AW9" s="21">
        <v>75.452423952620848</v>
      </c>
      <c r="AX9" s="85">
        <v>1984410</v>
      </c>
      <c r="AY9" s="21">
        <v>74.902870972868044</v>
      </c>
      <c r="AZ9" s="85">
        <v>2127075</v>
      </c>
      <c r="BA9" s="21">
        <v>75.177944904673694</v>
      </c>
      <c r="BB9" s="85">
        <v>2181401</v>
      </c>
      <c r="BC9" s="21">
        <v>75.75982057148731</v>
      </c>
      <c r="BD9" s="85">
        <v>2122721</v>
      </c>
      <c r="BE9" s="21">
        <v>77.201589187010967</v>
      </c>
      <c r="BF9" s="85">
        <v>2294011</v>
      </c>
      <c r="BG9" s="21">
        <v>77.411374693215876</v>
      </c>
      <c r="BH9" s="85">
        <v>2447016</v>
      </c>
      <c r="BI9" s="21">
        <v>78.891566233985628</v>
      </c>
      <c r="BJ9" s="85">
        <v>2535840</v>
      </c>
      <c r="BK9" s="21">
        <v>78.938644056083589</v>
      </c>
      <c r="BL9" s="85">
        <v>2569792</v>
      </c>
      <c r="BM9" s="21">
        <v>78.313126708095737</v>
      </c>
    </row>
    <row r="10" spans="1:65" s="89" customFormat="1" ht="16.5" customHeight="1" x14ac:dyDescent="0.3">
      <c r="A10" s="78" t="s">
        <v>0</v>
      </c>
      <c r="B10" s="85">
        <v>302411</v>
      </c>
      <c r="C10" s="21">
        <v>19.671362296365874</v>
      </c>
      <c r="D10" s="85">
        <v>276519</v>
      </c>
      <c r="E10" s="21">
        <v>17.765971731880114</v>
      </c>
      <c r="F10" s="85">
        <v>345958</v>
      </c>
      <c r="G10" s="21">
        <v>20.1533706235371</v>
      </c>
      <c r="H10" s="85">
        <v>365268</v>
      </c>
      <c r="I10" s="21">
        <v>20.060632022934723</v>
      </c>
      <c r="J10" s="85">
        <v>367236</v>
      </c>
      <c r="K10" s="21">
        <v>20.057610822183118</v>
      </c>
      <c r="L10" s="85">
        <v>386595</v>
      </c>
      <c r="M10" s="21">
        <v>20.692274177784579</v>
      </c>
      <c r="N10" s="85">
        <v>351721</v>
      </c>
      <c r="O10" s="21">
        <v>18.948371598641746</v>
      </c>
      <c r="P10" s="85">
        <v>366626</v>
      </c>
      <c r="Q10" s="21">
        <v>19.505709511099003</v>
      </c>
      <c r="R10" s="85">
        <v>348354</v>
      </c>
      <c r="S10" s="21">
        <v>18.443089678394539</v>
      </c>
      <c r="T10" s="85">
        <v>328286</v>
      </c>
      <c r="U10" s="21">
        <v>17.937772998538907</v>
      </c>
      <c r="V10" s="85">
        <v>356034</v>
      </c>
      <c r="W10" s="21">
        <v>18.529733218140752</v>
      </c>
      <c r="X10" s="85">
        <v>355768</v>
      </c>
      <c r="Y10" s="21">
        <v>17.751211212509794</v>
      </c>
      <c r="Z10" s="85">
        <v>344634</v>
      </c>
      <c r="AA10" s="21">
        <v>17.787616374553934</v>
      </c>
      <c r="AB10" s="85">
        <v>334699</v>
      </c>
      <c r="AC10" s="21">
        <v>17.123429239148564</v>
      </c>
      <c r="AD10" s="85">
        <v>337892</v>
      </c>
      <c r="AE10" s="21">
        <v>17.085841827576058</v>
      </c>
      <c r="AF10" s="85">
        <v>312041</v>
      </c>
      <c r="AG10" s="21">
        <v>16.632508764233716</v>
      </c>
      <c r="AH10" s="85">
        <v>302351</v>
      </c>
      <c r="AI10" s="21">
        <v>16.055726222495998</v>
      </c>
      <c r="AJ10" s="85">
        <v>297661</v>
      </c>
      <c r="AK10" s="21">
        <v>13.545696891590191</v>
      </c>
      <c r="AL10" s="85">
        <v>295835</v>
      </c>
      <c r="AM10" s="21">
        <v>13.031695695247695</v>
      </c>
      <c r="AN10" s="85">
        <v>283445</v>
      </c>
      <c r="AO10" s="21">
        <v>12.723552656326941</v>
      </c>
      <c r="AP10" s="85">
        <v>271909</v>
      </c>
      <c r="AQ10" s="21">
        <v>12.236401797912995</v>
      </c>
      <c r="AR10" s="85">
        <v>280853</v>
      </c>
      <c r="AS10" s="21">
        <v>12.208478683750094</v>
      </c>
      <c r="AT10" s="85">
        <v>280217</v>
      </c>
      <c r="AU10" s="21">
        <v>11.446478297331399</v>
      </c>
      <c r="AV10" s="85">
        <v>304650</v>
      </c>
      <c r="AW10" s="21">
        <v>11.819569700155771</v>
      </c>
      <c r="AX10" s="85">
        <v>318285</v>
      </c>
      <c r="AY10" s="21">
        <v>12.013878325345722</v>
      </c>
      <c r="AZ10" s="85">
        <v>340160</v>
      </c>
      <c r="BA10" s="21">
        <v>12.022392129461258</v>
      </c>
      <c r="BB10" s="85">
        <v>352621</v>
      </c>
      <c r="BC10" s="21">
        <v>12.246489155244006</v>
      </c>
      <c r="BD10" s="85">
        <v>308822</v>
      </c>
      <c r="BE10" s="21">
        <v>11.231598112003933</v>
      </c>
      <c r="BF10" s="85">
        <v>336972</v>
      </c>
      <c r="BG10" s="21">
        <v>11.371116247098353</v>
      </c>
      <c r="BH10" s="85">
        <v>329584</v>
      </c>
      <c r="BI10" s="21">
        <v>10.625757234796144</v>
      </c>
      <c r="BJ10" s="85">
        <v>336065</v>
      </c>
      <c r="BK10" s="21">
        <v>10.461431089780007</v>
      </c>
      <c r="BL10" s="85">
        <v>354173</v>
      </c>
      <c r="BM10" s="21">
        <v>10.793245144193145</v>
      </c>
    </row>
    <row r="11" spans="1:65" s="89" customFormat="1" ht="16.5" customHeight="1" x14ac:dyDescent="0.3">
      <c r="A11" s="78" t="s">
        <v>1</v>
      </c>
      <c r="B11" s="85" t="s">
        <v>38</v>
      </c>
      <c r="C11" s="18" t="s">
        <v>38</v>
      </c>
      <c r="D11" s="85" t="s">
        <v>38</v>
      </c>
      <c r="E11" s="18" t="s">
        <v>38</v>
      </c>
      <c r="F11" s="85" t="s">
        <v>38</v>
      </c>
      <c r="G11" s="18" t="s">
        <v>38</v>
      </c>
      <c r="H11" s="85" t="s">
        <v>38</v>
      </c>
      <c r="I11" s="18" t="s">
        <v>38</v>
      </c>
      <c r="J11" s="85" t="s">
        <v>38</v>
      </c>
      <c r="K11" s="18" t="s">
        <v>38</v>
      </c>
      <c r="L11" s="85" t="s">
        <v>38</v>
      </c>
      <c r="M11" s="18" t="s">
        <v>38</v>
      </c>
      <c r="N11" s="85" t="s">
        <v>38</v>
      </c>
      <c r="O11" s="18" t="s">
        <v>38</v>
      </c>
      <c r="P11" s="85" t="s">
        <v>38</v>
      </c>
      <c r="Q11" s="18" t="s">
        <v>38</v>
      </c>
      <c r="R11" s="85" t="s">
        <v>38</v>
      </c>
      <c r="S11" s="18" t="s">
        <v>38</v>
      </c>
      <c r="T11" s="85" t="s">
        <v>38</v>
      </c>
      <c r="U11" s="18" t="s">
        <v>38</v>
      </c>
      <c r="V11" s="85" t="s">
        <v>38</v>
      </c>
      <c r="W11" s="18" t="s">
        <v>38</v>
      </c>
      <c r="X11" s="85" t="s">
        <v>38</v>
      </c>
      <c r="Y11" s="18" t="s">
        <v>38</v>
      </c>
      <c r="Z11" s="85" t="s">
        <v>38</v>
      </c>
      <c r="AA11" s="18" t="s">
        <v>38</v>
      </c>
      <c r="AB11" s="85" t="s">
        <v>38</v>
      </c>
      <c r="AC11" s="18" t="s">
        <v>38</v>
      </c>
      <c r="AD11" s="85" t="s">
        <v>38</v>
      </c>
      <c r="AE11" s="18" t="s">
        <v>38</v>
      </c>
      <c r="AF11" s="85" t="s">
        <v>38</v>
      </c>
      <c r="AG11" s="18" t="s">
        <v>38</v>
      </c>
      <c r="AH11" s="85" t="s">
        <v>38</v>
      </c>
      <c r="AI11" s="18" t="s">
        <v>38</v>
      </c>
      <c r="AJ11" s="85">
        <v>256608</v>
      </c>
      <c r="AK11" s="21">
        <v>11.67749281214931</v>
      </c>
      <c r="AL11" s="85">
        <v>276105</v>
      </c>
      <c r="AM11" s="21">
        <v>12.162578261315817</v>
      </c>
      <c r="AN11" s="85">
        <v>270904</v>
      </c>
      <c r="AO11" s="21">
        <v>12.160600147505139</v>
      </c>
      <c r="AP11" s="85">
        <v>266346</v>
      </c>
      <c r="AQ11" s="21">
        <v>11.986056633899336</v>
      </c>
      <c r="AR11" s="85">
        <v>282655</v>
      </c>
      <c r="AS11" s="21">
        <v>12.286810332648693</v>
      </c>
      <c r="AT11" s="85">
        <v>304457</v>
      </c>
      <c r="AU11" s="21">
        <v>12.436648893431256</v>
      </c>
      <c r="AV11" s="85">
        <v>328065</v>
      </c>
      <c r="AW11" s="21">
        <v>12.728006347223381</v>
      </c>
      <c r="AX11" s="85">
        <v>346616</v>
      </c>
      <c r="AY11" s="21">
        <v>13.083250701786239</v>
      </c>
      <c r="AZ11" s="85">
        <v>362152</v>
      </c>
      <c r="BA11" s="21">
        <v>12.799662965865044</v>
      </c>
      <c r="BB11" s="85">
        <v>345342</v>
      </c>
      <c r="BC11" s="21">
        <v>11.99369027326868</v>
      </c>
      <c r="BD11" s="85">
        <v>318039</v>
      </c>
      <c r="BE11" s="21">
        <v>11.566812700985095</v>
      </c>
      <c r="BF11" s="85">
        <v>332420</v>
      </c>
      <c r="BG11" s="21">
        <v>11.217509059685774</v>
      </c>
      <c r="BH11" s="85">
        <v>325146</v>
      </c>
      <c r="BI11" s="21">
        <v>10.482676531218225</v>
      </c>
      <c r="BJ11" s="85">
        <v>340514</v>
      </c>
      <c r="BK11" s="21">
        <v>10.5999248541364</v>
      </c>
      <c r="BL11" s="85">
        <v>357467</v>
      </c>
      <c r="BM11" s="21">
        <v>10.893628147711121</v>
      </c>
    </row>
    <row r="12" spans="1:65" s="89" customFormat="1" ht="33" customHeight="1" x14ac:dyDescent="0.3">
      <c r="A12" s="79" t="s">
        <v>7</v>
      </c>
      <c r="B12" s="84">
        <v>2407485</v>
      </c>
      <c r="C12" s="36">
        <v>100</v>
      </c>
      <c r="D12" s="84">
        <v>2404169</v>
      </c>
      <c r="E12" s="36">
        <v>100</v>
      </c>
      <c r="F12" s="84">
        <v>2522996</v>
      </c>
      <c r="G12" s="36">
        <v>100</v>
      </c>
      <c r="H12" s="84">
        <v>2643483</v>
      </c>
      <c r="I12" s="36">
        <v>100</v>
      </c>
      <c r="J12" s="84">
        <v>2662053</v>
      </c>
      <c r="K12" s="36">
        <v>100</v>
      </c>
      <c r="L12" s="84">
        <v>2701023</v>
      </c>
      <c r="M12" s="36">
        <v>100</v>
      </c>
      <c r="N12" s="84">
        <v>2698033</v>
      </c>
      <c r="O12" s="36">
        <v>100</v>
      </c>
      <c r="P12" s="84">
        <v>2706516</v>
      </c>
      <c r="Q12" s="36">
        <v>100.00000000000001</v>
      </c>
      <c r="R12" s="84">
        <v>2684977</v>
      </c>
      <c r="S12" s="36">
        <v>100</v>
      </c>
      <c r="T12" s="84">
        <v>2558870</v>
      </c>
      <c r="U12" s="36">
        <v>100</v>
      </c>
      <c r="V12" s="84">
        <v>2668426</v>
      </c>
      <c r="W12" s="36">
        <v>99.999999999999986</v>
      </c>
      <c r="X12" s="84">
        <v>2768168</v>
      </c>
      <c r="Y12" s="36">
        <v>100</v>
      </c>
      <c r="Z12" s="84">
        <v>2697925</v>
      </c>
      <c r="AA12" s="36">
        <v>100</v>
      </c>
      <c r="AB12" s="84">
        <v>2659083</v>
      </c>
      <c r="AC12" s="36">
        <v>100.00000000000001</v>
      </c>
      <c r="AD12" s="84">
        <v>2658928</v>
      </c>
      <c r="AE12" s="36">
        <v>100</v>
      </c>
      <c r="AF12" s="84">
        <v>2548675</v>
      </c>
      <c r="AG12" s="36">
        <v>100</v>
      </c>
      <c r="AH12" s="84">
        <v>2438499</v>
      </c>
      <c r="AI12" s="36">
        <v>100</v>
      </c>
      <c r="AJ12" s="84">
        <v>2812372</v>
      </c>
      <c r="AK12" s="36">
        <v>100</v>
      </c>
      <c r="AL12" s="84">
        <v>2842173</v>
      </c>
      <c r="AM12" s="36">
        <v>100</v>
      </c>
      <c r="AN12" s="84">
        <v>2921070</v>
      </c>
      <c r="AO12" s="36">
        <v>100</v>
      </c>
      <c r="AP12" s="84">
        <v>3106445</v>
      </c>
      <c r="AQ12" s="36">
        <v>100.00000000000001</v>
      </c>
      <c r="AR12" s="84">
        <v>3379910</v>
      </c>
      <c r="AS12" s="36">
        <v>100</v>
      </c>
      <c r="AT12" s="84">
        <v>3678810</v>
      </c>
      <c r="AU12" s="36">
        <v>100</v>
      </c>
      <c r="AV12" s="84">
        <v>3741444</v>
      </c>
      <c r="AW12" s="36">
        <v>100</v>
      </c>
      <c r="AX12" s="84">
        <v>3942555</v>
      </c>
      <c r="AY12" s="36">
        <v>100.00000000000001</v>
      </c>
      <c r="AZ12" s="84">
        <v>4257594</v>
      </c>
      <c r="BA12" s="36">
        <v>100</v>
      </c>
      <c r="BB12" s="84">
        <v>4544607</v>
      </c>
      <c r="BC12" s="36">
        <v>100</v>
      </c>
      <c r="BD12" s="84">
        <v>4045957</v>
      </c>
      <c r="BE12" s="36">
        <v>100</v>
      </c>
      <c r="BF12" s="84">
        <v>4252075</v>
      </c>
      <c r="BG12" s="36">
        <v>100</v>
      </c>
      <c r="BH12" s="84">
        <v>4416979</v>
      </c>
      <c r="BI12" s="36">
        <v>100</v>
      </c>
      <c r="BJ12" s="84">
        <v>4689117</v>
      </c>
      <c r="BK12" s="36">
        <v>100.00000000000001</v>
      </c>
      <c r="BL12" s="84">
        <v>4857632</v>
      </c>
      <c r="BM12" s="36">
        <v>100</v>
      </c>
    </row>
    <row r="13" spans="1:65" s="89" customFormat="1" ht="16.5" customHeight="1" x14ac:dyDescent="0.3">
      <c r="A13" s="90" t="s">
        <v>20</v>
      </c>
      <c r="B13" s="85">
        <v>1868884</v>
      </c>
      <c r="C13" s="23">
        <v>77.628064141624975</v>
      </c>
      <c r="D13" s="85">
        <v>2059653</v>
      </c>
      <c r="E13" s="23">
        <v>85.670058968400312</v>
      </c>
      <c r="F13" s="85">
        <v>2156583</v>
      </c>
      <c r="G13" s="23">
        <v>85.477067740099471</v>
      </c>
      <c r="H13" s="85">
        <v>2273697</v>
      </c>
      <c r="I13" s="23">
        <v>86.011409946649934</v>
      </c>
      <c r="J13" s="85">
        <v>2293360</v>
      </c>
      <c r="K13" s="23">
        <v>86.150050355871954</v>
      </c>
      <c r="L13" s="85">
        <v>2312359</v>
      </c>
      <c r="M13" s="23">
        <v>85.610489062847677</v>
      </c>
      <c r="N13" s="85">
        <v>2344523</v>
      </c>
      <c r="O13" s="23">
        <v>86.897491617041013</v>
      </c>
      <c r="P13" s="85">
        <v>2336716</v>
      </c>
      <c r="Q13" s="23">
        <v>86.336677854481565</v>
      </c>
      <c r="R13" s="85">
        <v>2333826</v>
      </c>
      <c r="S13" s="23">
        <v>86.921638434891619</v>
      </c>
      <c r="T13" s="85">
        <v>2226740</v>
      </c>
      <c r="U13" s="23">
        <v>87.020442617249017</v>
      </c>
      <c r="V13" s="85">
        <v>2309619</v>
      </c>
      <c r="W13" s="23">
        <v>86.553608756622808</v>
      </c>
      <c r="X13" s="85">
        <v>2407830</v>
      </c>
      <c r="Y13" s="23">
        <v>86.982798731868868</v>
      </c>
      <c r="Z13" s="85">
        <v>2349927</v>
      </c>
      <c r="AA13" s="23">
        <v>87.101272274062467</v>
      </c>
      <c r="AB13" s="85">
        <v>2320894</v>
      </c>
      <c r="AC13" s="23">
        <v>87.281743367920456</v>
      </c>
      <c r="AD13" s="85">
        <v>2298190</v>
      </c>
      <c r="AE13" s="23">
        <v>86.432953430856344</v>
      </c>
      <c r="AF13" s="85">
        <v>2215235</v>
      </c>
      <c r="AG13" s="23">
        <v>86.917123603440999</v>
      </c>
      <c r="AH13" s="85">
        <v>2121717</v>
      </c>
      <c r="AI13" s="23">
        <v>87.009139638769582</v>
      </c>
      <c r="AJ13" s="85">
        <v>2236724</v>
      </c>
      <c r="AK13" s="23">
        <v>79.531584015201403</v>
      </c>
      <c r="AL13" s="85">
        <v>2216487</v>
      </c>
      <c r="AM13" s="23">
        <v>77.985646897637821</v>
      </c>
      <c r="AN13" s="85">
        <v>2234470</v>
      </c>
      <c r="AO13" s="23">
        <v>76.494914534742406</v>
      </c>
      <c r="AP13" s="85">
        <v>2283457</v>
      </c>
      <c r="AQ13" s="23">
        <v>73.507079636046996</v>
      </c>
      <c r="AR13" s="85">
        <v>2444790</v>
      </c>
      <c r="AS13" s="23">
        <v>72.332991115148033</v>
      </c>
      <c r="AT13" s="85">
        <v>2782092</v>
      </c>
      <c r="AU13" s="23">
        <v>75.624780839456236</v>
      </c>
      <c r="AV13" s="85">
        <v>2945617</v>
      </c>
      <c r="AW13" s="23">
        <v>78.729415701531281</v>
      </c>
      <c r="AX13" s="85">
        <v>3168124</v>
      </c>
      <c r="AY13" s="23">
        <v>80.357128816211826</v>
      </c>
      <c r="AZ13" s="85">
        <v>3393310</v>
      </c>
      <c r="BA13" s="23">
        <v>79.700178081799251</v>
      </c>
      <c r="BB13" s="85">
        <v>3665647</v>
      </c>
      <c r="BC13" s="23">
        <v>80.659273728179357</v>
      </c>
      <c r="BD13" s="85">
        <v>3281566</v>
      </c>
      <c r="BE13" s="23">
        <v>81.10728809030843</v>
      </c>
      <c r="BF13" s="85">
        <v>3484413</v>
      </c>
      <c r="BG13" s="23">
        <v>81.946179218381616</v>
      </c>
      <c r="BH13" s="85">
        <v>3679635</v>
      </c>
      <c r="BI13" s="23">
        <v>83.306599374821559</v>
      </c>
      <c r="BJ13" s="85">
        <v>3924847</v>
      </c>
      <c r="BK13" s="23">
        <v>83.701195768840918</v>
      </c>
      <c r="BL13" s="85">
        <v>4026219</v>
      </c>
      <c r="BM13" s="23">
        <v>82.884397171296627</v>
      </c>
    </row>
    <row r="14" spans="1:65" s="89" customFormat="1" ht="16.5" customHeight="1" x14ac:dyDescent="0.3">
      <c r="A14" s="80" t="s">
        <v>0</v>
      </c>
      <c r="B14" s="85">
        <v>538601</v>
      </c>
      <c r="C14" s="23">
        <v>22.371935858375025</v>
      </c>
      <c r="D14" s="85">
        <v>344516</v>
      </c>
      <c r="E14" s="23">
        <v>14.329941031599692</v>
      </c>
      <c r="F14" s="85">
        <v>366413</v>
      </c>
      <c r="G14" s="23">
        <v>14.52293225990053</v>
      </c>
      <c r="H14" s="85">
        <v>369786</v>
      </c>
      <c r="I14" s="23">
        <v>13.98859005335007</v>
      </c>
      <c r="J14" s="85">
        <v>368693</v>
      </c>
      <c r="K14" s="23">
        <v>13.849949644128049</v>
      </c>
      <c r="L14" s="85">
        <v>388664</v>
      </c>
      <c r="M14" s="23">
        <v>14.38951093715233</v>
      </c>
      <c r="N14" s="85">
        <v>353510</v>
      </c>
      <c r="O14" s="23">
        <v>13.102508382958995</v>
      </c>
      <c r="P14" s="85">
        <v>369800</v>
      </c>
      <c r="Q14" s="23">
        <v>13.663322145518444</v>
      </c>
      <c r="R14" s="85">
        <v>351151</v>
      </c>
      <c r="S14" s="23">
        <v>13.078361565108379</v>
      </c>
      <c r="T14" s="85">
        <v>332130</v>
      </c>
      <c r="U14" s="23">
        <v>12.979557382750981</v>
      </c>
      <c r="V14" s="85">
        <v>358807</v>
      </c>
      <c r="W14" s="23">
        <v>13.446391243377182</v>
      </c>
      <c r="X14" s="85">
        <v>360338</v>
      </c>
      <c r="Y14" s="23">
        <v>13.017201268131126</v>
      </c>
      <c r="Z14" s="85">
        <v>347998</v>
      </c>
      <c r="AA14" s="23">
        <v>12.898727725937526</v>
      </c>
      <c r="AB14" s="85">
        <v>338189</v>
      </c>
      <c r="AC14" s="23">
        <v>12.718256632079555</v>
      </c>
      <c r="AD14" s="85">
        <v>360738</v>
      </c>
      <c r="AE14" s="23">
        <v>13.567046569143654</v>
      </c>
      <c r="AF14" s="85">
        <v>333440</v>
      </c>
      <c r="AG14" s="23">
        <v>13.082876396558996</v>
      </c>
      <c r="AH14" s="85">
        <v>316782</v>
      </c>
      <c r="AI14" s="23">
        <v>12.990860361230414</v>
      </c>
      <c r="AJ14" s="85">
        <v>313387</v>
      </c>
      <c r="AK14" s="23">
        <v>11.143156026300931</v>
      </c>
      <c r="AL14" s="85">
        <v>329867</v>
      </c>
      <c r="AM14" s="23">
        <v>11.606154868123792</v>
      </c>
      <c r="AN14" s="85">
        <v>312072</v>
      </c>
      <c r="AO14" s="23">
        <v>10.683482422536947</v>
      </c>
      <c r="AP14" s="85">
        <v>342123</v>
      </c>
      <c r="AQ14" s="23">
        <v>11.013328740730964</v>
      </c>
      <c r="AR14" s="85">
        <v>363348</v>
      </c>
      <c r="AS14" s="23">
        <v>10.750227077052347</v>
      </c>
      <c r="AT14" s="85">
        <v>334205</v>
      </c>
      <c r="AU14" s="23">
        <v>9.0845952903248612</v>
      </c>
      <c r="AV14" s="85">
        <v>330034</v>
      </c>
      <c r="AW14" s="23">
        <v>8.8210327349547395</v>
      </c>
      <c r="AX14" s="85">
        <v>342777</v>
      </c>
      <c r="AY14" s="23">
        <v>8.6942858121192987</v>
      </c>
      <c r="AZ14" s="85">
        <v>402280</v>
      </c>
      <c r="BA14" s="23">
        <v>9.4485289109295056</v>
      </c>
      <c r="BB14" s="85">
        <v>408602</v>
      </c>
      <c r="BC14" s="23">
        <v>8.9909204470265536</v>
      </c>
      <c r="BD14" s="85">
        <v>353288</v>
      </c>
      <c r="BE14" s="23">
        <v>8.7318772789725649</v>
      </c>
      <c r="BF14" s="85">
        <v>370396</v>
      </c>
      <c r="BG14" s="23">
        <v>8.7109470082253964</v>
      </c>
      <c r="BH14" s="85">
        <v>360129</v>
      </c>
      <c r="BI14" s="23">
        <v>8.1532875750597871</v>
      </c>
      <c r="BJ14" s="85">
        <v>358598</v>
      </c>
      <c r="BK14" s="23">
        <v>7.6474526014172817</v>
      </c>
      <c r="BL14" s="85">
        <v>387140</v>
      </c>
      <c r="BM14" s="23">
        <v>7.9697268133938515</v>
      </c>
    </row>
    <row r="15" spans="1:65" s="89" customFormat="1" ht="16.5" customHeight="1" thickBot="1" x14ac:dyDescent="0.35">
      <c r="A15" s="81" t="s">
        <v>1</v>
      </c>
      <c r="B15" s="86" t="s">
        <v>38</v>
      </c>
      <c r="C15" s="25" t="s">
        <v>38</v>
      </c>
      <c r="D15" s="86" t="s">
        <v>38</v>
      </c>
      <c r="E15" s="25" t="s">
        <v>38</v>
      </c>
      <c r="F15" s="86" t="s">
        <v>38</v>
      </c>
      <c r="G15" s="25" t="s">
        <v>38</v>
      </c>
      <c r="H15" s="86" t="s">
        <v>38</v>
      </c>
      <c r="I15" s="25" t="s">
        <v>38</v>
      </c>
      <c r="J15" s="86" t="s">
        <v>38</v>
      </c>
      <c r="K15" s="25" t="s">
        <v>38</v>
      </c>
      <c r="L15" s="86" t="s">
        <v>38</v>
      </c>
      <c r="M15" s="25" t="s">
        <v>38</v>
      </c>
      <c r="N15" s="86" t="s">
        <v>38</v>
      </c>
      <c r="O15" s="25" t="s">
        <v>38</v>
      </c>
      <c r="P15" s="86" t="s">
        <v>38</v>
      </c>
      <c r="Q15" s="25" t="s">
        <v>38</v>
      </c>
      <c r="R15" s="86" t="s">
        <v>38</v>
      </c>
      <c r="S15" s="25" t="s">
        <v>38</v>
      </c>
      <c r="T15" s="86" t="s">
        <v>38</v>
      </c>
      <c r="U15" s="25" t="s">
        <v>38</v>
      </c>
      <c r="V15" s="86" t="s">
        <v>38</v>
      </c>
      <c r="W15" s="25" t="s">
        <v>38</v>
      </c>
      <c r="X15" s="86" t="s">
        <v>38</v>
      </c>
      <c r="Y15" s="25" t="s">
        <v>38</v>
      </c>
      <c r="Z15" s="86" t="s">
        <v>38</v>
      </c>
      <c r="AA15" s="25" t="s">
        <v>38</v>
      </c>
      <c r="AB15" s="86" t="s">
        <v>38</v>
      </c>
      <c r="AC15" s="25" t="s">
        <v>38</v>
      </c>
      <c r="AD15" s="86" t="s">
        <v>38</v>
      </c>
      <c r="AE15" s="25" t="s">
        <v>38</v>
      </c>
      <c r="AF15" s="86" t="s">
        <v>38</v>
      </c>
      <c r="AG15" s="25" t="s">
        <v>38</v>
      </c>
      <c r="AH15" s="86" t="s">
        <v>38</v>
      </c>
      <c r="AI15" s="25" t="s">
        <v>38</v>
      </c>
      <c r="AJ15" s="86">
        <v>262261</v>
      </c>
      <c r="AK15" s="25">
        <v>9.3252599584976679</v>
      </c>
      <c r="AL15" s="86">
        <v>295819</v>
      </c>
      <c r="AM15" s="25">
        <v>10.40819823423838</v>
      </c>
      <c r="AN15" s="86">
        <v>374528</v>
      </c>
      <c r="AO15" s="25">
        <v>12.821603042720648</v>
      </c>
      <c r="AP15" s="86">
        <v>480865</v>
      </c>
      <c r="AQ15" s="25">
        <v>15.479591623222044</v>
      </c>
      <c r="AR15" s="86">
        <v>571772</v>
      </c>
      <c r="AS15" s="25">
        <v>16.916781807799616</v>
      </c>
      <c r="AT15" s="86">
        <v>562513</v>
      </c>
      <c r="AU15" s="25">
        <v>15.290623870218903</v>
      </c>
      <c r="AV15" s="86">
        <v>465793</v>
      </c>
      <c r="AW15" s="25">
        <v>12.44955156351398</v>
      </c>
      <c r="AX15" s="86">
        <v>431654</v>
      </c>
      <c r="AY15" s="25">
        <v>10.94858537166888</v>
      </c>
      <c r="AZ15" s="86">
        <v>462004</v>
      </c>
      <c r="BA15" s="25">
        <v>10.851293007271243</v>
      </c>
      <c r="BB15" s="86">
        <v>470358</v>
      </c>
      <c r="BC15" s="25">
        <v>10.349805824794091</v>
      </c>
      <c r="BD15" s="86">
        <v>411103</v>
      </c>
      <c r="BE15" s="25">
        <v>10.160834630719012</v>
      </c>
      <c r="BF15" s="86">
        <v>397266</v>
      </c>
      <c r="BG15" s="25">
        <v>9.3428737733929896</v>
      </c>
      <c r="BH15" s="86">
        <v>377215</v>
      </c>
      <c r="BI15" s="25">
        <v>8.5401130501186451</v>
      </c>
      <c r="BJ15" s="86">
        <v>405672</v>
      </c>
      <c r="BK15" s="25">
        <v>8.6513516297418054</v>
      </c>
      <c r="BL15" s="86">
        <v>444273</v>
      </c>
      <c r="BM15" s="25">
        <v>9.1458760153095184</v>
      </c>
    </row>
    <row r="16" spans="1:65" s="87" customFormat="1" ht="12.75" customHeight="1" x14ac:dyDescent="0.2">
      <c r="A16" s="96" t="s">
        <v>39</v>
      </c>
      <c r="B16" s="96"/>
      <c r="C16" s="96"/>
      <c r="D16" s="96"/>
      <c r="E16" s="96"/>
      <c r="F16" s="96"/>
      <c r="G16" s="96"/>
      <c r="H16" s="96"/>
      <c r="I16" s="96"/>
      <c r="J16" s="96"/>
      <c r="K16" s="96"/>
      <c r="L16" s="96"/>
      <c r="M16" s="96"/>
      <c r="N16" s="96"/>
      <c r="O16" s="96"/>
      <c r="P16" s="96"/>
      <c r="Q16" s="96"/>
      <c r="R16" s="96"/>
      <c r="S16" s="96"/>
      <c r="T16" s="96"/>
      <c r="U16" s="8"/>
    </row>
    <row r="17" spans="1:39" s="87" customFormat="1" ht="12.75" customHeight="1" x14ac:dyDescent="0.2">
      <c r="A17" s="97"/>
      <c r="B17" s="97"/>
      <c r="C17" s="97"/>
      <c r="D17" s="97"/>
      <c r="E17" s="97"/>
      <c r="F17" s="97"/>
      <c r="G17" s="97"/>
      <c r="H17" s="97"/>
      <c r="I17" s="97"/>
      <c r="J17" s="97"/>
      <c r="K17" s="97"/>
      <c r="L17" s="97"/>
      <c r="M17" s="97"/>
      <c r="N17" s="97"/>
      <c r="O17" s="97"/>
      <c r="P17" s="97"/>
      <c r="Q17" s="97"/>
      <c r="R17" s="97"/>
      <c r="S17" s="97"/>
      <c r="T17" s="97"/>
      <c r="U17" s="7"/>
    </row>
    <row r="18" spans="1:39" s="87" customFormat="1" ht="12.75" customHeight="1" x14ac:dyDescent="0.2">
      <c r="A18" s="98" t="s">
        <v>32</v>
      </c>
      <c r="B18" s="98"/>
      <c r="C18" s="98"/>
      <c r="D18" s="98"/>
      <c r="E18" s="98"/>
      <c r="F18" s="98"/>
      <c r="G18" s="98"/>
      <c r="H18" s="98"/>
      <c r="I18" s="98"/>
      <c r="J18" s="98"/>
      <c r="K18" s="98"/>
      <c r="L18" s="98"/>
      <c r="M18" s="98"/>
      <c r="N18" s="98"/>
      <c r="O18" s="98"/>
      <c r="P18" s="98"/>
      <c r="Q18" s="98"/>
      <c r="R18" s="98"/>
      <c r="S18" s="98"/>
      <c r="T18" s="98"/>
      <c r="U18" s="7"/>
    </row>
    <row r="19" spans="1:39" s="87" customFormat="1" ht="12.75" customHeight="1" x14ac:dyDescent="0.2">
      <c r="A19" s="99" t="s">
        <v>14</v>
      </c>
      <c r="B19" s="99"/>
      <c r="C19" s="99"/>
      <c r="D19" s="99"/>
      <c r="E19" s="99"/>
      <c r="F19" s="99"/>
      <c r="G19" s="99"/>
      <c r="H19" s="99"/>
      <c r="I19" s="99"/>
      <c r="J19" s="99"/>
      <c r="K19" s="99"/>
      <c r="L19" s="99"/>
      <c r="M19" s="99"/>
      <c r="N19" s="99"/>
      <c r="O19" s="99"/>
      <c r="P19" s="99"/>
      <c r="Q19" s="99"/>
      <c r="R19" s="99"/>
      <c r="S19" s="99"/>
      <c r="T19" s="99"/>
      <c r="U19" s="7"/>
    </row>
    <row r="20" spans="1:39" s="87" customFormat="1" ht="25.5" customHeight="1" x14ac:dyDescent="0.2">
      <c r="A20" s="99" t="s">
        <v>37</v>
      </c>
      <c r="B20" s="99"/>
      <c r="C20" s="99"/>
      <c r="D20" s="99"/>
      <c r="E20" s="99"/>
      <c r="F20" s="99"/>
      <c r="G20" s="99"/>
      <c r="H20" s="99"/>
      <c r="I20" s="99"/>
      <c r="J20" s="99"/>
      <c r="K20" s="99"/>
      <c r="L20" s="99"/>
      <c r="M20" s="99"/>
      <c r="N20" s="99"/>
      <c r="O20" s="99"/>
      <c r="P20" s="99"/>
      <c r="Q20" s="99"/>
      <c r="R20" s="99"/>
      <c r="S20" s="99"/>
      <c r="T20" s="99"/>
      <c r="U20" s="7"/>
    </row>
    <row r="21" spans="1:39" s="87" customFormat="1" ht="12.75" customHeight="1" x14ac:dyDescent="0.2">
      <c r="A21" s="99" t="s">
        <v>41</v>
      </c>
      <c r="B21" s="99"/>
      <c r="C21" s="99"/>
      <c r="D21" s="99"/>
      <c r="E21" s="99"/>
      <c r="F21" s="99"/>
      <c r="G21" s="99"/>
      <c r="H21" s="99"/>
      <c r="I21" s="99"/>
      <c r="J21" s="99"/>
      <c r="K21" s="99"/>
      <c r="L21" s="99"/>
      <c r="M21" s="99"/>
      <c r="N21" s="99"/>
      <c r="O21" s="99"/>
      <c r="P21" s="99"/>
      <c r="Q21" s="99"/>
      <c r="R21" s="99"/>
      <c r="S21" s="99"/>
      <c r="T21" s="99"/>
      <c r="U21" s="7"/>
    </row>
    <row r="22" spans="1:39" s="87" customFormat="1" ht="12.75" customHeight="1" x14ac:dyDescent="0.2">
      <c r="A22" s="99" t="s">
        <v>40</v>
      </c>
      <c r="B22" s="99"/>
      <c r="C22" s="99"/>
      <c r="D22" s="99"/>
      <c r="E22" s="99"/>
      <c r="F22" s="99"/>
      <c r="G22" s="99"/>
      <c r="H22" s="99"/>
      <c r="I22" s="99"/>
      <c r="J22" s="99"/>
      <c r="K22" s="99"/>
      <c r="L22" s="99"/>
      <c r="M22" s="99"/>
      <c r="N22" s="99"/>
      <c r="O22" s="99"/>
      <c r="P22" s="99"/>
      <c r="Q22" s="99"/>
      <c r="R22" s="99"/>
      <c r="S22" s="99"/>
      <c r="T22" s="99"/>
      <c r="U22" s="7"/>
    </row>
    <row r="23" spans="1:39" s="87" customFormat="1" ht="12.75" customHeight="1" x14ac:dyDescent="0.2">
      <c r="A23" s="97"/>
      <c r="B23" s="97"/>
      <c r="C23" s="97"/>
      <c r="D23" s="97"/>
      <c r="E23" s="97"/>
      <c r="F23" s="97"/>
      <c r="G23" s="97"/>
      <c r="H23" s="97"/>
      <c r="I23" s="97"/>
      <c r="J23" s="97"/>
      <c r="K23" s="97"/>
      <c r="L23" s="97"/>
      <c r="M23" s="97"/>
      <c r="N23" s="97"/>
      <c r="O23" s="97"/>
      <c r="P23" s="97"/>
      <c r="Q23" s="97"/>
      <c r="R23" s="97"/>
      <c r="S23" s="97"/>
      <c r="T23" s="97"/>
      <c r="U23" s="7"/>
    </row>
    <row r="24" spans="1:39" s="87" customFormat="1" ht="12.75" customHeight="1" x14ac:dyDescent="0.2">
      <c r="A24" s="98" t="s">
        <v>36</v>
      </c>
      <c r="B24" s="98"/>
      <c r="C24" s="98"/>
      <c r="D24" s="98"/>
      <c r="E24" s="98"/>
      <c r="F24" s="98"/>
      <c r="G24" s="98"/>
      <c r="H24" s="98"/>
      <c r="I24" s="98"/>
      <c r="J24" s="98"/>
      <c r="K24" s="98"/>
      <c r="L24" s="98"/>
      <c r="M24" s="98"/>
      <c r="N24" s="98"/>
      <c r="O24" s="98"/>
      <c r="P24" s="98"/>
      <c r="Q24" s="98"/>
      <c r="R24" s="98"/>
      <c r="S24" s="98"/>
      <c r="T24" s="98"/>
      <c r="U24" s="7"/>
    </row>
    <row r="25" spans="1:39" s="87" customFormat="1" ht="12.75" customHeight="1" x14ac:dyDescent="0.2">
      <c r="A25" s="99" t="s">
        <v>45</v>
      </c>
      <c r="B25" s="99"/>
      <c r="C25" s="99"/>
      <c r="D25" s="99"/>
      <c r="E25" s="99"/>
      <c r="F25" s="99"/>
      <c r="G25" s="99"/>
      <c r="H25" s="99"/>
      <c r="I25" s="99"/>
      <c r="J25" s="99"/>
      <c r="K25" s="99"/>
      <c r="L25" s="99"/>
      <c r="M25" s="99"/>
      <c r="N25" s="99"/>
      <c r="O25" s="99"/>
      <c r="P25" s="99"/>
      <c r="Q25" s="99"/>
      <c r="R25" s="99"/>
      <c r="S25" s="99"/>
      <c r="T25" s="99"/>
      <c r="U25" s="10"/>
    </row>
    <row r="26" spans="1:39" ht="15" customHeight="1" x14ac:dyDescent="0.2">
      <c r="A26" s="39"/>
      <c r="B26" s="6"/>
      <c r="C26" s="6"/>
      <c r="D26" s="6"/>
      <c r="E26" s="6"/>
      <c r="F26" s="6"/>
      <c r="G26" s="6"/>
      <c r="H26" s="6"/>
      <c r="I26" s="6"/>
      <c r="J26" s="6"/>
      <c r="L26" s="6"/>
      <c r="M26" s="6"/>
      <c r="N26" s="6"/>
      <c r="O26" s="6"/>
      <c r="Q26" s="6"/>
      <c r="R26" s="88"/>
      <c r="S26" s="6"/>
      <c r="T26" s="6"/>
      <c r="U26" s="6"/>
    </row>
    <row r="27" spans="1:39" ht="15" customHeight="1" x14ac:dyDescent="0.2">
      <c r="B27" s="39"/>
      <c r="C27" s="39"/>
      <c r="D27" s="39"/>
      <c r="E27" s="39"/>
      <c r="F27" s="39"/>
      <c r="G27" s="39"/>
      <c r="H27" s="39"/>
      <c r="I27" s="39"/>
      <c r="J27" s="39"/>
      <c r="L27" s="39"/>
      <c r="M27" s="39"/>
      <c r="N27" s="39"/>
      <c r="O27" s="39"/>
      <c r="Q27" s="39"/>
      <c r="R27" s="88"/>
      <c r="S27" s="39"/>
      <c r="T27" s="39"/>
      <c r="U27" s="39"/>
      <c r="V27" s="39"/>
      <c r="W27" s="39"/>
      <c r="X27" s="39"/>
      <c r="Y27" s="39"/>
      <c r="Z27" s="39"/>
      <c r="AA27" s="39"/>
      <c r="AB27" s="39"/>
      <c r="AC27" s="39"/>
      <c r="AD27" s="39"/>
      <c r="AE27" s="39"/>
      <c r="AF27" s="39"/>
      <c r="AG27" s="39"/>
      <c r="AH27" s="39"/>
      <c r="AI27" s="39"/>
      <c r="AJ27" s="39"/>
      <c r="AK27" s="39"/>
      <c r="AL27" s="39"/>
      <c r="AM27" s="39"/>
    </row>
    <row r="28" spans="1:39" ht="15" customHeight="1" x14ac:dyDescent="0.2">
      <c r="R28" s="88"/>
    </row>
    <row r="29" spans="1:39" x14ac:dyDescent="0.2">
      <c r="R29" s="88"/>
    </row>
    <row r="30" spans="1:39" x14ac:dyDescent="0.2">
      <c r="R30" s="82"/>
    </row>
    <row r="31" spans="1:39" x14ac:dyDescent="0.2">
      <c r="R31" s="82"/>
    </row>
    <row r="32" spans="1:39" x14ac:dyDescent="0.2">
      <c r="R32" s="82"/>
    </row>
    <row r="33" spans="11:21" x14ac:dyDescent="0.2">
      <c r="R33" s="82"/>
    </row>
    <row r="34" spans="11:21" x14ac:dyDescent="0.2">
      <c r="R34" s="82"/>
    </row>
    <row r="35" spans="11:21" x14ac:dyDescent="0.2">
      <c r="R35" s="82"/>
    </row>
    <row r="36" spans="11:21" x14ac:dyDescent="0.2">
      <c r="R36" s="82"/>
    </row>
    <row r="37" spans="11:21" x14ac:dyDescent="0.2">
      <c r="R37" s="83"/>
    </row>
    <row r="38" spans="11:21" x14ac:dyDescent="0.2">
      <c r="R38" s="83"/>
    </row>
    <row r="39" spans="11:21" x14ac:dyDescent="0.2">
      <c r="R39" s="83"/>
      <c r="S39" s="13"/>
      <c r="T39" s="13"/>
      <c r="U39" s="13"/>
    </row>
    <row r="40" spans="11:21" x14ac:dyDescent="0.2">
      <c r="R40" s="82"/>
    </row>
    <row r="41" spans="11:21" x14ac:dyDescent="0.2">
      <c r="K41" s="82"/>
      <c r="R41" s="82"/>
    </row>
  </sheetData>
  <mergeCells count="43">
    <mergeCell ref="BF2:BG2"/>
    <mergeCell ref="A25:T25"/>
    <mergeCell ref="AX2:AY2"/>
    <mergeCell ref="AN2:AO2"/>
    <mergeCell ref="AP2:AQ2"/>
    <mergeCell ref="AR2:AS2"/>
    <mergeCell ref="AT2:AU2"/>
    <mergeCell ref="AV2:AW2"/>
    <mergeCell ref="AL2:AM2"/>
    <mergeCell ref="V2:W2"/>
    <mergeCell ref="J2:K2"/>
    <mergeCell ref="T2:U2"/>
    <mergeCell ref="R2:S2"/>
    <mergeCell ref="D2:E2"/>
    <mergeCell ref="L2:M2"/>
    <mergeCell ref="AH2:AI2"/>
    <mergeCell ref="AF2:AG2"/>
    <mergeCell ref="AZ2:BA2"/>
    <mergeCell ref="A16:T16"/>
    <mergeCell ref="A17:T17"/>
    <mergeCell ref="A24:T24"/>
    <mergeCell ref="A22:T22"/>
    <mergeCell ref="A23:T23"/>
    <mergeCell ref="A18:T18"/>
    <mergeCell ref="A19:T19"/>
    <mergeCell ref="A20:T20"/>
    <mergeCell ref="A21:T21"/>
    <mergeCell ref="BL2:BM2"/>
    <mergeCell ref="A1:BM1"/>
    <mergeCell ref="BH2:BI2"/>
    <mergeCell ref="BJ2:BK2"/>
    <mergeCell ref="Z2:AA2"/>
    <mergeCell ref="X2:Y2"/>
    <mergeCell ref="AD2:AE2"/>
    <mergeCell ref="AB2:AC2"/>
    <mergeCell ref="B2:C2"/>
    <mergeCell ref="P2:Q2"/>
    <mergeCell ref="F2:G2"/>
    <mergeCell ref="H2:I2"/>
    <mergeCell ref="N2:O2"/>
    <mergeCell ref="BD2:BE2"/>
    <mergeCell ref="BB2:BC2"/>
    <mergeCell ref="AJ2:AK2"/>
  </mergeCells>
  <phoneticPr fontId="0" type="noConversion"/>
  <printOptions horizontalCentered="1"/>
  <pageMargins left="0.56000000000000005" right="0.65" top="0.65" bottom="1" header="0.5" footer="0.5"/>
  <pageSetup scale="35" orientation="landscape" r:id="rId1"/>
  <headerFooter alignWithMargins="0"/>
  <webPublishItems count="1">
    <webPublishItem id="2175" divId="table_01_55_2175" sourceType="range" sourceRef="A1:AC39" destinationFile="C:\Documents and Settings\luwito.tardia.ADDOT\My Documents\LTardia\current\publications\national_transportation_statistics\2006_Q3\data\table_01_55.html"/>
  </webPublishItem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M43"/>
  <sheetViews>
    <sheetView workbookViewId="0">
      <selection activeCell="A31" sqref="A31"/>
    </sheetView>
  </sheetViews>
  <sheetFormatPr defaultRowHeight="12.75" x14ac:dyDescent="0.2"/>
  <cols>
    <col min="1" max="1" width="41.7109375" style="62" customWidth="1"/>
    <col min="2" max="37" width="9.7109375" style="62" customWidth="1"/>
    <col min="38" max="256" width="9.140625" style="62"/>
    <col min="257" max="257" width="41.7109375" style="62" customWidth="1"/>
    <col min="258" max="293" width="9.7109375" style="62" customWidth="1"/>
    <col min="294" max="512" width="9.140625" style="62"/>
    <col min="513" max="513" width="41.7109375" style="62" customWidth="1"/>
    <col min="514" max="549" width="9.7109375" style="62" customWidth="1"/>
    <col min="550" max="768" width="9.140625" style="62"/>
    <col min="769" max="769" width="41.7109375" style="62" customWidth="1"/>
    <col min="770" max="805" width="9.7109375" style="62" customWidth="1"/>
    <col min="806" max="1024" width="9.140625" style="62"/>
    <col min="1025" max="1025" width="41.7109375" style="62" customWidth="1"/>
    <col min="1026" max="1061" width="9.7109375" style="62" customWidth="1"/>
    <col min="1062" max="1280" width="9.140625" style="62"/>
    <col min="1281" max="1281" width="41.7109375" style="62" customWidth="1"/>
    <col min="1282" max="1317" width="9.7109375" style="62" customWidth="1"/>
    <col min="1318" max="1536" width="9.140625" style="62"/>
    <col min="1537" max="1537" width="41.7109375" style="62" customWidth="1"/>
    <col min="1538" max="1573" width="9.7109375" style="62" customWidth="1"/>
    <col min="1574" max="1792" width="9.140625" style="62"/>
    <col min="1793" max="1793" width="41.7109375" style="62" customWidth="1"/>
    <col min="1794" max="1829" width="9.7109375" style="62" customWidth="1"/>
    <col min="1830" max="2048" width="9.140625" style="62"/>
    <col min="2049" max="2049" width="41.7109375" style="62" customWidth="1"/>
    <col min="2050" max="2085" width="9.7109375" style="62" customWidth="1"/>
    <col min="2086" max="2304" width="9.140625" style="62"/>
    <col min="2305" max="2305" width="41.7109375" style="62" customWidth="1"/>
    <col min="2306" max="2341" width="9.7109375" style="62" customWidth="1"/>
    <col min="2342" max="2560" width="9.140625" style="62"/>
    <col min="2561" max="2561" width="41.7109375" style="62" customWidth="1"/>
    <col min="2562" max="2597" width="9.7109375" style="62" customWidth="1"/>
    <col min="2598" max="2816" width="9.140625" style="62"/>
    <col min="2817" max="2817" width="41.7109375" style="62" customWidth="1"/>
    <col min="2818" max="2853" width="9.7109375" style="62" customWidth="1"/>
    <col min="2854" max="3072" width="9.140625" style="62"/>
    <col min="3073" max="3073" width="41.7109375" style="62" customWidth="1"/>
    <col min="3074" max="3109" width="9.7109375" style="62" customWidth="1"/>
    <col min="3110" max="3328" width="9.140625" style="62"/>
    <col min="3329" max="3329" width="41.7109375" style="62" customWidth="1"/>
    <col min="3330" max="3365" width="9.7109375" style="62" customWidth="1"/>
    <col min="3366" max="3584" width="9.140625" style="62"/>
    <col min="3585" max="3585" width="41.7109375" style="62" customWidth="1"/>
    <col min="3586" max="3621" width="9.7109375" style="62" customWidth="1"/>
    <col min="3622" max="3840" width="9.140625" style="62"/>
    <col min="3841" max="3841" width="41.7109375" style="62" customWidth="1"/>
    <col min="3842" max="3877" width="9.7109375" style="62" customWidth="1"/>
    <col min="3878" max="4096" width="9.140625" style="62"/>
    <col min="4097" max="4097" width="41.7109375" style="62" customWidth="1"/>
    <col min="4098" max="4133" width="9.7109375" style="62" customWidth="1"/>
    <col min="4134" max="4352" width="9.140625" style="62"/>
    <col min="4353" max="4353" width="41.7109375" style="62" customWidth="1"/>
    <col min="4354" max="4389" width="9.7109375" style="62" customWidth="1"/>
    <col min="4390" max="4608" width="9.140625" style="62"/>
    <col min="4609" max="4609" width="41.7109375" style="62" customWidth="1"/>
    <col min="4610" max="4645" width="9.7109375" style="62" customWidth="1"/>
    <col min="4646" max="4864" width="9.140625" style="62"/>
    <col min="4865" max="4865" width="41.7109375" style="62" customWidth="1"/>
    <col min="4866" max="4901" width="9.7109375" style="62" customWidth="1"/>
    <col min="4902" max="5120" width="9.140625" style="62"/>
    <col min="5121" max="5121" width="41.7109375" style="62" customWidth="1"/>
    <col min="5122" max="5157" width="9.7109375" style="62" customWidth="1"/>
    <col min="5158" max="5376" width="9.140625" style="62"/>
    <col min="5377" max="5377" width="41.7109375" style="62" customWidth="1"/>
    <col min="5378" max="5413" width="9.7109375" style="62" customWidth="1"/>
    <col min="5414" max="5632" width="9.140625" style="62"/>
    <col min="5633" max="5633" width="41.7109375" style="62" customWidth="1"/>
    <col min="5634" max="5669" width="9.7109375" style="62" customWidth="1"/>
    <col min="5670" max="5888" width="9.140625" style="62"/>
    <col min="5889" max="5889" width="41.7109375" style="62" customWidth="1"/>
    <col min="5890" max="5925" width="9.7109375" style="62" customWidth="1"/>
    <col min="5926" max="6144" width="9.140625" style="62"/>
    <col min="6145" max="6145" width="41.7109375" style="62" customWidth="1"/>
    <col min="6146" max="6181" width="9.7109375" style="62" customWidth="1"/>
    <col min="6182" max="6400" width="9.140625" style="62"/>
    <col min="6401" max="6401" width="41.7109375" style="62" customWidth="1"/>
    <col min="6402" max="6437" width="9.7109375" style="62" customWidth="1"/>
    <col min="6438" max="6656" width="9.140625" style="62"/>
    <col min="6657" max="6657" width="41.7109375" style="62" customWidth="1"/>
    <col min="6658" max="6693" width="9.7109375" style="62" customWidth="1"/>
    <col min="6694" max="6912" width="9.140625" style="62"/>
    <col min="6913" max="6913" width="41.7109375" style="62" customWidth="1"/>
    <col min="6914" max="6949" width="9.7109375" style="62" customWidth="1"/>
    <col min="6950" max="7168" width="9.140625" style="62"/>
    <col min="7169" max="7169" width="41.7109375" style="62" customWidth="1"/>
    <col min="7170" max="7205" width="9.7109375" style="62" customWidth="1"/>
    <col min="7206" max="7424" width="9.140625" style="62"/>
    <col min="7425" max="7425" width="41.7109375" style="62" customWidth="1"/>
    <col min="7426" max="7461" width="9.7109375" style="62" customWidth="1"/>
    <col min="7462" max="7680" width="9.140625" style="62"/>
    <col min="7681" max="7681" width="41.7109375" style="62" customWidth="1"/>
    <col min="7682" max="7717" width="9.7109375" style="62" customWidth="1"/>
    <col min="7718" max="7936" width="9.140625" style="62"/>
    <col min="7937" max="7937" width="41.7109375" style="62" customWidth="1"/>
    <col min="7938" max="7973" width="9.7109375" style="62" customWidth="1"/>
    <col min="7974" max="8192" width="9.140625" style="62"/>
    <col min="8193" max="8193" width="41.7109375" style="62" customWidth="1"/>
    <col min="8194" max="8229" width="9.7109375" style="62" customWidth="1"/>
    <col min="8230" max="8448" width="9.140625" style="62"/>
    <col min="8449" max="8449" width="41.7109375" style="62" customWidth="1"/>
    <col min="8450" max="8485" width="9.7109375" style="62" customWidth="1"/>
    <col min="8486" max="8704" width="9.140625" style="62"/>
    <col min="8705" max="8705" width="41.7109375" style="62" customWidth="1"/>
    <col min="8706" max="8741" width="9.7109375" style="62" customWidth="1"/>
    <col min="8742" max="8960" width="9.140625" style="62"/>
    <col min="8961" max="8961" width="41.7109375" style="62" customWidth="1"/>
    <col min="8962" max="8997" width="9.7109375" style="62" customWidth="1"/>
    <col min="8998" max="9216" width="9.140625" style="62"/>
    <col min="9217" max="9217" width="41.7109375" style="62" customWidth="1"/>
    <col min="9218" max="9253" width="9.7109375" style="62" customWidth="1"/>
    <col min="9254" max="9472" width="9.140625" style="62"/>
    <col min="9473" max="9473" width="41.7109375" style="62" customWidth="1"/>
    <col min="9474" max="9509" width="9.7109375" style="62" customWidth="1"/>
    <col min="9510" max="9728" width="9.140625" style="62"/>
    <col min="9729" max="9729" width="41.7109375" style="62" customWidth="1"/>
    <col min="9730" max="9765" width="9.7109375" style="62" customWidth="1"/>
    <col min="9766" max="9984" width="9.140625" style="62"/>
    <col min="9985" max="9985" width="41.7109375" style="62" customWidth="1"/>
    <col min="9986" max="10021" width="9.7109375" style="62" customWidth="1"/>
    <col min="10022" max="10240" width="9.140625" style="62"/>
    <col min="10241" max="10241" width="41.7109375" style="62" customWidth="1"/>
    <col min="10242" max="10277" width="9.7109375" style="62" customWidth="1"/>
    <col min="10278" max="10496" width="9.140625" style="62"/>
    <col min="10497" max="10497" width="41.7109375" style="62" customWidth="1"/>
    <col min="10498" max="10533" width="9.7109375" style="62" customWidth="1"/>
    <col min="10534" max="10752" width="9.140625" style="62"/>
    <col min="10753" max="10753" width="41.7109375" style="62" customWidth="1"/>
    <col min="10754" max="10789" width="9.7109375" style="62" customWidth="1"/>
    <col min="10790" max="11008" width="9.140625" style="62"/>
    <col min="11009" max="11009" width="41.7109375" style="62" customWidth="1"/>
    <col min="11010" max="11045" width="9.7109375" style="62" customWidth="1"/>
    <col min="11046" max="11264" width="9.140625" style="62"/>
    <col min="11265" max="11265" width="41.7109375" style="62" customWidth="1"/>
    <col min="11266" max="11301" width="9.7109375" style="62" customWidth="1"/>
    <col min="11302" max="11520" width="9.140625" style="62"/>
    <col min="11521" max="11521" width="41.7109375" style="62" customWidth="1"/>
    <col min="11522" max="11557" width="9.7109375" style="62" customWidth="1"/>
    <col min="11558" max="11776" width="9.140625" style="62"/>
    <col min="11777" max="11777" width="41.7109375" style="62" customWidth="1"/>
    <col min="11778" max="11813" width="9.7109375" style="62" customWidth="1"/>
    <col min="11814" max="12032" width="9.140625" style="62"/>
    <col min="12033" max="12033" width="41.7109375" style="62" customWidth="1"/>
    <col min="12034" max="12069" width="9.7109375" style="62" customWidth="1"/>
    <col min="12070" max="12288" width="9.140625" style="62"/>
    <col min="12289" max="12289" width="41.7109375" style="62" customWidth="1"/>
    <col min="12290" max="12325" width="9.7109375" style="62" customWidth="1"/>
    <col min="12326" max="12544" width="9.140625" style="62"/>
    <col min="12545" max="12545" width="41.7109375" style="62" customWidth="1"/>
    <col min="12546" max="12581" width="9.7109375" style="62" customWidth="1"/>
    <col min="12582" max="12800" width="9.140625" style="62"/>
    <col min="12801" max="12801" width="41.7109375" style="62" customWidth="1"/>
    <col min="12802" max="12837" width="9.7109375" style="62" customWidth="1"/>
    <col min="12838" max="13056" width="9.140625" style="62"/>
    <col min="13057" max="13057" width="41.7109375" style="62" customWidth="1"/>
    <col min="13058" max="13093" width="9.7109375" style="62" customWidth="1"/>
    <col min="13094" max="13312" width="9.140625" style="62"/>
    <col min="13313" max="13313" width="41.7109375" style="62" customWidth="1"/>
    <col min="13314" max="13349" width="9.7109375" style="62" customWidth="1"/>
    <col min="13350" max="13568" width="9.140625" style="62"/>
    <col min="13569" max="13569" width="41.7109375" style="62" customWidth="1"/>
    <col min="13570" max="13605" width="9.7109375" style="62" customWidth="1"/>
    <col min="13606" max="13824" width="9.140625" style="62"/>
    <col min="13825" max="13825" width="41.7109375" style="62" customWidth="1"/>
    <col min="13826" max="13861" width="9.7109375" style="62" customWidth="1"/>
    <col min="13862" max="14080" width="9.140625" style="62"/>
    <col min="14081" max="14081" width="41.7109375" style="62" customWidth="1"/>
    <col min="14082" max="14117" width="9.7109375" style="62" customWidth="1"/>
    <col min="14118" max="14336" width="9.140625" style="62"/>
    <col min="14337" max="14337" width="41.7109375" style="62" customWidth="1"/>
    <col min="14338" max="14373" width="9.7109375" style="62" customWidth="1"/>
    <col min="14374" max="14592" width="9.140625" style="62"/>
    <col min="14593" max="14593" width="41.7109375" style="62" customWidth="1"/>
    <col min="14594" max="14629" width="9.7109375" style="62" customWidth="1"/>
    <col min="14630" max="14848" width="9.140625" style="62"/>
    <col min="14849" max="14849" width="41.7109375" style="62" customWidth="1"/>
    <col min="14850" max="14885" width="9.7109375" style="62" customWidth="1"/>
    <col min="14886" max="15104" width="9.140625" style="62"/>
    <col min="15105" max="15105" width="41.7109375" style="62" customWidth="1"/>
    <col min="15106" max="15141" width="9.7109375" style="62" customWidth="1"/>
    <col min="15142" max="15360" width="9.140625" style="62"/>
    <col min="15361" max="15361" width="41.7109375" style="62" customWidth="1"/>
    <col min="15362" max="15397" width="9.7109375" style="62" customWidth="1"/>
    <col min="15398" max="15616" width="9.140625" style="62"/>
    <col min="15617" max="15617" width="41.7109375" style="62" customWidth="1"/>
    <col min="15618" max="15653" width="9.7109375" style="62" customWidth="1"/>
    <col min="15654" max="15872" width="9.140625" style="62"/>
    <col min="15873" max="15873" width="41.7109375" style="62" customWidth="1"/>
    <col min="15874" max="15909" width="9.7109375" style="62" customWidth="1"/>
    <col min="15910" max="16128" width="9.140625" style="62"/>
    <col min="16129" max="16129" width="41.7109375" style="62" customWidth="1"/>
    <col min="16130" max="16165" width="9.7109375" style="62" customWidth="1"/>
    <col min="16166" max="16384" width="9.140625" style="62"/>
  </cols>
  <sheetData>
    <row r="1" spans="1:39" s="12" customFormat="1" ht="16.5" customHeight="1" thickBot="1" x14ac:dyDescent="0.3">
      <c r="A1" s="110" t="s">
        <v>30</v>
      </c>
      <c r="B1" s="110"/>
      <c r="C1" s="110"/>
      <c r="D1" s="110"/>
      <c r="E1" s="110"/>
      <c r="F1" s="110"/>
      <c r="G1" s="110"/>
      <c r="H1" s="110"/>
      <c r="I1" s="110"/>
      <c r="J1" s="110"/>
      <c r="K1" s="110"/>
      <c r="L1" s="110"/>
      <c r="M1" s="110"/>
      <c r="N1" s="110"/>
      <c r="O1" s="110"/>
      <c r="P1" s="110"/>
      <c r="Q1" s="110"/>
      <c r="R1" s="110"/>
      <c r="S1" s="110"/>
      <c r="T1" s="110"/>
      <c r="U1" s="110"/>
      <c r="V1" s="110"/>
      <c r="W1" s="110"/>
      <c r="X1" s="110"/>
      <c r="Y1" s="110"/>
      <c r="Z1" s="110"/>
      <c r="AA1" s="110"/>
      <c r="AB1" s="110"/>
      <c r="AC1" s="110"/>
      <c r="AD1" s="110"/>
      <c r="AE1" s="110"/>
      <c r="AF1" s="110"/>
      <c r="AG1" s="110"/>
      <c r="AH1" s="110"/>
      <c r="AI1" s="110"/>
      <c r="AJ1" s="110"/>
      <c r="AK1" s="110"/>
    </row>
    <row r="2" spans="1:39" ht="16.5" customHeight="1" x14ac:dyDescent="0.3">
      <c r="A2" s="61"/>
      <c r="B2" s="111">
        <v>1975</v>
      </c>
      <c r="C2" s="112"/>
      <c r="D2" s="113">
        <v>1980</v>
      </c>
      <c r="E2" s="112"/>
      <c r="F2" s="114">
        <v>1985</v>
      </c>
      <c r="G2" s="115"/>
      <c r="H2" s="113">
        <v>1990</v>
      </c>
      <c r="I2" s="112"/>
      <c r="J2" s="114">
        <v>1995</v>
      </c>
      <c r="K2" s="115"/>
      <c r="L2" s="113">
        <v>1996</v>
      </c>
      <c r="M2" s="112"/>
      <c r="N2" s="115">
        <v>1997</v>
      </c>
      <c r="O2" s="115"/>
      <c r="P2" s="111">
        <v>1998</v>
      </c>
      <c r="Q2" s="112"/>
      <c r="R2" s="115">
        <v>1999</v>
      </c>
      <c r="S2" s="115"/>
      <c r="T2" s="113">
        <v>2000</v>
      </c>
      <c r="U2" s="115"/>
      <c r="V2" s="113">
        <v>2001</v>
      </c>
      <c r="W2" s="115"/>
      <c r="X2" s="92">
        <v>2002</v>
      </c>
      <c r="Y2" s="93"/>
      <c r="Z2" s="92">
        <v>2003</v>
      </c>
      <c r="AA2" s="93"/>
      <c r="AB2" s="92">
        <v>2004</v>
      </c>
      <c r="AC2" s="105"/>
      <c r="AD2" s="92">
        <v>2005</v>
      </c>
      <c r="AE2" s="105"/>
      <c r="AF2" s="92">
        <v>2006</v>
      </c>
      <c r="AG2" s="105"/>
      <c r="AH2" s="92">
        <v>2007</v>
      </c>
      <c r="AI2" s="105"/>
      <c r="AJ2" s="92">
        <v>2008</v>
      </c>
      <c r="AK2" s="105"/>
      <c r="AL2" s="92">
        <v>2009</v>
      </c>
      <c r="AM2" s="93"/>
    </row>
    <row r="3" spans="1:39" ht="33" customHeight="1" x14ac:dyDescent="0.3">
      <c r="A3" s="63"/>
      <c r="B3" s="64" t="s">
        <v>31</v>
      </c>
      <c r="C3" s="34" t="s">
        <v>8</v>
      </c>
      <c r="D3" s="64" t="s">
        <v>31</v>
      </c>
      <c r="E3" s="34" t="s">
        <v>8</v>
      </c>
      <c r="F3" s="64" t="s">
        <v>31</v>
      </c>
      <c r="G3" s="34" t="s">
        <v>8</v>
      </c>
      <c r="H3" s="64" t="s">
        <v>31</v>
      </c>
      <c r="I3" s="34" t="s">
        <v>8</v>
      </c>
      <c r="J3" s="64" t="s">
        <v>31</v>
      </c>
      <c r="K3" s="34" t="s">
        <v>8</v>
      </c>
      <c r="L3" s="64" t="s">
        <v>31</v>
      </c>
      <c r="M3" s="34" t="s">
        <v>8</v>
      </c>
      <c r="N3" s="64" t="s">
        <v>31</v>
      </c>
      <c r="O3" s="34" t="s">
        <v>8</v>
      </c>
      <c r="P3" s="64" t="s">
        <v>31</v>
      </c>
      <c r="Q3" s="34" t="s">
        <v>8</v>
      </c>
      <c r="R3" s="64" t="s">
        <v>31</v>
      </c>
      <c r="S3" s="34" t="s">
        <v>8</v>
      </c>
      <c r="T3" s="64" t="s">
        <v>31</v>
      </c>
      <c r="U3" s="34" t="s">
        <v>8</v>
      </c>
      <c r="V3" s="64" t="s">
        <v>31</v>
      </c>
      <c r="W3" s="34" t="s">
        <v>8</v>
      </c>
      <c r="X3" s="64" t="s">
        <v>31</v>
      </c>
      <c r="Y3" s="34" t="s">
        <v>8</v>
      </c>
      <c r="Z3" s="64" t="s">
        <v>31</v>
      </c>
      <c r="AA3" s="34" t="s">
        <v>9</v>
      </c>
      <c r="AB3" s="64" t="s">
        <v>31</v>
      </c>
      <c r="AC3" s="34" t="s">
        <v>8</v>
      </c>
      <c r="AD3" s="64" t="s">
        <v>31</v>
      </c>
      <c r="AE3" s="34" t="s">
        <v>9</v>
      </c>
      <c r="AF3" s="64" t="s">
        <v>31</v>
      </c>
      <c r="AG3" s="34" t="s">
        <v>8</v>
      </c>
      <c r="AH3" s="64" t="s">
        <v>31</v>
      </c>
      <c r="AI3" s="34" t="s">
        <v>9</v>
      </c>
      <c r="AJ3" s="64" t="s">
        <v>31</v>
      </c>
      <c r="AK3" s="34" t="s">
        <v>9</v>
      </c>
      <c r="AL3" s="64" t="s">
        <v>31</v>
      </c>
      <c r="AM3" s="34" t="s">
        <v>9</v>
      </c>
    </row>
    <row r="4" spans="1:39" ht="16.5" customHeight="1" x14ac:dyDescent="0.3">
      <c r="A4" s="1" t="s">
        <v>5</v>
      </c>
      <c r="B4" s="19">
        <v>483.98071800000002</v>
      </c>
      <c r="C4" s="36">
        <f>SUM(C5:C8)</f>
        <v>100</v>
      </c>
      <c r="D4" s="35">
        <v>1099.3589160000001</v>
      </c>
      <c r="E4" s="36">
        <f>SUM(E5:E8)</f>
        <v>99.999999999999986</v>
      </c>
      <c r="F4" s="35">
        <v>1147.8299864000001</v>
      </c>
      <c r="G4" s="36">
        <f>SUM(G5:G8)</f>
        <v>100</v>
      </c>
      <c r="H4" s="35">
        <v>917.15441040000007</v>
      </c>
      <c r="I4" s="36">
        <f>SUM(I5:I8)</f>
        <v>99.999999999999986</v>
      </c>
      <c r="J4" s="35">
        <v>855.54359199999999</v>
      </c>
      <c r="K4" s="36">
        <f>SUM(K5:K8)</f>
        <v>100.01706484641639</v>
      </c>
      <c r="L4" s="35">
        <v>793.05679040000007</v>
      </c>
      <c r="M4" s="36">
        <f>SUM(M5:M8)</f>
        <v>100</v>
      </c>
      <c r="N4" s="35">
        <v>710.86036679999995</v>
      </c>
      <c r="O4" s="36">
        <f>SUM(O5:O8)</f>
        <v>100.00000000000001</v>
      </c>
      <c r="P4" s="35">
        <v>662.97328520000008</v>
      </c>
      <c r="Q4" s="36">
        <f>SUM(Q5:Q8)</f>
        <v>100</v>
      </c>
      <c r="R4" s="35">
        <v>617.56815600000004</v>
      </c>
      <c r="S4" s="36">
        <f>SUM(S5:S8)</f>
        <v>100.00000000000001</v>
      </c>
      <c r="T4" s="35">
        <v>548.94947200000001</v>
      </c>
      <c r="U4" s="36">
        <f>SUM(U5:U8)</f>
        <v>100</v>
      </c>
      <c r="V4" s="35">
        <v>549.82545520000008</v>
      </c>
      <c r="W4" s="36">
        <f>SUM(W5:W8)</f>
        <v>99.999999999999986</v>
      </c>
      <c r="X4" s="35">
        <v>560.62924799999996</v>
      </c>
      <c r="Y4" s="36">
        <f>SUM(Y5:Y8)</f>
        <v>100</v>
      </c>
      <c r="Z4" s="35">
        <v>555.37334880000003</v>
      </c>
      <c r="AA4" s="36">
        <f>SUM(AA5:AA8)</f>
        <v>99.999999999999986</v>
      </c>
      <c r="AB4" s="35">
        <v>546.17552520000004</v>
      </c>
      <c r="AC4" s="36">
        <f>SUM(AC5:AC8)</f>
        <v>100.00000000000001</v>
      </c>
      <c r="AD4" s="35">
        <v>549.38746360000005</v>
      </c>
      <c r="AE4" s="36">
        <f>SUM(AE5:AE8)</f>
        <v>100.02657454158916</v>
      </c>
      <c r="AF4" s="35">
        <v>534.34975199999997</v>
      </c>
      <c r="AG4" s="36">
        <f>SUM(AG5:AG8)</f>
        <v>100.02732240437159</v>
      </c>
      <c r="AH4" s="35">
        <v>489.820606</v>
      </c>
      <c r="AI4" s="36">
        <f>SUM(AI5:AI8)</f>
        <v>100.00000000000001</v>
      </c>
      <c r="AJ4" s="56">
        <v>543.10958400000004</v>
      </c>
      <c r="AK4" s="36">
        <f>SUM(AK5:AK8)</f>
        <v>99.973118279569889</v>
      </c>
      <c r="AL4" s="49">
        <v>490.55059199999999</v>
      </c>
      <c r="AM4" s="50">
        <f>SUM(AM5:AM8)</f>
        <v>100.00000000000001</v>
      </c>
    </row>
    <row r="5" spans="1:39" ht="16.5" customHeight="1" x14ac:dyDescent="0.3">
      <c r="A5" s="27" t="s">
        <v>2</v>
      </c>
      <c r="B5" s="17">
        <v>420.47193600000003</v>
      </c>
      <c r="C5" s="18">
        <f>B5/B$4*100</f>
        <v>86.877828054298647</v>
      </c>
      <c r="D5" s="17">
        <v>529.38584720000006</v>
      </c>
      <c r="E5" s="18">
        <f>D5/D$4*100</f>
        <v>48.154050464807433</v>
      </c>
      <c r="F5" s="17">
        <v>488.21463679999999</v>
      </c>
      <c r="G5" s="18">
        <f>F5/F$4*100</f>
        <v>42.533706436021369</v>
      </c>
      <c r="H5" s="17">
        <v>488.79862560000004</v>
      </c>
      <c r="I5" s="18">
        <f>H5/H$4*100</f>
        <v>53.295128939828082</v>
      </c>
      <c r="J5" s="17">
        <v>490.40459479999998</v>
      </c>
      <c r="K5" s="18">
        <f>J5/J$4*100</f>
        <v>57.320819112627987</v>
      </c>
      <c r="L5" s="17">
        <v>493.90852760000001</v>
      </c>
      <c r="M5" s="18">
        <f>L5/L$4*100</f>
        <v>62.279086892488955</v>
      </c>
      <c r="N5" s="17">
        <v>492.59455279999997</v>
      </c>
      <c r="O5" s="18">
        <f>N5/N$4*100</f>
        <v>69.295543232696659</v>
      </c>
      <c r="P5" s="17">
        <v>487.77664520000008</v>
      </c>
      <c r="Q5" s="18">
        <f>P5/P$4*100</f>
        <v>73.574102620568155</v>
      </c>
      <c r="R5" s="17">
        <v>468.79700920000005</v>
      </c>
      <c r="S5" s="18">
        <f>R5/R$4*100</f>
        <v>75.91016548463358</v>
      </c>
      <c r="T5" s="17">
        <v>413.75606479999999</v>
      </c>
      <c r="U5" s="18">
        <f>T5/T$4*100</f>
        <v>75.372340425531917</v>
      </c>
      <c r="V5" s="17">
        <v>404.41224399999999</v>
      </c>
      <c r="W5" s="18">
        <f>V5/V$4*100</f>
        <v>73.552841210833762</v>
      </c>
      <c r="X5" s="17">
        <v>418.42797520000005</v>
      </c>
      <c r="Y5" s="18">
        <f>X5/X$4*100</f>
        <v>74.635416666666671</v>
      </c>
      <c r="Z5" s="17">
        <v>415.36203399999999</v>
      </c>
      <c r="AA5" s="18">
        <f>Z5/Z$4*100</f>
        <v>74.789695057833853</v>
      </c>
      <c r="AB5" s="17">
        <v>414.19405640000002</v>
      </c>
      <c r="AC5" s="18">
        <f>AB5/AB$4*100</f>
        <v>75.83533814488105</v>
      </c>
      <c r="AD5" s="17">
        <v>428.50178199999999</v>
      </c>
      <c r="AE5" s="18">
        <f>AD5/AD$4*100</f>
        <v>77.996279564177513</v>
      </c>
      <c r="AF5" s="17">
        <v>438.721586</v>
      </c>
      <c r="AG5" s="18">
        <f>AF5/AF$4*100</f>
        <v>82.103825136612031</v>
      </c>
      <c r="AH5" s="17">
        <v>389.22853520000007</v>
      </c>
      <c r="AI5" s="18">
        <f>AH5/AH$4*100</f>
        <v>79.46348733233981</v>
      </c>
      <c r="AJ5" s="57">
        <v>447.18942360000005</v>
      </c>
      <c r="AK5" s="58">
        <f>AJ5/AJ$4*100</f>
        <v>82.338709677419359</v>
      </c>
      <c r="AL5" s="68">
        <v>391.56449040000001</v>
      </c>
      <c r="AM5" s="51">
        <f>AL5/AL$4*100</f>
        <v>79.821428571428584</v>
      </c>
    </row>
    <row r="6" spans="1:39" ht="16.5" customHeight="1" x14ac:dyDescent="0.3">
      <c r="A6" s="28" t="s">
        <v>10</v>
      </c>
      <c r="B6" s="17">
        <v>59.274863200000006</v>
      </c>
      <c r="C6" s="18">
        <f>B6/B$4*100</f>
        <v>12.247360482654601</v>
      </c>
      <c r="D6" s="17">
        <v>565.59315279999998</v>
      </c>
      <c r="E6" s="18">
        <f>D6/D$4*100</f>
        <v>51.447543160690564</v>
      </c>
      <c r="F6" s="17">
        <v>655.81942240000001</v>
      </c>
      <c r="G6" s="18">
        <f>F6/F$4*100</f>
        <v>57.135588908674642</v>
      </c>
      <c r="H6" s="17">
        <v>425.14384639999997</v>
      </c>
      <c r="I6" s="18">
        <f>H6/H$4*100</f>
        <v>46.354664119707095</v>
      </c>
      <c r="J6" s="17">
        <v>361.63506439999998</v>
      </c>
      <c r="K6" s="18">
        <f>J6/J$4*100</f>
        <v>42.269624573378842</v>
      </c>
      <c r="L6" s="17">
        <v>295.49833280000001</v>
      </c>
      <c r="M6" s="18">
        <f>L6/L$4*100</f>
        <v>37.260677466863036</v>
      </c>
      <c r="N6" s="17">
        <v>215.05387560000003</v>
      </c>
      <c r="O6" s="18">
        <f>N6/N$4*100</f>
        <v>30.252618607516951</v>
      </c>
      <c r="P6" s="17">
        <v>172.1306988</v>
      </c>
      <c r="Q6" s="18">
        <f>P6/P$4*100</f>
        <v>25.963444175291784</v>
      </c>
      <c r="R6" s="17">
        <v>145.99719999999999</v>
      </c>
      <c r="S6" s="18">
        <f>R6/R$4*100</f>
        <v>23.640661938534276</v>
      </c>
      <c r="T6" s="17">
        <v>132.85745199999999</v>
      </c>
      <c r="U6" s="18">
        <f>T6/T$4*100</f>
        <v>24.202127659574465</v>
      </c>
      <c r="V6" s="17">
        <v>143.22325319999999</v>
      </c>
      <c r="W6" s="18">
        <f>V6/V$4*100</f>
        <v>26.048858204992026</v>
      </c>
      <c r="X6" s="17">
        <v>139.71932040000002</v>
      </c>
      <c r="Y6" s="18">
        <f>X6/X$4*100</f>
        <v>24.921875000000004</v>
      </c>
      <c r="Z6" s="17">
        <v>137.38336519999999</v>
      </c>
      <c r="AA6" s="18">
        <f>Z6/Z$4*100</f>
        <v>24.73711882229232</v>
      </c>
      <c r="AB6" s="17">
        <v>129.4995164</v>
      </c>
      <c r="AC6" s="18">
        <f>AB6/AB$4*100</f>
        <v>23.710237904303661</v>
      </c>
      <c r="AD6" s="17">
        <v>118.4037292</v>
      </c>
      <c r="AE6" s="18">
        <f>AD6/AD$4*100</f>
        <v>21.551953228806802</v>
      </c>
      <c r="AF6" s="17">
        <v>93.146213599999996</v>
      </c>
      <c r="AG6" s="18">
        <f>AF6/AF$4*100</f>
        <v>17.431693989071039</v>
      </c>
      <c r="AH6" s="17">
        <v>97.672126800000015</v>
      </c>
      <c r="AI6" s="18">
        <f>AH6/AH$4*100</f>
        <v>19.94038748137109</v>
      </c>
      <c r="AJ6" s="26">
        <v>92.270230400000003</v>
      </c>
      <c r="AK6" s="58">
        <f>AJ6/AJ$4*100</f>
        <v>16.989247311827956</v>
      </c>
      <c r="AL6" s="68">
        <v>95.044177199999993</v>
      </c>
      <c r="AM6" s="51">
        <f>AL6/AL$4*100</f>
        <v>19.374999999999996</v>
      </c>
    </row>
    <row r="7" spans="1:39" ht="16.5" customHeight="1" x14ac:dyDescent="0.3">
      <c r="A7" s="28" t="s">
        <v>11</v>
      </c>
      <c r="B7" s="17">
        <v>2.0439607999999998</v>
      </c>
      <c r="C7" s="18">
        <f>B7/B$4*100</f>
        <v>0.42232277526395173</v>
      </c>
      <c r="D7" s="17">
        <v>3.6499300000000003</v>
      </c>
      <c r="E7" s="18">
        <f>D7/D$4*100</f>
        <v>0.33200531208499334</v>
      </c>
      <c r="F7" s="17">
        <v>2.6279496</v>
      </c>
      <c r="G7" s="18">
        <f>F7/F$4*100</f>
        <v>0.22894937674891885</v>
      </c>
      <c r="H7" s="17">
        <v>2.1899579999999998</v>
      </c>
      <c r="I7" s="18">
        <f>H7/H$4*100</f>
        <v>0.23877745940783188</v>
      </c>
      <c r="J7" s="17">
        <v>2.4819523999999999</v>
      </c>
      <c r="K7" s="18">
        <f>J7/J$4*100</f>
        <v>0.29010238907849828</v>
      </c>
      <c r="L7" s="17">
        <v>2.4819523999999999</v>
      </c>
      <c r="M7" s="18">
        <f>L7/L$4*100</f>
        <v>0.31296023564064801</v>
      </c>
      <c r="N7" s="17">
        <v>2.4819523999999999</v>
      </c>
      <c r="O7" s="18">
        <f>N7/N$4*100</f>
        <v>0.34914766892585752</v>
      </c>
      <c r="P7" s="17">
        <v>2.3359552000000003</v>
      </c>
      <c r="Q7" s="18">
        <f>P7/P$4*100</f>
        <v>0.35234529839242457</v>
      </c>
      <c r="R7" s="17">
        <v>2.0439607999999998</v>
      </c>
      <c r="S7" s="18">
        <f>R7/R$4*100</f>
        <v>0.33096926713947988</v>
      </c>
      <c r="T7" s="17">
        <v>1.7519663999999999</v>
      </c>
      <c r="U7" s="18">
        <f>T7/T$4*100</f>
        <v>0.31914893617021273</v>
      </c>
      <c r="V7" s="17">
        <v>1.6059692000000001</v>
      </c>
      <c r="W7" s="18">
        <f>V7/V$4*100</f>
        <v>0.29208709506107272</v>
      </c>
      <c r="X7" s="17">
        <v>1.7519663999999999</v>
      </c>
      <c r="Y7" s="18">
        <f>X7/X$4*100</f>
        <v>0.3125</v>
      </c>
      <c r="Z7" s="17">
        <v>1.8979636000000002</v>
      </c>
      <c r="AA7" s="18">
        <f>Z7/Z$4*100</f>
        <v>0.34174553101997895</v>
      </c>
      <c r="AB7" s="17">
        <v>1.7519663999999999</v>
      </c>
      <c r="AC7" s="18">
        <f>AB7/AB$4*100</f>
        <v>0.32076984763432231</v>
      </c>
      <c r="AD7" s="17">
        <v>2.0439607999999998</v>
      </c>
      <c r="AE7" s="18">
        <f>AD7/AD$4*100</f>
        <v>0.37204358224820616</v>
      </c>
      <c r="AF7" s="17">
        <v>2.0439607999999998</v>
      </c>
      <c r="AG7" s="18">
        <f>AF7/AF$4*100</f>
        <v>0.38251366120218577</v>
      </c>
      <c r="AH7" s="17">
        <v>2.3359552000000003</v>
      </c>
      <c r="AI7" s="18">
        <f>AH7/AH$4*100</f>
        <v>0.47690014903129668</v>
      </c>
      <c r="AJ7" s="26">
        <v>2.4819523999999999</v>
      </c>
      <c r="AK7" s="58">
        <f>AJ7/AJ$4*100</f>
        <v>0.45698924731182788</v>
      </c>
      <c r="AL7" s="68">
        <v>2.4819523999999999</v>
      </c>
      <c r="AM7" s="51">
        <f>AL7/AL$4*100</f>
        <v>0.50595238095238093</v>
      </c>
    </row>
    <row r="8" spans="1:39" ht="16.5" customHeight="1" x14ac:dyDescent="0.3">
      <c r="A8" s="28" t="s">
        <v>1</v>
      </c>
      <c r="B8" s="17">
        <v>2.1899579999999998</v>
      </c>
      <c r="C8" s="18">
        <f>B8/B$4*100</f>
        <v>0.45248868778280538</v>
      </c>
      <c r="D8" s="17">
        <v>0.72998600000000002</v>
      </c>
      <c r="E8" s="18">
        <f>D8/D$4*100</f>
        <v>6.6401062416998669E-2</v>
      </c>
      <c r="F8" s="17">
        <v>1.1679776000000002</v>
      </c>
      <c r="G8" s="18">
        <f>F8/F$4*100</f>
        <v>0.10175527855507505</v>
      </c>
      <c r="H8" s="17">
        <v>1.0219803999999999</v>
      </c>
      <c r="I8" s="18">
        <f>H8/H$4*100</f>
        <v>0.11142948105698822</v>
      </c>
      <c r="J8" s="17">
        <v>1.1679776000000002</v>
      </c>
      <c r="K8" s="18">
        <f>J8/J$4*100</f>
        <v>0.13651877133105805</v>
      </c>
      <c r="L8" s="17">
        <v>1.1679776000000002</v>
      </c>
      <c r="M8" s="18">
        <f>L8/L$4*100</f>
        <v>0.1472754050073638</v>
      </c>
      <c r="N8" s="17">
        <v>0.72998600000000002</v>
      </c>
      <c r="O8" s="18">
        <f>N8/N$4*100</f>
        <v>0.10269049086054631</v>
      </c>
      <c r="P8" s="17">
        <v>0.72998600000000002</v>
      </c>
      <c r="Q8" s="18">
        <f>P8/P$4*100</f>
        <v>0.11010790574763267</v>
      </c>
      <c r="R8" s="17">
        <v>0.72998600000000002</v>
      </c>
      <c r="S8" s="18">
        <f>R8/R$4*100</f>
        <v>0.1182033096926714</v>
      </c>
      <c r="T8" s="17">
        <v>0.58398880000000009</v>
      </c>
      <c r="U8" s="18">
        <f>T8/T$4*100</f>
        <v>0.10638297872340428</v>
      </c>
      <c r="V8" s="17">
        <v>0.58398880000000009</v>
      </c>
      <c r="W8" s="18">
        <f>V8/V$4*100</f>
        <v>0.10621348911311736</v>
      </c>
      <c r="X8" s="17">
        <v>0.72998600000000002</v>
      </c>
      <c r="Y8" s="18">
        <f>X8/X$4*100</f>
        <v>0.13020833333333334</v>
      </c>
      <c r="Z8" s="17">
        <v>0.72998600000000002</v>
      </c>
      <c r="AA8" s="18">
        <f>Z8/Z$4*100</f>
        <v>0.13144058885383808</v>
      </c>
      <c r="AB8" s="17">
        <v>0.72998600000000002</v>
      </c>
      <c r="AC8" s="18">
        <f>AB8/AB$4*100</f>
        <v>0.13365410318096765</v>
      </c>
      <c r="AD8" s="17">
        <v>0.58398880000000009</v>
      </c>
      <c r="AE8" s="18">
        <f>AD8/AD$4*100</f>
        <v>0.10629816635663036</v>
      </c>
      <c r="AF8" s="17">
        <v>0.58398880000000009</v>
      </c>
      <c r="AG8" s="18">
        <f>AF8/AF$4*100</f>
        <v>0.10928961748633882</v>
      </c>
      <c r="AH8" s="17">
        <v>0.58398880000000009</v>
      </c>
      <c r="AI8" s="18">
        <f>AH8/AH$4*100</f>
        <v>0.11922503725782417</v>
      </c>
      <c r="AJ8" s="26">
        <v>1.0219803999999999</v>
      </c>
      <c r="AK8" s="59">
        <f>AJ8/AJ$4*100</f>
        <v>0.18817204301075266</v>
      </c>
      <c r="AL8" s="68">
        <v>1.459972</v>
      </c>
      <c r="AM8" s="51">
        <f>AL8/AL$4*100</f>
        <v>0.29761904761904767</v>
      </c>
    </row>
    <row r="9" spans="1:39" ht="16.5" customHeight="1" x14ac:dyDescent="0.3">
      <c r="A9" s="15" t="s">
        <v>6</v>
      </c>
      <c r="B9" s="19">
        <v>752.17757440000014</v>
      </c>
      <c r="C9" s="36">
        <f>SUM(C10:C13)</f>
        <v>99.999999999999986</v>
      </c>
      <c r="D9" s="35">
        <v>718.74421560000008</v>
      </c>
      <c r="E9" s="36">
        <f>SUM(E10:E13)</f>
        <v>99.999999999999986</v>
      </c>
      <c r="F9" s="35">
        <v>597.56653960000006</v>
      </c>
      <c r="G9" s="36">
        <f>SUM(G10:G13)</f>
        <v>99.999999999999986</v>
      </c>
      <c r="H9" s="35">
        <v>654.94343920000006</v>
      </c>
      <c r="I9" s="36">
        <f>SUM(I10:I13)</f>
        <v>99.999999999999986</v>
      </c>
      <c r="J9" s="35">
        <v>669.98115080000002</v>
      </c>
      <c r="K9" s="36">
        <f>SUM(K10:K13)</f>
        <v>100.00000000000001</v>
      </c>
      <c r="L9" s="35">
        <v>699.32658800000002</v>
      </c>
      <c r="M9" s="36">
        <f>SUM(M10:M13)</f>
        <v>100</v>
      </c>
      <c r="N9" s="35">
        <v>685.60285120000003</v>
      </c>
      <c r="O9" s="36">
        <f>SUM(O10:O13)</f>
        <v>100</v>
      </c>
      <c r="P9" s="35">
        <v>694.5086804</v>
      </c>
      <c r="Q9" s="36">
        <f>SUM(Q10:Q13)</f>
        <v>100</v>
      </c>
      <c r="R9" s="35">
        <v>715.24028280000005</v>
      </c>
      <c r="S9" s="36">
        <f>SUM(S10:S13)</f>
        <v>100</v>
      </c>
      <c r="T9" s="35">
        <v>726.04407560000004</v>
      </c>
      <c r="U9" s="36">
        <f>SUM(U10:U13)</f>
        <v>99.999999999999986</v>
      </c>
      <c r="V9" s="35">
        <v>720.05819040000006</v>
      </c>
      <c r="W9" s="36">
        <f>SUM(W10:W13)</f>
        <v>99.999999999999986</v>
      </c>
      <c r="X9" s="35">
        <v>701.66254320000007</v>
      </c>
      <c r="Y9" s="36">
        <f>SUM(Y10:Y13)</f>
        <v>100</v>
      </c>
      <c r="Z9" s="35">
        <v>734.21991879999996</v>
      </c>
      <c r="AA9" s="36">
        <f>SUM(AA10:AA13)</f>
        <v>100</v>
      </c>
      <c r="AB9" s="35">
        <v>771.44920479999996</v>
      </c>
      <c r="AC9" s="36">
        <f>SUM(AC10:AC13)</f>
        <v>100.00000000000001</v>
      </c>
      <c r="AD9" s="35">
        <v>773.3471684000001</v>
      </c>
      <c r="AE9" s="36">
        <f>SUM(AE10:AE13)</f>
        <v>99.981121389465741</v>
      </c>
      <c r="AF9" s="35">
        <v>714.51029679999999</v>
      </c>
      <c r="AG9" s="36">
        <f>SUM(AG10:AG13)</f>
        <v>100.00000000000001</v>
      </c>
      <c r="AH9" s="35">
        <v>729.84000279999998</v>
      </c>
      <c r="AI9" s="36">
        <f>SUM(AI10:AI13)</f>
        <v>100.00000000000001</v>
      </c>
      <c r="AJ9" s="56">
        <v>709.40039479999996</v>
      </c>
      <c r="AK9" s="36">
        <f>SUM(AK10:AK13)</f>
        <v>100.00000000000001</v>
      </c>
      <c r="AL9" s="49">
        <v>692.17272520000006</v>
      </c>
      <c r="AM9" s="50">
        <f>SUM(AM10:AM13)</f>
        <v>99.978907403501353</v>
      </c>
    </row>
    <row r="10" spans="1:39" ht="16.5" customHeight="1" x14ac:dyDescent="0.3">
      <c r="A10" s="29" t="s">
        <v>2</v>
      </c>
      <c r="B10" s="20">
        <v>319.73386800000003</v>
      </c>
      <c r="C10" s="21">
        <f>B10/B$9*100</f>
        <v>42.507763975155278</v>
      </c>
      <c r="D10" s="20">
        <v>329.3696832</v>
      </c>
      <c r="E10" s="2">
        <f>D10/D$9*100</f>
        <v>45.825716026812913</v>
      </c>
      <c r="F10" s="20">
        <v>335.6475628</v>
      </c>
      <c r="G10" s="21">
        <f>F10/F$9*100</f>
        <v>56.169069142438296</v>
      </c>
      <c r="H10" s="20">
        <v>363.97101960000003</v>
      </c>
      <c r="I10" s="21">
        <f>H10/H$9*100</f>
        <v>55.572893446277305</v>
      </c>
      <c r="J10" s="20">
        <v>387.18457439999997</v>
      </c>
      <c r="K10" s="21">
        <f>J10/J$9*100</f>
        <v>57.790368271954677</v>
      </c>
      <c r="L10" s="20">
        <v>410.10613480000001</v>
      </c>
      <c r="M10" s="21">
        <f>L10/L$9*100</f>
        <v>58.643006263048015</v>
      </c>
      <c r="N10" s="20">
        <v>407.47818520000004</v>
      </c>
      <c r="O10" s="21">
        <f>N10/N$9*100</f>
        <v>59.433560477001713</v>
      </c>
      <c r="P10" s="20">
        <v>417.11400040000001</v>
      </c>
      <c r="Q10" s="21">
        <f>P10/P$9*100</f>
        <v>60.058860626445245</v>
      </c>
      <c r="R10" s="20">
        <v>433.02769520000004</v>
      </c>
      <c r="S10" s="21">
        <f>R10/R$9*100</f>
        <v>60.542967952643401</v>
      </c>
      <c r="T10" s="20">
        <v>429.08577079999998</v>
      </c>
      <c r="U10" s="21">
        <f>T10/T$9*100</f>
        <v>59.099135330786233</v>
      </c>
      <c r="V10" s="20">
        <v>436.67762520000002</v>
      </c>
      <c r="W10" s="21">
        <f>V10/V$9*100</f>
        <v>60.644768856447683</v>
      </c>
      <c r="X10" s="20">
        <v>437.40761120000002</v>
      </c>
      <c r="Y10" s="21">
        <f>X10/X$9*100</f>
        <v>62.338743237619646</v>
      </c>
      <c r="Z10" s="20">
        <v>446.31344039999999</v>
      </c>
      <c r="AA10" s="21">
        <f>Z10/Z$9*100</f>
        <v>60.787432889242396</v>
      </c>
      <c r="AB10" s="20">
        <v>461.2051548</v>
      </c>
      <c r="AC10" s="21">
        <f>AB10/AB$9*100</f>
        <v>59.784254352763064</v>
      </c>
      <c r="AD10" s="20">
        <v>458.43120800000003</v>
      </c>
      <c r="AE10" s="21">
        <f>AD10/AD$9*100</f>
        <v>59.278837077591085</v>
      </c>
      <c r="AF10" s="20">
        <v>410.10613480000001</v>
      </c>
      <c r="AG10" s="21">
        <f>AF10/AF$9*100</f>
        <v>57.396812423375565</v>
      </c>
      <c r="AH10" s="20">
        <v>424.99784920000002</v>
      </c>
      <c r="AI10" s="21">
        <f>AH10/AH$9*100</f>
        <v>58.231646329265864</v>
      </c>
      <c r="AJ10" s="57">
        <v>437.1156168</v>
      </c>
      <c r="AK10" s="59">
        <f>AJ10/AJ$9*100</f>
        <v>61.617616793578932</v>
      </c>
      <c r="AL10" s="69">
        <v>438.28359439999997</v>
      </c>
      <c r="AM10" s="51">
        <f>AL10/AL$9*100</f>
        <v>63.319974688884194</v>
      </c>
    </row>
    <row r="11" spans="1:39" ht="16.5" customHeight="1" x14ac:dyDescent="0.3">
      <c r="A11" s="30" t="s">
        <v>0</v>
      </c>
      <c r="B11" s="20">
        <v>375.79679279999999</v>
      </c>
      <c r="C11" s="21">
        <f>B11/B$9*100</f>
        <v>49.961180124223588</v>
      </c>
      <c r="D11" s="20">
        <v>336.3775488</v>
      </c>
      <c r="E11" s="2">
        <f>D11/D$9*100</f>
        <v>46.800731261425952</v>
      </c>
      <c r="F11" s="20">
        <v>206.1480464</v>
      </c>
      <c r="G11" s="21">
        <f>F11/F$9*100</f>
        <v>34.49792328365502</v>
      </c>
      <c r="H11" s="20">
        <v>230.38358160000001</v>
      </c>
      <c r="I11" s="21">
        <f>H11/H$9*100</f>
        <v>35.176103432902359</v>
      </c>
      <c r="J11" s="20">
        <v>223.6677104</v>
      </c>
      <c r="K11" s="21">
        <f>J11/J$9*100</f>
        <v>33.38417955981695</v>
      </c>
      <c r="L11" s="20">
        <v>224.98168519999999</v>
      </c>
      <c r="M11" s="21">
        <f>L11/L$9*100</f>
        <v>32.17118997912317</v>
      </c>
      <c r="N11" s="20">
        <v>216.51384760000002</v>
      </c>
      <c r="O11" s="21">
        <f>N11/N$9*100</f>
        <v>31.580068143100515</v>
      </c>
      <c r="P11" s="20">
        <v>214.7618812</v>
      </c>
      <c r="Q11" s="21">
        <f>P11/P$9*100</f>
        <v>30.922850536052131</v>
      </c>
      <c r="R11" s="20">
        <v>215.34587000000002</v>
      </c>
      <c r="S11" s="21">
        <f>R11/R$9*100</f>
        <v>30.108185343947746</v>
      </c>
      <c r="T11" s="20">
        <v>223.95970480000003</v>
      </c>
      <c r="U11" s="21">
        <f>T11/T$9*100</f>
        <v>30.846571486024533</v>
      </c>
      <c r="V11" s="20">
        <v>213.00991480000002</v>
      </c>
      <c r="W11" s="21">
        <f>V11/V$9*100</f>
        <v>29.582319545823193</v>
      </c>
      <c r="X11" s="20">
        <v>192.57030680000003</v>
      </c>
      <c r="Y11" s="21">
        <f>X11/X$9*100</f>
        <v>27.444860590928005</v>
      </c>
      <c r="Z11" s="20">
        <v>213.155912</v>
      </c>
      <c r="AA11" s="21">
        <f>Z11/Z$9*100</f>
        <v>29.031616623583218</v>
      </c>
      <c r="AB11" s="20">
        <v>230.9675704</v>
      </c>
      <c r="AC11" s="21">
        <f>AB11/AB$9*100</f>
        <v>29.939439818319457</v>
      </c>
      <c r="AD11" s="20">
        <v>232.71953680000001</v>
      </c>
      <c r="AE11" s="21">
        <f>AD11/AD$9*100</f>
        <v>30.092505191617896</v>
      </c>
      <c r="AF11" s="20">
        <v>217.97381960000001</v>
      </c>
      <c r="AG11" s="21">
        <f>AF11/AF$9*100</f>
        <v>30.506742950551697</v>
      </c>
      <c r="AH11" s="20">
        <v>217.68182519999999</v>
      </c>
      <c r="AI11" s="21">
        <f>AH11/AH$9*100</f>
        <v>29.825965193038606</v>
      </c>
      <c r="AJ11" s="26">
        <v>190.96433760000002</v>
      </c>
      <c r="AK11" s="59">
        <f>AJ11/AJ$9*100</f>
        <v>26.91911916032106</v>
      </c>
      <c r="AL11" s="69">
        <v>177.67859240000001</v>
      </c>
      <c r="AM11" s="51">
        <f>AL11/AL$9*100</f>
        <v>25.669689938831468</v>
      </c>
    </row>
    <row r="12" spans="1:39" ht="16.5" customHeight="1" x14ac:dyDescent="0.3">
      <c r="A12" s="30" t="s">
        <v>11</v>
      </c>
      <c r="B12" s="20">
        <v>38.251266399999999</v>
      </c>
      <c r="C12" s="21">
        <f>B12/B$9*100</f>
        <v>5.0854037267080736</v>
      </c>
      <c r="D12" s="20">
        <v>35.477319600000001</v>
      </c>
      <c r="E12" s="72">
        <f>D12/D$9*100</f>
        <v>4.9360146252285189</v>
      </c>
      <c r="F12" s="20">
        <v>39.273246800000003</v>
      </c>
      <c r="G12" s="21">
        <f>F12/F$9*100</f>
        <v>6.5721964329342786</v>
      </c>
      <c r="H12" s="20">
        <v>41.1712104</v>
      </c>
      <c r="I12" s="21">
        <f>H12/H$9*100</f>
        <v>6.2862238074008019</v>
      </c>
      <c r="J12" s="20">
        <v>35.915311200000005</v>
      </c>
      <c r="K12" s="21">
        <f>J12/J$9*100</f>
        <v>5.3606450207016785</v>
      </c>
      <c r="L12" s="20">
        <v>40.879216</v>
      </c>
      <c r="M12" s="21">
        <f>L12/L$9*100</f>
        <v>5.8455114822546967</v>
      </c>
      <c r="N12" s="20">
        <v>37.959271999999999</v>
      </c>
      <c r="O12" s="21">
        <f>N12/N$9*100</f>
        <v>5.5366269165247015</v>
      </c>
      <c r="P12" s="20">
        <v>38.981252400000002</v>
      </c>
      <c r="Q12" s="21">
        <f>P12/P$9*100</f>
        <v>5.6127811645995385</v>
      </c>
      <c r="R12" s="20">
        <v>40.295227200000006</v>
      </c>
      <c r="S12" s="21">
        <f>R12/R$9*100</f>
        <v>5.6338028169014089</v>
      </c>
      <c r="T12" s="20">
        <v>43.945157200000004</v>
      </c>
      <c r="U12" s="21">
        <f>T12/T$9*100</f>
        <v>6.0526844962799116</v>
      </c>
      <c r="V12" s="20">
        <v>43.361168399999997</v>
      </c>
      <c r="W12" s="21">
        <f>V12/V$9*100</f>
        <v>6.0218978102189773</v>
      </c>
      <c r="X12" s="20">
        <v>42.9231768</v>
      </c>
      <c r="Y12" s="21">
        <f>X12/X$9*100</f>
        <v>6.1173533083645442</v>
      </c>
      <c r="Z12" s="20">
        <v>46.573106799999998</v>
      </c>
      <c r="AA12" s="21">
        <f>Z12/Z$9*100</f>
        <v>6.3432093855637302</v>
      </c>
      <c r="AB12" s="20">
        <v>48.471070400000009</v>
      </c>
      <c r="AC12" s="21">
        <f>AB12/AB$9*100</f>
        <v>6.2831188493565486</v>
      </c>
      <c r="AD12" s="20">
        <v>48.763064800000002</v>
      </c>
      <c r="AE12" s="21">
        <f>AD12/AD$9*100</f>
        <v>6.3054559184444026</v>
      </c>
      <c r="AF12" s="20">
        <v>49.347053599999995</v>
      </c>
      <c r="AG12" s="21">
        <f>AF12/AF$9*100</f>
        <v>6.9064160196158557</v>
      </c>
      <c r="AH12" s="20">
        <v>48.909061999999999</v>
      </c>
      <c r="AI12" s="21">
        <f>AH12/AH$9*100</f>
        <v>6.7013402680536114</v>
      </c>
      <c r="AJ12" s="26">
        <v>48.763064800000002</v>
      </c>
      <c r="AK12" s="59">
        <f>AJ12/AJ$9*100</f>
        <v>6.8738423543939096</v>
      </c>
      <c r="AL12" s="69">
        <v>47.011098400000009</v>
      </c>
      <c r="AM12" s="51">
        <f>AL12/AL$9*100</f>
        <v>6.7918160725585333</v>
      </c>
    </row>
    <row r="13" spans="1:39" ht="16.5" customHeight="1" x14ac:dyDescent="0.3">
      <c r="A13" s="30" t="s">
        <v>1</v>
      </c>
      <c r="B13" s="20">
        <v>18.395647199999999</v>
      </c>
      <c r="C13" s="21">
        <f>B13/B$9*100</f>
        <v>2.445652173913043</v>
      </c>
      <c r="D13" s="20">
        <v>17.519663999999999</v>
      </c>
      <c r="E13" s="2">
        <f>D13/D$9*100</f>
        <v>2.437538086532602</v>
      </c>
      <c r="F13" s="20">
        <v>16.497683600000002</v>
      </c>
      <c r="G13" s="58">
        <f>F13/F$9*100</f>
        <v>2.7608111409723919</v>
      </c>
      <c r="H13" s="20">
        <v>19.417627600000003</v>
      </c>
      <c r="I13" s="21">
        <f>H13/H$9*100</f>
        <v>2.9647793134195277</v>
      </c>
      <c r="J13" s="20">
        <v>23.213554800000001</v>
      </c>
      <c r="K13" s="21">
        <f>J13/J$9*100</f>
        <v>3.4648071475266939</v>
      </c>
      <c r="L13" s="20">
        <v>23.359552000000001</v>
      </c>
      <c r="M13" s="21">
        <f>L13/L$9*100</f>
        <v>3.3402922755741131</v>
      </c>
      <c r="N13" s="20">
        <v>23.651546400000001</v>
      </c>
      <c r="O13" s="21">
        <f>N13/N$9*100</f>
        <v>3.4497444633730834</v>
      </c>
      <c r="P13" s="20">
        <v>23.651546400000001</v>
      </c>
      <c r="Q13" s="21">
        <f>P13/P$9*100</f>
        <v>3.4055076729030902</v>
      </c>
      <c r="R13" s="20">
        <v>26.571490399999998</v>
      </c>
      <c r="S13" s="21">
        <f>R13/R$9*100</f>
        <v>3.7150438865074498</v>
      </c>
      <c r="T13" s="20">
        <v>29.053442799999999</v>
      </c>
      <c r="U13" s="21">
        <f>T13/T$9*100</f>
        <v>4.0016086869093099</v>
      </c>
      <c r="V13" s="20">
        <v>27.009482000000002</v>
      </c>
      <c r="W13" s="21">
        <f>V13/V$9*100</f>
        <v>3.7510137875101379</v>
      </c>
      <c r="X13" s="20">
        <v>28.761448399999999</v>
      </c>
      <c r="Y13" s="21">
        <f>X13/X$9*100</f>
        <v>4.0990428630878064</v>
      </c>
      <c r="Z13" s="20">
        <v>28.177459600000002</v>
      </c>
      <c r="AA13" s="21">
        <f>Z13/Z$9*100</f>
        <v>3.8377411016106588</v>
      </c>
      <c r="AB13" s="20">
        <v>30.805409200000003</v>
      </c>
      <c r="AC13" s="21">
        <f>AB13/AB$9*100</f>
        <v>3.9931869795609392</v>
      </c>
      <c r="AD13" s="20">
        <v>33.287361600000004</v>
      </c>
      <c r="AE13" s="21">
        <f>AD13/AD$9*100</f>
        <v>4.3043232018123465</v>
      </c>
      <c r="AF13" s="20">
        <v>37.083288799999998</v>
      </c>
      <c r="AG13" s="21">
        <f>AF13/AF$9*100</f>
        <v>5.1900286064568864</v>
      </c>
      <c r="AH13" s="20">
        <v>38.251266399999999</v>
      </c>
      <c r="AI13" s="21">
        <f>AH13/AH$9*100</f>
        <v>5.241048209641928</v>
      </c>
      <c r="AJ13" s="26">
        <v>32.5573756</v>
      </c>
      <c r="AK13" s="59">
        <f>AJ13/AJ$9*100</f>
        <v>4.5894216917061126</v>
      </c>
      <c r="AL13" s="69">
        <v>29.053442799999999</v>
      </c>
      <c r="AM13" s="51">
        <f>AL13/AL$9*100</f>
        <v>4.1974267032271664</v>
      </c>
    </row>
    <row r="14" spans="1:39" ht="16.5" customHeight="1" x14ac:dyDescent="0.3">
      <c r="A14" s="16" t="s">
        <v>7</v>
      </c>
      <c r="B14" s="19">
        <v>1236.1582924000002</v>
      </c>
      <c r="C14" s="36">
        <f>SUM(C15:C18)</f>
        <v>100</v>
      </c>
      <c r="D14" s="35">
        <v>1818.1031316000001</v>
      </c>
      <c r="E14" s="36">
        <f>SUM(E15:E18)</f>
        <v>99.999999999999986</v>
      </c>
      <c r="F14" s="35">
        <v>1745.396526</v>
      </c>
      <c r="G14" s="36">
        <f>SUM(G15:G18)</f>
        <v>100</v>
      </c>
      <c r="H14" s="35">
        <v>1572.0978496</v>
      </c>
      <c r="I14" s="36">
        <f>SUM(I15:I18)</f>
        <v>100</v>
      </c>
      <c r="J14" s="35">
        <v>1525.5247428000002</v>
      </c>
      <c r="K14" s="36">
        <f>SUM(K15:K18)</f>
        <v>100.009570293808</v>
      </c>
      <c r="L14" s="35">
        <v>1492.3833784000001</v>
      </c>
      <c r="M14" s="36">
        <f>SUM(M15:M18)</f>
        <v>99.999999999999986</v>
      </c>
      <c r="N14" s="35">
        <v>1396.4632180000003</v>
      </c>
      <c r="O14" s="36">
        <f>SUM(O15:O18)</f>
        <v>99.999999999999986</v>
      </c>
      <c r="P14" s="35">
        <v>1357.4819656</v>
      </c>
      <c r="Q14" s="36">
        <f>SUM(Q15:Q18)</f>
        <v>100</v>
      </c>
      <c r="R14" s="35">
        <v>1332.8084388</v>
      </c>
      <c r="S14" s="36">
        <f>SUM(S15:S18)</f>
        <v>100</v>
      </c>
      <c r="T14" s="35">
        <v>1274.9935476000001</v>
      </c>
      <c r="U14" s="36">
        <f>SUM(U15:U18)</f>
        <v>100</v>
      </c>
      <c r="V14" s="35">
        <v>1269.8836455999999</v>
      </c>
      <c r="W14" s="36">
        <f>SUM(W15:W18)</f>
        <v>100.00000000000003</v>
      </c>
      <c r="X14" s="35">
        <v>1262.2917912</v>
      </c>
      <c r="Y14" s="36">
        <f>SUM(Y15:Y18)</f>
        <v>100</v>
      </c>
      <c r="Z14" s="35">
        <v>1289.5932676</v>
      </c>
      <c r="AA14" s="36">
        <f>SUM(AA15:AA18)</f>
        <v>100</v>
      </c>
      <c r="AB14" s="35">
        <v>1317.62473</v>
      </c>
      <c r="AC14" s="36">
        <f>SUM(AC15:AC18)</f>
        <v>100.00000000000001</v>
      </c>
      <c r="AD14" s="35">
        <v>1322.7346320000001</v>
      </c>
      <c r="AE14" s="36">
        <f>SUM(AE15:AE18)</f>
        <v>100</v>
      </c>
      <c r="AF14" s="35">
        <v>1248.8600488</v>
      </c>
      <c r="AG14" s="36">
        <f>SUM(AG15:AG18)</f>
        <v>100</v>
      </c>
      <c r="AH14" s="35">
        <v>1219.6606088000001</v>
      </c>
      <c r="AI14" s="36">
        <f>SUM(AI15:AI18)</f>
        <v>100.01197031362221</v>
      </c>
      <c r="AJ14" s="56">
        <v>1252.5099788</v>
      </c>
      <c r="AK14" s="36">
        <f>SUM(AK15:AK18)</f>
        <v>99.98834362979369</v>
      </c>
      <c r="AL14" s="49">
        <v>1182.5773200000001</v>
      </c>
      <c r="AM14" s="50">
        <f>SUM(AM15:AM18)</f>
        <v>100</v>
      </c>
    </row>
    <row r="15" spans="1:39" ht="16.5" customHeight="1" x14ac:dyDescent="0.3">
      <c r="A15" s="31" t="s">
        <v>2</v>
      </c>
      <c r="B15" s="22">
        <v>740.20580400000006</v>
      </c>
      <c r="C15" s="23">
        <f>B15/B$14*100</f>
        <v>59.87953230187788</v>
      </c>
      <c r="D15" s="22">
        <v>858.75553040000011</v>
      </c>
      <c r="E15" s="23">
        <f>D15/D$14*100</f>
        <v>47.233598329719747</v>
      </c>
      <c r="F15" s="22">
        <v>823.86219959999994</v>
      </c>
      <c r="G15" s="23">
        <f>F15/F$14*100</f>
        <v>47.202007528230858</v>
      </c>
      <c r="H15" s="22">
        <v>852.76964520000001</v>
      </c>
      <c r="I15" s="23">
        <f>H15/H$14*100</f>
        <v>54.244056463595832</v>
      </c>
      <c r="J15" s="22">
        <v>877.58916920000001</v>
      </c>
      <c r="K15" s="23">
        <f>J15/J$14*100</f>
        <v>57.52703608000764</v>
      </c>
      <c r="L15" s="22">
        <v>904.01466240000013</v>
      </c>
      <c r="M15" s="23">
        <f>L15/L$14*100</f>
        <v>60.575229896302098</v>
      </c>
      <c r="N15" s="22">
        <v>900.07273800000007</v>
      </c>
      <c r="O15" s="23">
        <f>N15/N$14*100</f>
        <v>64.453737584945102</v>
      </c>
      <c r="P15" s="22">
        <v>904.89064559999997</v>
      </c>
      <c r="Q15" s="23">
        <f>P15/P$14*100</f>
        <v>66.659496665949675</v>
      </c>
      <c r="R15" s="22">
        <v>901.82470440000009</v>
      </c>
      <c r="S15" s="23">
        <f>R15/R$14*100</f>
        <v>67.663489976996388</v>
      </c>
      <c r="T15" s="22">
        <v>842.84183559999997</v>
      </c>
      <c r="U15" s="23">
        <f>T15/T$14*100</f>
        <v>66.105576548723235</v>
      </c>
      <c r="V15" s="22">
        <v>841.08986920000007</v>
      </c>
      <c r="W15" s="23">
        <f>V15/V$14*100</f>
        <v>66.233616923430688</v>
      </c>
      <c r="X15" s="22">
        <v>855.83558640000012</v>
      </c>
      <c r="Y15" s="23">
        <f>X15/X$14*100</f>
        <v>67.800138792505209</v>
      </c>
      <c r="Z15" s="22">
        <v>861.6754744000001</v>
      </c>
      <c r="AA15" s="23">
        <f>Z15/Z$14*100</f>
        <v>66.817615759085257</v>
      </c>
      <c r="AB15" s="22">
        <v>875.39921120000008</v>
      </c>
      <c r="AC15" s="23">
        <f>AB15/AB$14*100</f>
        <v>66.437673130193915</v>
      </c>
      <c r="AD15" s="22">
        <v>886.93299000000002</v>
      </c>
      <c r="AE15" s="23">
        <f>AD15/AD$14*100</f>
        <v>67.05298013245033</v>
      </c>
      <c r="AF15" s="22">
        <v>848.68172359999994</v>
      </c>
      <c r="AG15" s="23">
        <f>AF15/AF$14*100</f>
        <v>67.95651157353285</v>
      </c>
      <c r="AH15" s="22">
        <v>814.22638440000014</v>
      </c>
      <c r="AI15" s="23">
        <f>AH15/AH$14*100</f>
        <v>66.758439071103666</v>
      </c>
      <c r="AJ15" s="57">
        <v>884.30504040000005</v>
      </c>
      <c r="AK15" s="58">
        <f>AJ15/AJ$14*100</f>
        <v>70.602634339666636</v>
      </c>
      <c r="AL15" s="70">
        <v>829.84808480000004</v>
      </c>
      <c r="AM15" s="51">
        <f>AL15/AL$14*100</f>
        <v>70.172839506172835</v>
      </c>
    </row>
    <row r="16" spans="1:39" ht="16.5" customHeight="1" x14ac:dyDescent="0.3">
      <c r="A16" s="32" t="s">
        <v>10</v>
      </c>
      <c r="B16" s="22">
        <v>435.07165600000002</v>
      </c>
      <c r="C16" s="23">
        <f>B16/B$14*100</f>
        <v>35.195464745482461</v>
      </c>
      <c r="D16" s="22">
        <v>901.97070159999998</v>
      </c>
      <c r="E16" s="23">
        <f>D16/D$14*100</f>
        <v>49.61053561390829</v>
      </c>
      <c r="F16" s="22">
        <v>861.96746880000001</v>
      </c>
      <c r="G16" s="23">
        <f>F16/F$14*100</f>
        <v>49.385194479297368</v>
      </c>
      <c r="H16" s="22">
        <v>655.52742799999999</v>
      </c>
      <c r="I16" s="23">
        <f>H16/H$14*100</f>
        <v>41.697622585438332</v>
      </c>
      <c r="J16" s="22">
        <v>585.30277479999995</v>
      </c>
      <c r="K16" s="23">
        <f>J16/J$14*100</f>
        <v>38.367307876351795</v>
      </c>
      <c r="L16" s="22">
        <v>520.48001799999997</v>
      </c>
      <c r="M16" s="23">
        <f>L16/L$14*100</f>
        <v>34.875758168655835</v>
      </c>
      <c r="N16" s="22">
        <v>431.56772320000005</v>
      </c>
      <c r="O16" s="23">
        <f>N16/N$14*100</f>
        <v>30.904338734971244</v>
      </c>
      <c r="P16" s="22">
        <v>386.89258000000001</v>
      </c>
      <c r="Q16" s="23">
        <f>P16/P$14*100</f>
        <v>28.500752850075283</v>
      </c>
      <c r="R16" s="22">
        <v>361.34307000000001</v>
      </c>
      <c r="S16" s="23">
        <f>R16/R$14*100</f>
        <v>27.11140322050608</v>
      </c>
      <c r="T16" s="22">
        <v>356.81715680000002</v>
      </c>
      <c r="U16" s="23">
        <f>T16/T$14*100</f>
        <v>27.98580098477041</v>
      </c>
      <c r="V16" s="22">
        <v>356.23316800000003</v>
      </c>
      <c r="W16" s="23">
        <f>V16/V$14*100</f>
        <v>28.052425845021851</v>
      </c>
      <c r="X16" s="22">
        <v>332.28962719999998</v>
      </c>
      <c r="Y16" s="23">
        <f>X16/X$14*100</f>
        <v>26.324311820495023</v>
      </c>
      <c r="Z16" s="22">
        <v>350.53927720000002</v>
      </c>
      <c r="AA16" s="23">
        <f>Z16/Z$14*100</f>
        <v>27.182157817276124</v>
      </c>
      <c r="AB16" s="22">
        <v>360.4670868</v>
      </c>
      <c r="AC16" s="23">
        <f>AB16/AB$14*100</f>
        <v>27.357340720221607</v>
      </c>
      <c r="AD16" s="22">
        <v>351.123266</v>
      </c>
      <c r="AE16" s="23">
        <f>AD16/AD$14*100</f>
        <v>26.545253863134654</v>
      </c>
      <c r="AF16" s="22">
        <v>311.12003320000002</v>
      </c>
      <c r="AG16" s="23">
        <f>AF16/AF$14*100</f>
        <v>24.912321720832363</v>
      </c>
      <c r="AH16" s="22">
        <v>315.35395199999999</v>
      </c>
      <c r="AI16" s="23">
        <f>AH16/AH$14*100</f>
        <v>25.855877423988506</v>
      </c>
      <c r="AJ16" s="26">
        <v>283.23456800000002</v>
      </c>
      <c r="AK16" s="58">
        <f>AJ16/AJ$14*100</f>
        <v>22.613358200256442</v>
      </c>
      <c r="AL16" s="70">
        <v>272.72276960000005</v>
      </c>
      <c r="AM16" s="51">
        <f>AL16/AL$14*100</f>
        <v>23.061728395061731</v>
      </c>
    </row>
    <row r="17" spans="1:39" ht="16.5" customHeight="1" x14ac:dyDescent="0.3">
      <c r="A17" s="32" t="s">
        <v>11</v>
      </c>
      <c r="B17" s="22">
        <v>40.295227200000006</v>
      </c>
      <c r="C17" s="23">
        <f>B17/B$14*100</f>
        <v>3.2597141844809259</v>
      </c>
      <c r="D17" s="22">
        <v>39.127249599999999</v>
      </c>
      <c r="E17" s="23">
        <f>D17/D$14*100</f>
        <v>2.152091865413956</v>
      </c>
      <c r="F17" s="22">
        <v>41.901196400000003</v>
      </c>
      <c r="G17" s="23">
        <f>F17/F$14*100</f>
        <v>2.4006691760769554</v>
      </c>
      <c r="H17" s="22">
        <v>43.361168399999997</v>
      </c>
      <c r="I17" s="23">
        <f>H17/H$14*100</f>
        <v>2.7581723625557206</v>
      </c>
      <c r="J17" s="22">
        <v>38.397263600000002</v>
      </c>
      <c r="K17" s="23">
        <f>J17/J$14*100</f>
        <v>2.516987271509235</v>
      </c>
      <c r="L17" s="22">
        <v>43.361168399999997</v>
      </c>
      <c r="M17" s="23">
        <f>L17/L$14*100</f>
        <v>2.9054979456075127</v>
      </c>
      <c r="N17" s="22">
        <v>40.441224400000003</v>
      </c>
      <c r="O17" s="23">
        <f>N17/N$14*100</f>
        <v>2.8959749085206479</v>
      </c>
      <c r="P17" s="22">
        <v>41.317207600000003</v>
      </c>
      <c r="Q17" s="23">
        <f>P17/P$14*100</f>
        <v>3.0436653043665309</v>
      </c>
      <c r="R17" s="22">
        <v>42.339188</v>
      </c>
      <c r="S17" s="23">
        <f>R17/R$14*100</f>
        <v>3.1766896702815206</v>
      </c>
      <c r="T17" s="22">
        <v>45.697123600000005</v>
      </c>
      <c r="U17" s="23">
        <f>T17/T$14*100</f>
        <v>3.5841062635978469</v>
      </c>
      <c r="V17" s="22">
        <v>44.967137600000001</v>
      </c>
      <c r="W17" s="23">
        <f>V17/V$14*100</f>
        <v>3.5410439181421021</v>
      </c>
      <c r="X17" s="22">
        <v>44.675143200000001</v>
      </c>
      <c r="Y17" s="23">
        <f>X17/X$14*100</f>
        <v>3.5392088827203327</v>
      </c>
      <c r="Z17" s="22">
        <v>48.471070400000009</v>
      </c>
      <c r="AA17" s="23">
        <f>Z17/Z$14*100</f>
        <v>3.7586324012226884</v>
      </c>
      <c r="AB17" s="22">
        <v>50.223036800000003</v>
      </c>
      <c r="AC17" s="23">
        <f>AB17/AB$14*100</f>
        <v>3.8116343490304709</v>
      </c>
      <c r="AD17" s="22">
        <v>50.807025599999996</v>
      </c>
      <c r="AE17" s="23">
        <f>AD17/AD$14*100</f>
        <v>3.8410596026490058</v>
      </c>
      <c r="AF17" s="22">
        <v>51.391014400000003</v>
      </c>
      <c r="AG17" s="23">
        <f>AF17/AF$14*100</f>
        <v>4.1150339022679452</v>
      </c>
      <c r="AH17" s="22">
        <v>51.391014400000003</v>
      </c>
      <c r="AI17" s="23">
        <f>AH17/AH$14*100</f>
        <v>4.2135503950203494</v>
      </c>
      <c r="AJ17" s="26">
        <v>51.245017200000007</v>
      </c>
      <c r="AK17" s="58">
        <f>AJ17/AJ$14*100</f>
        <v>4.0913859424175314</v>
      </c>
      <c r="AL17" s="70">
        <v>49.493050799999999</v>
      </c>
      <c r="AM17" s="51">
        <f>AL17/AL$14*100</f>
        <v>4.1851851851851851</v>
      </c>
    </row>
    <row r="18" spans="1:39" ht="16.5" customHeight="1" thickBot="1" x14ac:dyDescent="0.35">
      <c r="A18" s="33" t="s">
        <v>1</v>
      </c>
      <c r="B18" s="24">
        <v>20.5856052</v>
      </c>
      <c r="C18" s="25">
        <f>B18/B$14*100</f>
        <v>1.6652887681587336</v>
      </c>
      <c r="D18" s="24">
        <v>18.249649999999999</v>
      </c>
      <c r="E18" s="25">
        <f>D18/D$14*100</f>
        <v>1.003774190958002</v>
      </c>
      <c r="F18" s="24">
        <v>17.665661199999999</v>
      </c>
      <c r="G18" s="25">
        <f>F18/F$14*100</f>
        <v>1.0121288163948139</v>
      </c>
      <c r="H18" s="24">
        <v>20.439608</v>
      </c>
      <c r="I18" s="25">
        <f>H18/H$14*100</f>
        <v>1.3001485884101038</v>
      </c>
      <c r="J18" s="40">
        <v>24.381532400000001</v>
      </c>
      <c r="K18" s="25">
        <f>J18/J$14*100</f>
        <v>1.598239065939324</v>
      </c>
      <c r="L18" s="24">
        <v>24.527529600000001</v>
      </c>
      <c r="M18" s="25">
        <f>L18/L$14*100</f>
        <v>1.643513989434553</v>
      </c>
      <c r="N18" s="24">
        <v>24.381532400000001</v>
      </c>
      <c r="O18" s="25">
        <f>N18/N$14*100</f>
        <v>1.7459487715629898</v>
      </c>
      <c r="P18" s="24">
        <v>24.381532400000001</v>
      </c>
      <c r="Q18" s="25">
        <f>P18/P$14*100</f>
        <v>1.796085179608518</v>
      </c>
      <c r="R18" s="24">
        <v>27.301476399999999</v>
      </c>
      <c r="S18" s="25">
        <f>R18/R$14*100</f>
        <v>2.0484171322160147</v>
      </c>
      <c r="T18" s="24">
        <v>29.637431600000003</v>
      </c>
      <c r="U18" s="25">
        <f>T18/T$14*100</f>
        <v>2.3245162029085082</v>
      </c>
      <c r="V18" s="24">
        <v>27.593470799999999</v>
      </c>
      <c r="W18" s="25">
        <f>V18/V$14*100</f>
        <v>2.1729133134053806</v>
      </c>
      <c r="X18" s="24">
        <v>29.491434399999999</v>
      </c>
      <c r="Y18" s="25">
        <f>X18/X$14*100</f>
        <v>2.3363405042794354</v>
      </c>
      <c r="Z18" s="24">
        <v>28.907445600000003</v>
      </c>
      <c r="AA18" s="25">
        <f>Z18/Z$14*100</f>
        <v>2.2415940224159403</v>
      </c>
      <c r="AB18" s="24">
        <v>31.535395200000004</v>
      </c>
      <c r="AC18" s="25">
        <f>AB18/AB$14*100</f>
        <v>2.3933518005540169</v>
      </c>
      <c r="AD18" s="24">
        <v>33.871350399999997</v>
      </c>
      <c r="AE18" s="25">
        <f>AD18/AD$14*100</f>
        <v>2.5607064017660037</v>
      </c>
      <c r="AF18" s="24">
        <v>37.667277600000006</v>
      </c>
      <c r="AG18" s="25">
        <f>AF18/AF$14*100</f>
        <v>3.0161328033668466</v>
      </c>
      <c r="AH18" s="24">
        <v>38.835255200000006</v>
      </c>
      <c r="AI18" s="25">
        <f>AH18/AH$14*100</f>
        <v>3.1841034235096961</v>
      </c>
      <c r="AJ18" s="37">
        <v>33.579356000000004</v>
      </c>
      <c r="AK18" s="60">
        <f>AJ18/AJ$14*100</f>
        <v>2.6809651474530836</v>
      </c>
      <c r="AL18" s="71">
        <v>30.5134148</v>
      </c>
      <c r="AM18" s="52">
        <f>AL18/AL$14*100</f>
        <v>2.5802469135802468</v>
      </c>
    </row>
    <row r="19" spans="1:39" s="14" customFormat="1" ht="51" customHeight="1" x14ac:dyDescent="0.2">
      <c r="A19" s="106" t="s">
        <v>15</v>
      </c>
      <c r="B19" s="106"/>
      <c r="C19" s="106"/>
      <c r="D19" s="106"/>
      <c r="E19" s="106"/>
      <c r="F19" s="106"/>
      <c r="G19" s="106"/>
      <c r="H19" s="106"/>
      <c r="I19" s="11"/>
      <c r="J19" s="11"/>
      <c r="K19" s="11"/>
      <c r="L19" s="11"/>
      <c r="M19" s="11"/>
      <c r="N19" s="7"/>
      <c r="O19" s="7"/>
      <c r="P19" s="7"/>
      <c r="Q19" s="7"/>
      <c r="R19" s="3"/>
      <c r="S19" s="3"/>
      <c r="T19" s="3"/>
      <c r="U19" s="3"/>
    </row>
    <row r="20" spans="1:39" s="14" customFormat="1" ht="25.5" customHeight="1" x14ac:dyDescent="0.2">
      <c r="A20" s="107" t="s">
        <v>13</v>
      </c>
      <c r="B20" s="107"/>
      <c r="C20" s="107"/>
      <c r="D20" s="107"/>
      <c r="E20" s="107"/>
      <c r="F20" s="107"/>
      <c r="G20" s="107"/>
      <c r="H20" s="107"/>
      <c r="I20" s="10"/>
      <c r="J20" s="10"/>
      <c r="K20" s="10"/>
      <c r="L20" s="10"/>
      <c r="M20" s="10"/>
      <c r="N20" s="8"/>
      <c r="O20" s="8"/>
      <c r="P20" s="8"/>
      <c r="Q20" s="8"/>
      <c r="R20" s="4"/>
      <c r="S20" s="4"/>
      <c r="T20" s="4"/>
      <c r="U20" s="4"/>
    </row>
    <row r="21" spans="1:39" s="14" customFormat="1" ht="12.75" customHeight="1" x14ac:dyDescent="0.2">
      <c r="A21" s="108" t="s">
        <v>12</v>
      </c>
      <c r="B21" s="109"/>
      <c r="C21" s="109"/>
      <c r="D21" s="109"/>
      <c r="E21" s="109"/>
      <c r="F21" s="109"/>
      <c r="G21" s="109"/>
      <c r="H21" s="109"/>
      <c r="Q21" s="7"/>
      <c r="R21" s="3"/>
      <c r="S21" s="3"/>
      <c r="T21" s="3"/>
      <c r="U21" s="3"/>
    </row>
    <row r="22" spans="1:39" ht="12.75" customHeight="1" x14ac:dyDescent="0.2">
      <c r="A22" s="97"/>
      <c r="B22" s="97"/>
      <c r="C22" s="97"/>
      <c r="D22" s="97"/>
      <c r="E22" s="97"/>
      <c r="F22" s="97"/>
      <c r="G22" s="97"/>
      <c r="H22" s="97"/>
      <c r="I22" s="9"/>
      <c r="J22" s="9"/>
      <c r="K22" s="9"/>
      <c r="L22" s="9"/>
      <c r="M22" s="9"/>
      <c r="N22" s="7"/>
      <c r="O22" s="7"/>
      <c r="P22" s="7"/>
      <c r="Q22" s="7"/>
      <c r="R22" s="3"/>
      <c r="S22" s="3"/>
      <c r="T22" s="3"/>
      <c r="U22" s="3"/>
    </row>
    <row r="23" spans="1:39" ht="12.75" customHeight="1" x14ac:dyDescent="0.2">
      <c r="A23" s="98" t="s">
        <v>32</v>
      </c>
      <c r="B23" s="102"/>
      <c r="C23" s="102"/>
      <c r="D23" s="102"/>
      <c r="E23" s="102"/>
      <c r="F23" s="102"/>
      <c r="G23" s="102"/>
      <c r="H23" s="102"/>
      <c r="I23" s="9"/>
      <c r="J23" s="9"/>
      <c r="K23" s="9"/>
      <c r="L23" s="9"/>
      <c r="M23" s="9"/>
      <c r="N23" s="7"/>
      <c r="O23" s="7"/>
      <c r="P23" s="7"/>
      <c r="Q23" s="7"/>
      <c r="R23" s="3"/>
      <c r="S23" s="3"/>
      <c r="T23" s="3"/>
      <c r="U23" s="3"/>
    </row>
    <row r="24" spans="1:39" ht="12.75" customHeight="1" x14ac:dyDescent="0.2">
      <c r="A24" s="99" t="s">
        <v>14</v>
      </c>
      <c r="B24" s="101"/>
      <c r="C24" s="101"/>
      <c r="D24" s="101"/>
      <c r="E24" s="101"/>
      <c r="F24" s="101"/>
      <c r="G24" s="101"/>
      <c r="H24" s="101"/>
      <c r="I24" s="65"/>
      <c r="J24" s="9"/>
      <c r="K24" s="9"/>
      <c r="L24" s="9"/>
      <c r="M24" s="9"/>
      <c r="N24" s="7"/>
      <c r="O24" s="7"/>
      <c r="P24" s="7"/>
      <c r="Q24" s="7"/>
      <c r="R24" s="3"/>
      <c r="S24" s="3"/>
      <c r="T24" s="3"/>
      <c r="U24" s="3"/>
    </row>
    <row r="25" spans="1:39" ht="12.75" customHeight="1" x14ac:dyDescent="0.2">
      <c r="A25" s="103" t="s">
        <v>33</v>
      </c>
      <c r="B25" s="103"/>
      <c r="C25" s="103"/>
      <c r="D25" s="103"/>
      <c r="E25" s="103"/>
      <c r="F25" s="103"/>
      <c r="G25" s="103"/>
      <c r="H25" s="103"/>
      <c r="I25" s="9"/>
      <c r="J25" s="9"/>
      <c r="K25" s="9"/>
      <c r="L25" s="9"/>
      <c r="M25" s="9"/>
      <c r="N25" s="7"/>
      <c r="O25" s="7"/>
      <c r="P25" s="7"/>
      <c r="Q25" s="7"/>
      <c r="R25" s="3"/>
      <c r="S25" s="3"/>
      <c r="T25" s="3"/>
      <c r="U25" s="3"/>
    </row>
    <row r="26" spans="1:39" ht="12.75" customHeight="1" x14ac:dyDescent="0.2">
      <c r="A26" s="104"/>
      <c r="B26" s="104"/>
      <c r="C26" s="104"/>
      <c r="D26" s="104"/>
      <c r="E26" s="104"/>
      <c r="F26" s="104"/>
      <c r="G26" s="104"/>
      <c r="H26" s="104"/>
      <c r="I26" s="9"/>
      <c r="J26" s="9"/>
      <c r="K26" s="9"/>
      <c r="L26" s="9"/>
      <c r="M26" s="9"/>
      <c r="N26" s="7"/>
      <c r="O26" s="7"/>
      <c r="P26" s="7"/>
      <c r="Q26" s="7"/>
      <c r="R26" s="3"/>
      <c r="S26" s="3"/>
      <c r="T26" s="3"/>
      <c r="U26" s="3"/>
    </row>
    <row r="27" spans="1:39" ht="12.75" customHeight="1" x14ac:dyDescent="0.2">
      <c r="A27" s="98" t="s">
        <v>4</v>
      </c>
      <c r="B27" s="101"/>
      <c r="C27" s="101"/>
      <c r="D27" s="101"/>
      <c r="E27" s="101"/>
      <c r="F27" s="101"/>
      <c r="G27" s="101"/>
      <c r="H27" s="101"/>
      <c r="I27" s="9"/>
      <c r="J27" s="9"/>
      <c r="K27" s="9"/>
      <c r="L27" s="9"/>
      <c r="M27" s="9"/>
      <c r="N27" s="7"/>
      <c r="O27" s="7"/>
      <c r="P27" s="7"/>
      <c r="Q27" s="7"/>
      <c r="R27" s="3"/>
      <c r="S27" s="3"/>
      <c r="T27" s="3"/>
      <c r="U27" s="3"/>
    </row>
    <row r="28" spans="1:39" s="14" customFormat="1" ht="12.75" customHeight="1" x14ac:dyDescent="0.2">
      <c r="A28" s="100" t="s">
        <v>3</v>
      </c>
      <c r="B28" s="101"/>
      <c r="C28" s="101"/>
      <c r="D28" s="101"/>
      <c r="E28" s="101"/>
      <c r="F28" s="101"/>
      <c r="G28" s="101"/>
      <c r="H28" s="101"/>
      <c r="I28" s="38"/>
      <c r="J28" s="38"/>
      <c r="K28" s="38"/>
      <c r="L28" s="38"/>
      <c r="M28" s="38"/>
      <c r="N28" s="5"/>
      <c r="O28" s="5"/>
      <c r="P28" s="10"/>
      <c r="Q28" s="10"/>
      <c r="R28" s="5"/>
      <c r="S28" s="5"/>
      <c r="T28" s="5"/>
      <c r="U28" s="5"/>
    </row>
    <row r="29" spans="1:39" s="14" customFormat="1" ht="12.75" customHeight="1" x14ac:dyDescent="0.2">
      <c r="A29" s="99" t="s">
        <v>16</v>
      </c>
      <c r="B29" s="101"/>
      <c r="C29" s="101"/>
      <c r="D29" s="101"/>
      <c r="E29" s="101"/>
      <c r="F29" s="101"/>
      <c r="G29" s="101"/>
      <c r="H29" s="101"/>
      <c r="I29" s="38"/>
      <c r="J29" s="38"/>
      <c r="K29" s="38"/>
      <c r="L29" s="38"/>
      <c r="M29" s="38"/>
      <c r="N29" s="5"/>
      <c r="O29" s="5"/>
      <c r="P29" s="10"/>
      <c r="Q29" s="10"/>
      <c r="R29" s="5"/>
      <c r="S29" s="5"/>
      <c r="T29" s="5"/>
      <c r="U29" s="5"/>
    </row>
    <row r="30" spans="1:39" s="14" customFormat="1" ht="25.5" customHeight="1" x14ac:dyDescent="0.2">
      <c r="A30" s="99" t="s">
        <v>34</v>
      </c>
      <c r="B30" s="101"/>
      <c r="C30" s="101"/>
      <c r="D30" s="101"/>
      <c r="E30" s="101"/>
      <c r="F30" s="101"/>
      <c r="G30" s="101"/>
      <c r="H30" s="101"/>
      <c r="I30" s="39"/>
      <c r="J30" s="39"/>
      <c r="K30" s="39"/>
      <c r="L30" s="39"/>
      <c r="M30" s="39"/>
      <c r="N30" s="39"/>
      <c r="P30" s="10"/>
      <c r="Q30" s="10"/>
      <c r="R30" s="5"/>
      <c r="S30" s="5"/>
      <c r="T30" s="5"/>
      <c r="U30" s="5"/>
    </row>
    <row r="31" spans="1:39" ht="15" customHeight="1" x14ac:dyDescent="0.2">
      <c r="A31" s="66"/>
      <c r="B31" s="67"/>
      <c r="C31" s="67"/>
      <c r="D31" s="67"/>
      <c r="E31" s="67"/>
      <c r="F31" s="67"/>
      <c r="G31" s="67"/>
      <c r="H31" s="67"/>
      <c r="I31" s="67"/>
      <c r="J31" s="67"/>
      <c r="K31" s="67"/>
      <c r="L31" s="67"/>
      <c r="M31" s="67"/>
      <c r="N31" s="67"/>
      <c r="O31" s="67"/>
      <c r="P31" s="67"/>
      <c r="Q31" s="67"/>
      <c r="R31" s="67"/>
      <c r="S31" s="67"/>
      <c r="T31" s="67"/>
      <c r="U31" s="67"/>
    </row>
    <row r="32" spans="1:39" ht="15" customHeight="1" x14ac:dyDescent="0.2"/>
    <row r="33" spans="18:21" x14ac:dyDescent="0.2">
      <c r="R33" s="14"/>
      <c r="S33" s="14"/>
      <c r="T33" s="14"/>
      <c r="U33" s="14"/>
    </row>
    <row r="34" spans="18:21" x14ac:dyDescent="0.2">
      <c r="R34" s="14"/>
      <c r="S34" s="14"/>
      <c r="T34" s="14"/>
      <c r="U34" s="14"/>
    </row>
    <row r="35" spans="18:21" x14ac:dyDescent="0.2">
      <c r="R35" s="14"/>
      <c r="S35" s="14"/>
      <c r="T35" s="14"/>
      <c r="U35" s="14"/>
    </row>
    <row r="36" spans="18:21" x14ac:dyDescent="0.2">
      <c r="R36" s="14"/>
      <c r="S36" s="14"/>
      <c r="T36" s="14"/>
      <c r="U36" s="14"/>
    </row>
    <row r="37" spans="18:21" x14ac:dyDescent="0.2">
      <c r="R37" s="14"/>
      <c r="S37" s="14"/>
      <c r="T37" s="14"/>
      <c r="U37" s="14"/>
    </row>
    <row r="38" spans="18:21" x14ac:dyDescent="0.2">
      <c r="R38" s="14"/>
      <c r="S38" s="14"/>
      <c r="T38" s="14"/>
      <c r="U38" s="14"/>
    </row>
    <row r="39" spans="18:21" x14ac:dyDescent="0.2">
      <c r="R39" s="14"/>
      <c r="S39" s="14"/>
      <c r="T39" s="14"/>
      <c r="U39" s="14"/>
    </row>
    <row r="40" spans="18:21" x14ac:dyDescent="0.2">
      <c r="R40" s="14"/>
      <c r="S40" s="14"/>
      <c r="T40" s="14"/>
      <c r="U40" s="14"/>
    </row>
    <row r="41" spans="18:21" x14ac:dyDescent="0.2">
      <c r="R41" s="14"/>
      <c r="S41" s="14"/>
      <c r="T41" s="14"/>
      <c r="U41" s="14"/>
    </row>
    <row r="42" spans="18:21" x14ac:dyDescent="0.2">
      <c r="R42" s="14"/>
      <c r="S42" s="14"/>
      <c r="T42" s="14"/>
      <c r="U42" s="14"/>
    </row>
    <row r="43" spans="18:21" x14ac:dyDescent="0.2">
      <c r="R43" s="13"/>
      <c r="S43" s="13"/>
      <c r="T43" s="13"/>
      <c r="U43" s="13"/>
    </row>
  </sheetData>
  <mergeCells count="32">
    <mergeCell ref="AD2:AE2"/>
    <mergeCell ref="A1:AK1"/>
    <mergeCell ref="B2:C2"/>
    <mergeCell ref="D2:E2"/>
    <mergeCell ref="F2:G2"/>
    <mergeCell ref="H2:I2"/>
    <mergeCell ref="J2:K2"/>
    <mergeCell ref="L2:M2"/>
    <mergeCell ref="N2:O2"/>
    <mergeCell ref="P2:Q2"/>
    <mergeCell ref="R2:S2"/>
    <mergeCell ref="T2:U2"/>
    <mergeCell ref="V2:W2"/>
    <mergeCell ref="X2:Y2"/>
    <mergeCell ref="Z2:AA2"/>
    <mergeCell ref="AB2:AC2"/>
    <mergeCell ref="A28:H28"/>
    <mergeCell ref="A29:H29"/>
    <mergeCell ref="A30:H30"/>
    <mergeCell ref="AL2:AM2"/>
    <mergeCell ref="A22:H22"/>
    <mergeCell ref="A23:H23"/>
    <mergeCell ref="A24:H24"/>
    <mergeCell ref="A25:H25"/>
    <mergeCell ref="A26:H26"/>
    <mergeCell ref="A27:H27"/>
    <mergeCell ref="AF2:AG2"/>
    <mergeCell ref="AH2:AI2"/>
    <mergeCell ref="AJ2:AK2"/>
    <mergeCell ref="A19:H19"/>
    <mergeCell ref="A20:H20"/>
    <mergeCell ref="A21:H2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E76"/>
  <sheetViews>
    <sheetView workbookViewId="0">
      <selection activeCell="H37" sqref="H37"/>
    </sheetView>
  </sheetViews>
  <sheetFormatPr defaultRowHeight="12.75" x14ac:dyDescent="0.2"/>
  <sheetData>
    <row r="1" spans="1:11" ht="18.75" x14ac:dyDescent="0.2">
      <c r="A1" s="42" t="s">
        <v>17</v>
      </c>
      <c r="B1" s="41"/>
      <c r="C1" s="41"/>
      <c r="D1" s="41"/>
      <c r="E1" s="41"/>
      <c r="F1" s="41"/>
      <c r="G1" s="41"/>
      <c r="H1" s="41"/>
      <c r="I1" s="41"/>
      <c r="J1" s="41"/>
      <c r="K1" s="41"/>
    </row>
    <row r="2" spans="1:11" ht="31.5" x14ac:dyDescent="0.2">
      <c r="A2" s="43" t="s">
        <v>18</v>
      </c>
      <c r="B2" s="43" t="s">
        <v>19</v>
      </c>
      <c r="C2" s="116" t="s">
        <v>20</v>
      </c>
      <c r="D2" s="117"/>
      <c r="E2" s="116" t="s">
        <v>21</v>
      </c>
      <c r="F2" s="117"/>
      <c r="G2" s="116" t="s">
        <v>22</v>
      </c>
      <c r="H2" s="117"/>
      <c r="I2" s="116" t="s">
        <v>1</v>
      </c>
      <c r="J2" s="117"/>
      <c r="K2" s="41"/>
    </row>
    <row r="3" spans="1:11" ht="31.5" x14ac:dyDescent="0.2">
      <c r="A3" s="44"/>
      <c r="B3" s="43" t="s">
        <v>23</v>
      </c>
      <c r="C3" s="43" t="s">
        <v>23</v>
      </c>
      <c r="D3" s="43" t="s">
        <v>24</v>
      </c>
      <c r="E3" s="43" t="s">
        <v>23</v>
      </c>
      <c r="F3" s="43" t="s">
        <v>24</v>
      </c>
      <c r="G3" s="43" t="s">
        <v>23</v>
      </c>
      <c r="H3" s="43" t="s">
        <v>24</v>
      </c>
      <c r="I3" s="43" t="s">
        <v>23</v>
      </c>
      <c r="J3" s="43" t="s">
        <v>24</v>
      </c>
      <c r="K3" s="41"/>
    </row>
    <row r="4" spans="1:11" ht="15" x14ac:dyDescent="0.2">
      <c r="A4" s="45">
        <v>1990</v>
      </c>
      <c r="B4" s="46">
        <v>628.20000000000005</v>
      </c>
      <c r="C4" s="46">
        <v>334.8</v>
      </c>
      <c r="D4" s="46">
        <v>53.3</v>
      </c>
      <c r="E4" s="46">
        <v>291.2</v>
      </c>
      <c r="F4" s="46">
        <v>46.4</v>
      </c>
      <c r="G4" s="47">
        <v>1.5</v>
      </c>
      <c r="H4" s="47">
        <v>0.2</v>
      </c>
      <c r="I4" s="47">
        <v>0.7</v>
      </c>
      <c r="J4" s="47">
        <v>0.1</v>
      </c>
      <c r="K4" s="41"/>
    </row>
    <row r="5" spans="1:11" ht="15" x14ac:dyDescent="0.2">
      <c r="A5" s="45">
        <v>1991</v>
      </c>
      <c r="B5" s="46">
        <v>651.29999999999995</v>
      </c>
      <c r="C5" s="46">
        <v>336.1</v>
      </c>
      <c r="D5" s="46">
        <v>51.6</v>
      </c>
      <c r="E5" s="46">
        <v>312.8</v>
      </c>
      <c r="F5" s="46">
        <v>48</v>
      </c>
      <c r="G5" s="47">
        <v>1.6</v>
      </c>
      <c r="H5" s="47">
        <v>0.2</v>
      </c>
      <c r="I5" s="47">
        <v>0.8</v>
      </c>
      <c r="J5" s="47">
        <v>0.1</v>
      </c>
      <c r="K5" s="41"/>
    </row>
    <row r="6" spans="1:11" ht="15" x14ac:dyDescent="0.2">
      <c r="A6" s="45">
        <v>1992</v>
      </c>
      <c r="B6" s="46">
        <v>647.1</v>
      </c>
      <c r="C6" s="46">
        <v>343.3</v>
      </c>
      <c r="D6" s="46">
        <v>53.1</v>
      </c>
      <c r="E6" s="46">
        <v>301.3</v>
      </c>
      <c r="F6" s="46">
        <v>46.6</v>
      </c>
      <c r="G6" s="47">
        <v>1.7</v>
      </c>
      <c r="H6" s="47">
        <v>0.3</v>
      </c>
      <c r="I6" s="47">
        <v>0.8</v>
      </c>
      <c r="J6" s="47">
        <v>0.1</v>
      </c>
      <c r="K6" s="41"/>
    </row>
    <row r="7" spans="1:11" ht="15" x14ac:dyDescent="0.2">
      <c r="A7" s="45">
        <v>1993</v>
      </c>
      <c r="B7" s="46">
        <v>586.9</v>
      </c>
      <c r="C7" s="46">
        <v>328.7</v>
      </c>
      <c r="D7" s="46">
        <v>56</v>
      </c>
      <c r="E7" s="46">
        <v>255.5</v>
      </c>
      <c r="F7" s="46">
        <v>43.5</v>
      </c>
      <c r="G7" s="47">
        <v>1.8</v>
      </c>
      <c r="H7" s="47">
        <v>0.3</v>
      </c>
      <c r="I7" s="47">
        <v>0.9</v>
      </c>
      <c r="J7" s="47">
        <v>0.2</v>
      </c>
      <c r="K7" s="41"/>
    </row>
    <row r="8" spans="1:11" ht="15" x14ac:dyDescent="0.2">
      <c r="A8" s="45">
        <v>1994</v>
      </c>
      <c r="B8" s="46">
        <v>581.79999999999995</v>
      </c>
      <c r="C8" s="46">
        <v>322.60000000000002</v>
      </c>
      <c r="D8" s="46">
        <v>55.4</v>
      </c>
      <c r="E8" s="46">
        <v>256.7</v>
      </c>
      <c r="F8" s="46">
        <v>44.1</v>
      </c>
      <c r="G8" s="47">
        <v>1.7</v>
      </c>
      <c r="H8" s="47">
        <v>0.3</v>
      </c>
      <c r="I8" s="47">
        <v>0.8</v>
      </c>
      <c r="J8" s="47">
        <v>0.1</v>
      </c>
      <c r="K8" s="41"/>
    </row>
    <row r="9" spans="1:11" ht="15" x14ac:dyDescent="0.2">
      <c r="A9" s="45">
        <v>1995</v>
      </c>
      <c r="B9" s="46">
        <v>586</v>
      </c>
      <c r="C9" s="46">
        <v>335.9</v>
      </c>
      <c r="D9" s="46">
        <v>57.3</v>
      </c>
      <c r="E9" s="46">
        <v>247.7</v>
      </c>
      <c r="F9" s="46">
        <v>42.3</v>
      </c>
      <c r="G9" s="47">
        <v>1.7</v>
      </c>
      <c r="H9" s="47">
        <v>0.3</v>
      </c>
      <c r="I9" s="47">
        <v>0.8</v>
      </c>
      <c r="J9" s="47">
        <v>0.1</v>
      </c>
      <c r="K9" s="41"/>
    </row>
    <row r="10" spans="1:11" ht="15" x14ac:dyDescent="0.2">
      <c r="A10" s="45">
        <v>1996</v>
      </c>
      <c r="B10" s="46">
        <v>543.20000000000005</v>
      </c>
      <c r="C10" s="46">
        <v>338.3</v>
      </c>
      <c r="D10" s="46">
        <v>62.3</v>
      </c>
      <c r="E10" s="46">
        <v>202.4</v>
      </c>
      <c r="F10" s="46">
        <v>37.299999999999997</v>
      </c>
      <c r="G10" s="47">
        <v>1.7</v>
      </c>
      <c r="H10" s="47">
        <v>0.3</v>
      </c>
      <c r="I10" s="47">
        <v>0.8</v>
      </c>
      <c r="J10" s="47">
        <v>0.1</v>
      </c>
      <c r="K10" s="41"/>
    </row>
    <row r="11" spans="1:11" ht="15" x14ac:dyDescent="0.2">
      <c r="A11" s="45">
        <v>1997</v>
      </c>
      <c r="B11" s="46">
        <v>486.9</v>
      </c>
      <c r="C11" s="46">
        <v>337.4</v>
      </c>
      <c r="D11" s="46">
        <v>69.3</v>
      </c>
      <c r="E11" s="46">
        <v>147.30000000000001</v>
      </c>
      <c r="F11" s="46">
        <v>30.3</v>
      </c>
      <c r="G11" s="47">
        <v>1.7</v>
      </c>
      <c r="H11" s="47">
        <v>0.3</v>
      </c>
      <c r="I11" s="47">
        <v>0.5</v>
      </c>
      <c r="J11" s="47">
        <v>0.1</v>
      </c>
      <c r="K11" s="41"/>
    </row>
    <row r="12" spans="1:11" ht="15" x14ac:dyDescent="0.2">
      <c r="A12" s="45">
        <v>1998</v>
      </c>
      <c r="B12" s="46">
        <v>454.1</v>
      </c>
      <c r="C12" s="46">
        <v>334.1</v>
      </c>
      <c r="D12" s="46">
        <v>73.599999999999994</v>
      </c>
      <c r="E12" s="46">
        <v>117.9</v>
      </c>
      <c r="F12" s="46">
        <v>26</v>
      </c>
      <c r="G12" s="47">
        <v>1.6</v>
      </c>
      <c r="H12" s="47">
        <v>0.4</v>
      </c>
      <c r="I12" s="47">
        <v>0.5</v>
      </c>
      <c r="J12" s="47">
        <v>0.1</v>
      </c>
      <c r="K12" s="41"/>
    </row>
    <row r="13" spans="1:11" ht="15" x14ac:dyDescent="0.2">
      <c r="A13" s="45">
        <v>1999</v>
      </c>
      <c r="B13" s="46">
        <v>423</v>
      </c>
      <c r="C13" s="46">
        <v>321.10000000000002</v>
      </c>
      <c r="D13" s="46">
        <v>75.900000000000006</v>
      </c>
      <c r="E13" s="46">
        <v>100</v>
      </c>
      <c r="F13" s="46">
        <v>23.6</v>
      </c>
      <c r="G13" s="47">
        <v>1.4</v>
      </c>
      <c r="H13" s="47">
        <v>0.3</v>
      </c>
      <c r="I13" s="47">
        <v>0.5</v>
      </c>
      <c r="J13" s="47">
        <v>0.1</v>
      </c>
      <c r="K13" s="41"/>
    </row>
    <row r="14" spans="1:11" ht="15" x14ac:dyDescent="0.2">
      <c r="A14" s="45">
        <v>2000</v>
      </c>
      <c r="B14" s="46">
        <v>376</v>
      </c>
      <c r="C14" s="46">
        <v>283.39999999999998</v>
      </c>
      <c r="D14" s="46">
        <v>75.400000000000006</v>
      </c>
      <c r="E14" s="46">
        <v>91</v>
      </c>
      <c r="F14" s="46">
        <v>24.2</v>
      </c>
      <c r="G14" s="47">
        <v>1.2</v>
      </c>
      <c r="H14" s="47">
        <v>0.3</v>
      </c>
      <c r="I14" s="47">
        <v>0.4</v>
      </c>
      <c r="J14" s="47">
        <v>0.1</v>
      </c>
      <c r="K14" s="41"/>
    </row>
    <row r="15" spans="1:11" ht="15" x14ac:dyDescent="0.2">
      <c r="A15" s="45">
        <v>2001</v>
      </c>
      <c r="B15" s="46">
        <v>376.6</v>
      </c>
      <c r="C15" s="46">
        <v>277</v>
      </c>
      <c r="D15" s="46">
        <v>73.599999999999994</v>
      </c>
      <c r="E15" s="46">
        <v>98.1</v>
      </c>
      <c r="F15" s="46">
        <v>26</v>
      </c>
      <c r="G15" s="47">
        <v>1.1000000000000001</v>
      </c>
      <c r="H15" s="47">
        <v>0.3</v>
      </c>
      <c r="I15" s="47">
        <v>0.4</v>
      </c>
      <c r="J15" s="47">
        <v>0.1</v>
      </c>
      <c r="K15" s="41"/>
    </row>
    <row r="16" spans="1:11" ht="15" x14ac:dyDescent="0.2">
      <c r="A16" s="45">
        <v>2002</v>
      </c>
      <c r="B16" s="46">
        <v>384</v>
      </c>
      <c r="C16" s="46">
        <v>286.60000000000002</v>
      </c>
      <c r="D16" s="46">
        <v>74.599999999999994</v>
      </c>
      <c r="E16" s="46">
        <v>95.7</v>
      </c>
      <c r="F16" s="46">
        <v>24.9</v>
      </c>
      <c r="G16" s="47">
        <v>1.2</v>
      </c>
      <c r="H16" s="47">
        <v>0.3</v>
      </c>
      <c r="I16" s="47">
        <v>0.5</v>
      </c>
      <c r="J16" s="47">
        <v>0.1</v>
      </c>
      <c r="K16" s="41"/>
    </row>
    <row r="17" spans="1:11" ht="15" x14ac:dyDescent="0.2">
      <c r="A17" s="45">
        <v>2003</v>
      </c>
      <c r="B17" s="46">
        <v>380.4</v>
      </c>
      <c r="C17" s="46">
        <v>284.5</v>
      </c>
      <c r="D17" s="46">
        <v>74.8</v>
      </c>
      <c r="E17" s="46">
        <v>94.1</v>
      </c>
      <c r="F17" s="46">
        <v>24.7</v>
      </c>
      <c r="G17" s="47">
        <v>1.3</v>
      </c>
      <c r="H17" s="47">
        <v>0.3</v>
      </c>
      <c r="I17" s="47">
        <v>0.5</v>
      </c>
      <c r="J17" s="47">
        <v>0.1</v>
      </c>
      <c r="K17" s="41"/>
    </row>
    <row r="18" spans="1:11" ht="15" x14ac:dyDescent="0.2">
      <c r="A18" s="45">
        <v>2004</v>
      </c>
      <c r="B18" s="46">
        <v>374.1</v>
      </c>
      <c r="C18" s="46">
        <v>283.7</v>
      </c>
      <c r="D18" s="46">
        <v>75.8</v>
      </c>
      <c r="E18" s="46">
        <v>88.7</v>
      </c>
      <c r="F18" s="46">
        <v>23.7</v>
      </c>
      <c r="G18" s="47">
        <v>1.2</v>
      </c>
      <c r="H18" s="47">
        <v>0.3</v>
      </c>
      <c r="I18" s="47">
        <v>0.5</v>
      </c>
      <c r="J18" s="47">
        <v>0.1</v>
      </c>
      <c r="K18" s="41"/>
    </row>
    <row r="19" spans="1:11" ht="15" x14ac:dyDescent="0.2">
      <c r="A19" s="45">
        <v>2005</v>
      </c>
      <c r="B19" s="46">
        <v>376.3</v>
      </c>
      <c r="C19" s="46">
        <v>293.5</v>
      </c>
      <c r="D19" s="46">
        <v>78</v>
      </c>
      <c r="E19" s="46">
        <v>81.099999999999994</v>
      </c>
      <c r="F19" s="46">
        <v>21.5</v>
      </c>
      <c r="G19" s="47">
        <v>1.4</v>
      </c>
      <c r="H19" s="47">
        <v>0.4</v>
      </c>
      <c r="I19" s="47">
        <v>0.4</v>
      </c>
      <c r="J19" s="47">
        <v>0.1</v>
      </c>
      <c r="K19" s="41"/>
    </row>
    <row r="20" spans="1:11" ht="15" x14ac:dyDescent="0.2">
      <c r="A20" s="45">
        <v>2006</v>
      </c>
      <c r="B20" s="46">
        <v>366</v>
      </c>
      <c r="C20" s="46">
        <v>300.5</v>
      </c>
      <c r="D20" s="46">
        <v>82.1</v>
      </c>
      <c r="E20" s="46">
        <v>63.8</v>
      </c>
      <c r="F20" s="46">
        <v>17.399999999999999</v>
      </c>
      <c r="G20" s="47">
        <v>1.4</v>
      </c>
      <c r="H20" s="47">
        <v>0.4</v>
      </c>
      <c r="I20" s="47">
        <v>0.4</v>
      </c>
      <c r="J20" s="47">
        <v>0.1</v>
      </c>
      <c r="K20" s="41"/>
    </row>
    <row r="21" spans="1:11" ht="15" x14ac:dyDescent="0.2">
      <c r="A21" s="45">
        <v>2007</v>
      </c>
      <c r="B21" s="46">
        <v>335.5</v>
      </c>
      <c r="C21" s="46">
        <v>266.60000000000002</v>
      </c>
      <c r="D21" s="46">
        <v>79.5</v>
      </c>
      <c r="E21" s="46">
        <v>66.900000000000006</v>
      </c>
      <c r="F21" s="46">
        <v>19.899999999999999</v>
      </c>
      <c r="G21" s="47">
        <v>1.6</v>
      </c>
      <c r="H21" s="47">
        <v>0.5</v>
      </c>
      <c r="I21" s="47">
        <v>0.4</v>
      </c>
      <c r="J21" s="47">
        <v>0.1</v>
      </c>
      <c r="K21" s="41"/>
    </row>
    <row r="22" spans="1:11" ht="15" x14ac:dyDescent="0.2">
      <c r="A22" s="45">
        <v>2008</v>
      </c>
      <c r="B22" s="46">
        <v>372</v>
      </c>
      <c r="C22" s="46">
        <v>306.3</v>
      </c>
      <c r="D22" s="46">
        <v>82.3</v>
      </c>
      <c r="E22" s="46">
        <v>63.2</v>
      </c>
      <c r="F22" s="46">
        <v>17</v>
      </c>
      <c r="G22" s="47">
        <v>1.7</v>
      </c>
      <c r="H22" s="47">
        <v>0.5</v>
      </c>
      <c r="I22" s="47">
        <v>0.7</v>
      </c>
      <c r="J22" s="47">
        <v>0.2</v>
      </c>
      <c r="K22" s="41"/>
    </row>
    <row r="23" spans="1:11" ht="15" x14ac:dyDescent="0.2">
      <c r="A23" s="45">
        <v>2009</v>
      </c>
      <c r="B23" s="46">
        <v>336</v>
      </c>
      <c r="C23" s="46">
        <v>268.2</v>
      </c>
      <c r="D23" s="46">
        <v>79.8</v>
      </c>
      <c r="E23" s="46">
        <v>65.099999999999994</v>
      </c>
      <c r="F23" s="46">
        <v>19.399999999999999</v>
      </c>
      <c r="G23" s="47">
        <v>1.7</v>
      </c>
      <c r="H23" s="47">
        <v>0.5</v>
      </c>
      <c r="I23" s="47">
        <v>1</v>
      </c>
      <c r="J23" s="47">
        <v>0.3</v>
      </c>
      <c r="K23" s="41"/>
    </row>
    <row r="27" spans="1:11" x14ac:dyDescent="0.2">
      <c r="A27" t="s">
        <v>18</v>
      </c>
      <c r="B27" t="s">
        <v>19</v>
      </c>
      <c r="C27" t="s">
        <v>20</v>
      </c>
      <c r="E27" t="s">
        <v>21</v>
      </c>
      <c r="G27" t="s">
        <v>22</v>
      </c>
      <c r="I27" t="s">
        <v>1</v>
      </c>
    </row>
    <row r="28" spans="1:11" x14ac:dyDescent="0.2">
      <c r="B28" t="s">
        <v>23</v>
      </c>
      <c r="C28" t="s">
        <v>23</v>
      </c>
      <c r="D28" t="s">
        <v>24</v>
      </c>
      <c r="E28" t="s">
        <v>23</v>
      </c>
      <c r="F28" t="s">
        <v>24</v>
      </c>
      <c r="G28" t="s">
        <v>23</v>
      </c>
      <c r="H28" t="s">
        <v>24</v>
      </c>
      <c r="I28" t="s">
        <v>23</v>
      </c>
      <c r="J28" t="s">
        <v>24</v>
      </c>
    </row>
    <row r="29" spans="1:11" x14ac:dyDescent="0.2">
      <c r="A29">
        <v>1990</v>
      </c>
      <c r="B29">
        <v>628.20000000000005</v>
      </c>
      <c r="C29">
        <v>334.8</v>
      </c>
      <c r="D29">
        <v>53.3</v>
      </c>
      <c r="E29">
        <v>291.2</v>
      </c>
      <c r="F29">
        <v>46.4</v>
      </c>
      <c r="G29">
        <v>1.5</v>
      </c>
      <c r="H29">
        <v>0.2</v>
      </c>
      <c r="I29">
        <v>0.7</v>
      </c>
      <c r="J29">
        <v>0.1</v>
      </c>
    </row>
    <row r="31" spans="1:11" x14ac:dyDescent="0.2">
      <c r="A31">
        <v>1995</v>
      </c>
      <c r="B31">
        <v>586</v>
      </c>
      <c r="C31">
        <v>335.9</v>
      </c>
      <c r="D31">
        <v>57.3</v>
      </c>
      <c r="E31">
        <v>247.7</v>
      </c>
      <c r="F31">
        <v>42.3</v>
      </c>
      <c r="G31">
        <v>1.7</v>
      </c>
      <c r="H31">
        <v>0.3</v>
      </c>
      <c r="I31">
        <v>0.8</v>
      </c>
      <c r="J31">
        <v>0.1</v>
      </c>
    </row>
    <row r="33" spans="1:10" x14ac:dyDescent="0.2">
      <c r="A33">
        <v>1996</v>
      </c>
      <c r="B33">
        <v>543.20000000000005</v>
      </c>
      <c r="C33">
        <v>338.3</v>
      </c>
      <c r="D33">
        <v>62.3</v>
      </c>
      <c r="E33">
        <v>202.4</v>
      </c>
      <c r="F33">
        <v>37.299999999999997</v>
      </c>
      <c r="G33">
        <v>1.7</v>
      </c>
      <c r="H33">
        <v>0.3</v>
      </c>
      <c r="I33">
        <v>0.8</v>
      </c>
      <c r="J33">
        <v>0.1</v>
      </c>
    </row>
    <row r="35" spans="1:10" x14ac:dyDescent="0.2">
      <c r="A35">
        <v>1997</v>
      </c>
      <c r="B35">
        <v>486.9</v>
      </c>
      <c r="C35">
        <v>337.4</v>
      </c>
      <c r="D35">
        <v>69.3</v>
      </c>
      <c r="E35">
        <v>147.30000000000001</v>
      </c>
      <c r="F35">
        <v>30.3</v>
      </c>
      <c r="G35">
        <v>1.7</v>
      </c>
      <c r="H35">
        <v>0.3</v>
      </c>
      <c r="I35">
        <v>0.5</v>
      </c>
      <c r="J35">
        <v>0.1</v>
      </c>
    </row>
    <row r="37" spans="1:10" x14ac:dyDescent="0.2">
      <c r="A37">
        <v>1998</v>
      </c>
      <c r="B37">
        <v>454.1</v>
      </c>
      <c r="C37">
        <v>334.1</v>
      </c>
      <c r="D37">
        <v>73.599999999999994</v>
      </c>
      <c r="E37">
        <v>117.9</v>
      </c>
      <c r="F37">
        <v>26</v>
      </c>
      <c r="G37">
        <v>1.6</v>
      </c>
      <c r="H37">
        <v>0.4</v>
      </c>
      <c r="I37">
        <v>0.5</v>
      </c>
      <c r="J37">
        <v>0.1</v>
      </c>
    </row>
    <row r="39" spans="1:10" x14ac:dyDescent="0.2">
      <c r="A39">
        <v>1999</v>
      </c>
      <c r="B39">
        <v>423</v>
      </c>
      <c r="C39">
        <v>321.10000000000002</v>
      </c>
      <c r="D39">
        <v>75.900000000000006</v>
      </c>
      <c r="E39">
        <v>100</v>
      </c>
      <c r="F39">
        <v>23.6</v>
      </c>
      <c r="G39">
        <v>1.4</v>
      </c>
      <c r="H39">
        <v>0.3</v>
      </c>
      <c r="I39">
        <v>0.5</v>
      </c>
      <c r="J39">
        <v>0.1</v>
      </c>
    </row>
    <row r="41" spans="1:10" x14ac:dyDescent="0.2">
      <c r="A41">
        <v>2000</v>
      </c>
      <c r="B41">
        <v>376</v>
      </c>
      <c r="C41">
        <v>283.39999999999998</v>
      </c>
      <c r="D41">
        <v>75.400000000000006</v>
      </c>
      <c r="E41">
        <v>91</v>
      </c>
      <c r="F41">
        <v>24.2</v>
      </c>
      <c r="G41">
        <v>1.2</v>
      </c>
      <c r="H41">
        <v>0.3</v>
      </c>
      <c r="I41">
        <v>0.4</v>
      </c>
      <c r="J41">
        <v>0.1</v>
      </c>
    </row>
    <row r="43" spans="1:10" x14ac:dyDescent="0.2">
      <c r="A43">
        <v>2001</v>
      </c>
      <c r="B43">
        <v>376.6</v>
      </c>
      <c r="C43">
        <v>277</v>
      </c>
      <c r="D43">
        <v>73.599999999999994</v>
      </c>
      <c r="E43">
        <v>98.1</v>
      </c>
      <c r="F43">
        <v>26</v>
      </c>
      <c r="G43">
        <v>1.1000000000000001</v>
      </c>
      <c r="H43">
        <v>0.3</v>
      </c>
      <c r="I43">
        <v>0.4</v>
      </c>
      <c r="J43">
        <v>0.1</v>
      </c>
    </row>
    <row r="45" spans="1:10" x14ac:dyDescent="0.2">
      <c r="A45">
        <v>2002</v>
      </c>
      <c r="B45">
        <v>384</v>
      </c>
      <c r="C45">
        <v>286.60000000000002</v>
      </c>
      <c r="D45">
        <v>74.599999999999994</v>
      </c>
      <c r="E45">
        <v>95.7</v>
      </c>
      <c r="F45">
        <v>24.9</v>
      </c>
      <c r="G45">
        <v>1.2</v>
      </c>
      <c r="H45">
        <v>0.3</v>
      </c>
      <c r="I45">
        <v>0.5</v>
      </c>
      <c r="J45">
        <v>0.1</v>
      </c>
    </row>
    <row r="47" spans="1:10" x14ac:dyDescent="0.2">
      <c r="A47">
        <v>2003</v>
      </c>
      <c r="B47">
        <v>380.4</v>
      </c>
      <c r="C47">
        <v>284.5</v>
      </c>
      <c r="D47">
        <v>74.8</v>
      </c>
      <c r="E47">
        <v>94.1</v>
      </c>
      <c r="F47">
        <v>24.7</v>
      </c>
      <c r="G47">
        <v>1.3</v>
      </c>
      <c r="H47">
        <v>0.3</v>
      </c>
      <c r="I47">
        <v>0.5</v>
      </c>
      <c r="J47">
        <v>0.1</v>
      </c>
    </row>
    <row r="49" spans="1:31" x14ac:dyDescent="0.2">
      <c r="A49">
        <v>2004</v>
      </c>
      <c r="B49">
        <v>374.1</v>
      </c>
      <c r="C49">
        <v>283.7</v>
      </c>
      <c r="D49">
        <v>75.8</v>
      </c>
      <c r="E49">
        <v>88.7</v>
      </c>
      <c r="F49">
        <v>23.7</v>
      </c>
      <c r="G49">
        <v>1.2</v>
      </c>
      <c r="H49">
        <v>0.3</v>
      </c>
      <c r="I49">
        <v>0.5</v>
      </c>
      <c r="J49">
        <v>0.1</v>
      </c>
    </row>
    <row r="51" spans="1:31" x14ac:dyDescent="0.2">
      <c r="A51">
        <v>2005</v>
      </c>
      <c r="B51">
        <v>376.3</v>
      </c>
      <c r="C51">
        <v>293.5</v>
      </c>
      <c r="D51">
        <v>78</v>
      </c>
      <c r="E51">
        <v>81.099999999999994</v>
      </c>
      <c r="F51">
        <v>21.5</v>
      </c>
      <c r="G51">
        <v>1.4</v>
      </c>
      <c r="H51">
        <v>0.4</v>
      </c>
      <c r="I51">
        <v>0.4</v>
      </c>
      <c r="J51">
        <v>0.1</v>
      </c>
    </row>
    <row r="53" spans="1:31" x14ac:dyDescent="0.2">
      <c r="A53">
        <v>2006</v>
      </c>
      <c r="B53">
        <v>366</v>
      </c>
      <c r="C53">
        <v>300.5</v>
      </c>
      <c r="D53">
        <v>82.1</v>
      </c>
      <c r="E53">
        <v>63.8</v>
      </c>
      <c r="F53">
        <v>17.399999999999999</v>
      </c>
      <c r="G53">
        <v>1.4</v>
      </c>
      <c r="H53">
        <v>0.4</v>
      </c>
      <c r="I53">
        <v>0.4</v>
      </c>
      <c r="J53">
        <v>0.1</v>
      </c>
    </row>
    <row r="55" spans="1:31" x14ac:dyDescent="0.2">
      <c r="A55">
        <v>2007</v>
      </c>
      <c r="B55">
        <v>335.5</v>
      </c>
      <c r="C55">
        <v>266.60000000000002</v>
      </c>
      <c r="D55">
        <v>79.5</v>
      </c>
      <c r="E55">
        <v>66.900000000000006</v>
      </c>
      <c r="F55">
        <v>19.899999999999999</v>
      </c>
      <c r="G55">
        <v>1.6</v>
      </c>
      <c r="H55">
        <v>0.5</v>
      </c>
      <c r="I55">
        <v>0.4</v>
      </c>
      <c r="J55">
        <v>0.1</v>
      </c>
    </row>
    <row r="57" spans="1:31" x14ac:dyDescent="0.2">
      <c r="A57">
        <v>2008</v>
      </c>
      <c r="B57">
        <v>372</v>
      </c>
      <c r="C57">
        <v>306.3</v>
      </c>
      <c r="D57">
        <v>82.3</v>
      </c>
      <c r="E57">
        <v>63.2</v>
      </c>
      <c r="F57">
        <v>17</v>
      </c>
      <c r="G57">
        <v>1.7</v>
      </c>
      <c r="H57">
        <v>0.5</v>
      </c>
      <c r="I57">
        <v>0.7</v>
      </c>
      <c r="J57">
        <v>0.2</v>
      </c>
    </row>
    <row r="59" spans="1:31" x14ac:dyDescent="0.2">
      <c r="A59">
        <v>2009</v>
      </c>
      <c r="B59">
        <v>336</v>
      </c>
      <c r="C59">
        <v>268.2</v>
      </c>
      <c r="D59">
        <v>79.8</v>
      </c>
      <c r="E59">
        <v>65.099999999999994</v>
      </c>
      <c r="F59">
        <v>19.399999999999999</v>
      </c>
      <c r="G59">
        <v>1.7</v>
      </c>
      <c r="H59">
        <v>0.5</v>
      </c>
      <c r="I59">
        <v>1</v>
      </c>
      <c r="J59">
        <v>0.3</v>
      </c>
    </row>
    <row r="62" spans="1:31" x14ac:dyDescent="0.2">
      <c r="A62">
        <v>1990</v>
      </c>
      <c r="C62">
        <v>1995</v>
      </c>
      <c r="E62">
        <v>1996</v>
      </c>
      <c r="G62">
        <v>1997</v>
      </c>
      <c r="I62">
        <v>1998</v>
      </c>
      <c r="K62">
        <v>1999</v>
      </c>
      <c r="M62">
        <v>2000</v>
      </c>
      <c r="O62">
        <v>2001</v>
      </c>
      <c r="Q62">
        <v>2002</v>
      </c>
      <c r="S62">
        <v>2003</v>
      </c>
      <c r="U62">
        <v>2004</v>
      </c>
      <c r="W62">
        <v>2005</v>
      </c>
      <c r="Y62">
        <v>2006</v>
      </c>
      <c r="AA62">
        <v>2007</v>
      </c>
      <c r="AC62">
        <v>2008</v>
      </c>
      <c r="AE62">
        <v>2009</v>
      </c>
    </row>
    <row r="63" spans="1:31" x14ac:dyDescent="0.2">
      <c r="A63">
        <v>628.20000000000005</v>
      </c>
      <c r="C63">
        <v>586</v>
      </c>
      <c r="E63">
        <v>543.20000000000005</v>
      </c>
      <c r="G63">
        <v>486.9</v>
      </c>
      <c r="I63">
        <v>454.1</v>
      </c>
      <c r="K63">
        <v>423</v>
      </c>
      <c r="M63">
        <v>376</v>
      </c>
      <c r="O63">
        <v>376.6</v>
      </c>
      <c r="Q63">
        <v>384</v>
      </c>
      <c r="S63">
        <v>380.4</v>
      </c>
      <c r="U63">
        <v>374.1</v>
      </c>
      <c r="W63">
        <v>376.3</v>
      </c>
      <c r="Y63">
        <v>366</v>
      </c>
      <c r="AA63">
        <v>335.5</v>
      </c>
      <c r="AC63">
        <v>372</v>
      </c>
      <c r="AE63">
        <v>336</v>
      </c>
    </row>
    <row r="64" spans="1:31" x14ac:dyDescent="0.2">
      <c r="A64">
        <f>A63-'1-61'!H4</f>
        <v>-822034.8</v>
      </c>
      <c r="C64">
        <f>C63-'1-61'!J4</f>
        <v>-830561</v>
      </c>
      <c r="E64">
        <f>E63-'1-61'!L4</f>
        <v>-832173.8</v>
      </c>
      <c r="G64">
        <f>G63-'1-61'!N4</f>
        <v>-841339.1</v>
      </c>
      <c r="I64">
        <f>I63-'1-61'!P4</f>
        <v>-826478.9</v>
      </c>
      <c r="K64">
        <f>K63-'1-61'!R4</f>
        <v>-795749</v>
      </c>
      <c r="M64">
        <f>M63-'1-61'!T4</f>
        <v>-728356</v>
      </c>
      <c r="O64">
        <f>O63-'1-61'!V4</f>
        <v>-746629.4</v>
      </c>
      <c r="Q64">
        <f>Q63-'1-61'!X4</f>
        <v>-763594</v>
      </c>
      <c r="S64">
        <f>S63-'1-61'!Z4</f>
        <v>-760050.6</v>
      </c>
      <c r="U64">
        <f>U63-'1-61'!AB4</f>
        <v>-704082.9</v>
      </c>
      <c r="W64">
        <f>W63-'1-61'!AD4</f>
        <v>-680937.7</v>
      </c>
      <c r="Y64">
        <f>Y63-'1-61'!AF4</f>
        <v>-672218</v>
      </c>
      <c r="AA64">
        <f>AA63-'1-61'!AH4</f>
        <v>-555028.5</v>
      </c>
      <c r="AC64" s="48">
        <f>AC63-'1-61'!AJ4</f>
        <v>-614542</v>
      </c>
      <c r="AE64" s="48">
        <f>AE63-'1-61'!AL4</f>
        <v>-571718</v>
      </c>
    </row>
    <row r="66" spans="1:31" x14ac:dyDescent="0.2">
      <c r="A66">
        <v>334.8</v>
      </c>
      <c r="C66">
        <v>335.9</v>
      </c>
      <c r="E66">
        <v>338.3</v>
      </c>
      <c r="G66">
        <v>337.4</v>
      </c>
      <c r="I66">
        <v>334.1</v>
      </c>
      <c r="K66">
        <v>321.10000000000002</v>
      </c>
      <c r="M66">
        <v>283.39999999999998</v>
      </c>
      <c r="O66">
        <v>277</v>
      </c>
      <c r="Q66">
        <v>286.60000000000002</v>
      </c>
      <c r="S66">
        <v>284.5</v>
      </c>
      <c r="U66">
        <v>283.7</v>
      </c>
      <c r="W66">
        <v>293.5</v>
      </c>
      <c r="Y66">
        <v>300.5</v>
      </c>
      <c r="AA66">
        <v>266.60000000000002</v>
      </c>
      <c r="AC66" s="48">
        <v>306.3</v>
      </c>
      <c r="AE66">
        <v>268.2</v>
      </c>
    </row>
    <row r="67" spans="1:31" x14ac:dyDescent="0.2">
      <c r="A67">
        <f>A66-'1-61'!H5</f>
        <v>-817810.2</v>
      </c>
      <c r="B67">
        <f>B66-'1-61'!I5</f>
        <v>-99.450807924994805</v>
      </c>
      <c r="C67">
        <f>C66-'1-61'!J5</f>
        <v>-829354.1</v>
      </c>
      <c r="D67">
        <f>D66-'1-61'!K5</f>
        <v>-99.824700083138111</v>
      </c>
      <c r="E67">
        <f>E66-'1-61'!L5</f>
        <v>-830309.7</v>
      </c>
      <c r="F67">
        <f>F66-'1-61'!M5</f>
        <v>-99.751536236200295</v>
      </c>
      <c r="G67">
        <f>G66-'1-61'!N5</f>
        <v>-839699.6</v>
      </c>
      <c r="H67">
        <f>H66-'1-61'!O5</f>
        <v>-99.787485774970122</v>
      </c>
      <c r="I67">
        <f>I66-'1-61'!P5</f>
        <v>-823424.9</v>
      </c>
      <c r="J67">
        <f>J66-'1-61'!Q5</f>
        <v>-99.616172047795885</v>
      </c>
      <c r="K67">
        <f>K66-'1-61'!R5</f>
        <v>-793053.9</v>
      </c>
      <c r="L67">
        <f>L66-'1-61'!S5</f>
        <v>-99.648694000793796</v>
      </c>
      <c r="M67">
        <f>M66-'1-61'!T5</f>
        <v>-724604.6</v>
      </c>
      <c r="N67">
        <f>N66-'1-61'!U5</f>
        <v>-99.472508411871587</v>
      </c>
      <c r="O67">
        <f>O66-'1-61'!V5</f>
        <v>-743956</v>
      </c>
      <c r="P67">
        <f>P66-'1-61'!W5</f>
        <v>-99.628784775490416</v>
      </c>
      <c r="Q67">
        <f>Q66-'1-61'!X5</f>
        <v>-759121.4</v>
      </c>
      <c r="R67">
        <f>R66-'1-61'!Y5</f>
        <v>-99.401815235517262</v>
      </c>
      <c r="S67">
        <f>S66-'1-61'!Z5</f>
        <v>-756782.5</v>
      </c>
      <c r="T67">
        <f>T66-'1-61'!AA5</f>
        <v>-99.557619297477345</v>
      </c>
      <c r="U67">
        <f>U66-'1-61'!AB5</f>
        <v>-700683.3</v>
      </c>
      <c r="V67">
        <f>V66-'1-61'!AC5</f>
        <v>-99.504582962480328</v>
      </c>
      <c r="W67">
        <f>W66-'1-61'!AD5</f>
        <v>-658174.5</v>
      </c>
      <c r="X67">
        <f>X66-'1-61'!AE5</f>
        <v>-96.646773734284039</v>
      </c>
      <c r="Y67">
        <f>Y66-'1-61'!AF5</f>
        <v>-650884.5</v>
      </c>
      <c r="Z67">
        <f>Z66-'1-61'!AG5</f>
        <v>-96.818389970620771</v>
      </c>
      <c r="AA67">
        <f>AA66-'1-61'!AH5</f>
        <v>-540666.4</v>
      </c>
      <c r="AB67">
        <f>AB66-'1-61'!AI5</f>
        <v>-97.401524045490888</v>
      </c>
      <c r="AC67" s="48">
        <f>AC66-'1-61'!AJ5</f>
        <v>-593228.69999999995</v>
      </c>
      <c r="AD67">
        <f>AD66-'1-61'!AK5</f>
        <v>-96.523253658235134</v>
      </c>
      <c r="AE67">
        <f>AE66-'1-61'!AL5</f>
        <v>-518039.8</v>
      </c>
    </row>
    <row r="69" spans="1:31" x14ac:dyDescent="0.2">
      <c r="A69">
        <v>291.2</v>
      </c>
      <c r="C69">
        <v>247.7</v>
      </c>
      <c r="E69">
        <v>202.4</v>
      </c>
      <c r="G69">
        <v>147.30000000000001</v>
      </c>
      <c r="I69">
        <v>117.9</v>
      </c>
      <c r="K69">
        <v>100</v>
      </c>
      <c r="M69">
        <v>91</v>
      </c>
      <c r="O69">
        <v>98.1</v>
      </c>
      <c r="Q69">
        <v>95.7</v>
      </c>
      <c r="S69">
        <v>94.1</v>
      </c>
      <c r="U69">
        <v>88.7</v>
      </c>
      <c r="W69">
        <v>81.099999999999994</v>
      </c>
      <c r="Y69">
        <v>63.8</v>
      </c>
      <c r="AA69">
        <v>66.900000000000006</v>
      </c>
      <c r="AC69">
        <v>63.2</v>
      </c>
      <c r="AE69">
        <v>65.099999999999994</v>
      </c>
    </row>
    <row r="70" spans="1:31" x14ac:dyDescent="0.2">
      <c r="A70">
        <f>A69-'1-61'!H6</f>
        <v>-4226.8</v>
      </c>
      <c r="B70">
        <f>B69-'1-61'!I6</f>
        <v>-0.54919207500519662</v>
      </c>
      <c r="C70">
        <f>C69-'1-61'!J6</f>
        <v>-1209.3</v>
      </c>
      <c r="D70">
        <f>D69-'1-61'!K6</f>
        <v>-0.17529991686187882</v>
      </c>
      <c r="E70">
        <f>E69-'1-61'!L6</f>
        <v>-1866.6</v>
      </c>
      <c r="F70">
        <f>F69-'1-61'!M6</f>
        <v>-0.24846376379970628</v>
      </c>
      <c r="G70">
        <f>G69-'1-61'!N6</f>
        <v>-1641.7</v>
      </c>
      <c r="H70">
        <f>H69-'1-61'!O6</f>
        <v>-0.21251422502987552</v>
      </c>
      <c r="I70">
        <f>I69-'1-61'!P6</f>
        <v>-3056.1</v>
      </c>
      <c r="J70">
        <f>J69-'1-61'!Q6</f>
        <v>-0.38382795220410842</v>
      </c>
      <c r="K70">
        <f>K69-'1-61'!R6</f>
        <v>-2697</v>
      </c>
      <c r="L70">
        <f>L69-'1-61'!S6</f>
        <v>-0.35130599920620165</v>
      </c>
      <c r="M70">
        <f>M69-'1-61'!T6</f>
        <v>-3753</v>
      </c>
      <c r="N70">
        <f>N69-'1-61'!U6</f>
        <v>-0.52749158812842034</v>
      </c>
      <c r="O70">
        <f>O69-'1-61'!V6</f>
        <v>-2674.9</v>
      </c>
      <c r="P70">
        <f>P69-'1-61'!W6</f>
        <v>-0.37121522450957556</v>
      </c>
      <c r="Q70">
        <f>Q69-'1-61'!X6</f>
        <v>-4474.3</v>
      </c>
      <c r="R70">
        <f>R69-'1-61'!Y6</f>
        <v>-0.59818476448274682</v>
      </c>
      <c r="S70">
        <f>S69-'1-61'!Z6</f>
        <v>-3269.9</v>
      </c>
      <c r="T70">
        <f>T69-'1-61'!AA6</f>
        <v>-0.44238070252264833</v>
      </c>
      <c r="U70">
        <f>U69-'1-61'!AB6</f>
        <v>-3401.3</v>
      </c>
      <c r="V70">
        <f>V69-'1-61'!AC6</f>
        <v>-0.49541703751967825</v>
      </c>
      <c r="W70">
        <f>W69-'1-61'!AD6</f>
        <v>-22764.9</v>
      </c>
      <c r="X70">
        <f>X69-'1-61'!AE6</f>
        <v>-3.3532262657159548</v>
      </c>
      <c r="Y70">
        <f>Y69-'1-61'!AF6</f>
        <v>-21335.200000000001</v>
      </c>
      <c r="Z70">
        <f>Z69-'1-61'!AG6</f>
        <v>-3.1816100293792302</v>
      </c>
      <c r="AA70">
        <f>AA69-'1-61'!AH6</f>
        <v>-14364.1</v>
      </c>
      <c r="AB70">
        <f>AB69-'1-61'!AI6</f>
        <v>-2.5984759545091149</v>
      </c>
      <c r="AC70" s="53">
        <f>AC69-'1-61'!AJ6</f>
        <v>-15662.8</v>
      </c>
      <c r="AD70">
        <f>AD69-'1-61'!AK6</f>
        <v>-2.5574307952006299</v>
      </c>
      <c r="AE70">
        <f>AE69-'1-61'!AL6</f>
        <v>-33966.9</v>
      </c>
    </row>
    <row r="72" spans="1:31" x14ac:dyDescent="0.2">
      <c r="A72">
        <v>1.5</v>
      </c>
      <c r="C72">
        <v>1.7</v>
      </c>
      <c r="E72">
        <v>1.7</v>
      </c>
      <c r="G72">
        <v>1.7</v>
      </c>
      <c r="I72">
        <v>1.6</v>
      </c>
      <c r="K72">
        <v>1.4</v>
      </c>
      <c r="M72">
        <v>1.2</v>
      </c>
      <c r="O72">
        <v>1.1000000000000001</v>
      </c>
      <c r="Q72">
        <v>1.2</v>
      </c>
      <c r="S72">
        <v>1.3</v>
      </c>
      <c r="U72">
        <v>1.2</v>
      </c>
      <c r="W72">
        <v>1.4</v>
      </c>
      <c r="Y72">
        <v>1.4</v>
      </c>
      <c r="AA72">
        <v>1.6</v>
      </c>
      <c r="AC72">
        <v>1.7</v>
      </c>
      <c r="AE72">
        <v>1.7</v>
      </c>
    </row>
    <row r="73" spans="1:31" x14ac:dyDescent="0.2">
      <c r="A73" t="e">
        <f>A72-'1-61'!#REF!</f>
        <v>#REF!</v>
      </c>
      <c r="B73" t="e">
        <f>B72-'1-61'!#REF!</f>
        <v>#REF!</v>
      </c>
      <c r="C73" t="e">
        <f>C72-'1-61'!#REF!</f>
        <v>#REF!</v>
      </c>
      <c r="D73" t="e">
        <f>D72-'1-61'!#REF!</f>
        <v>#REF!</v>
      </c>
      <c r="E73" t="e">
        <f>E72-'1-61'!#REF!</f>
        <v>#REF!</v>
      </c>
      <c r="F73" t="e">
        <f>F72-'1-61'!#REF!</f>
        <v>#REF!</v>
      </c>
      <c r="G73" t="e">
        <f>G72-'1-61'!#REF!</f>
        <v>#REF!</v>
      </c>
      <c r="H73" t="e">
        <f>H72-'1-61'!#REF!</f>
        <v>#REF!</v>
      </c>
      <c r="I73" t="e">
        <f>I72-'1-61'!#REF!</f>
        <v>#REF!</v>
      </c>
      <c r="J73" t="e">
        <f>J72-'1-61'!#REF!</f>
        <v>#REF!</v>
      </c>
      <c r="K73" t="e">
        <f>K72-'1-61'!#REF!</f>
        <v>#REF!</v>
      </c>
      <c r="L73" t="e">
        <f>L72-'1-61'!#REF!</f>
        <v>#REF!</v>
      </c>
      <c r="M73" t="e">
        <f>M72-'1-61'!#REF!</f>
        <v>#REF!</v>
      </c>
      <c r="N73" t="e">
        <f>N72-'1-61'!#REF!</f>
        <v>#REF!</v>
      </c>
      <c r="O73" t="e">
        <f>O72-'1-61'!#REF!</f>
        <v>#REF!</v>
      </c>
      <c r="P73" t="e">
        <f>P72-'1-61'!#REF!</f>
        <v>#REF!</v>
      </c>
      <c r="Q73" t="e">
        <f>Q72-'1-61'!#REF!</f>
        <v>#REF!</v>
      </c>
      <c r="R73" t="e">
        <f>R72-'1-61'!#REF!</f>
        <v>#REF!</v>
      </c>
      <c r="S73" t="e">
        <f>S72-'1-61'!#REF!</f>
        <v>#REF!</v>
      </c>
      <c r="T73" t="e">
        <f>T72-'1-61'!#REF!</f>
        <v>#REF!</v>
      </c>
      <c r="U73" t="e">
        <f>U72-'1-61'!#REF!</f>
        <v>#REF!</v>
      </c>
      <c r="V73" t="e">
        <f>V72-'1-61'!#REF!</f>
        <v>#REF!</v>
      </c>
      <c r="W73" t="e">
        <f>W72-'1-61'!#REF!</f>
        <v>#REF!</v>
      </c>
      <c r="X73" t="e">
        <f>X72-'1-61'!#REF!</f>
        <v>#REF!</v>
      </c>
      <c r="Y73" t="e">
        <f>Y72-'1-61'!#REF!</f>
        <v>#REF!</v>
      </c>
      <c r="Z73" t="e">
        <f>Z72-'1-61'!#REF!</f>
        <v>#REF!</v>
      </c>
      <c r="AA73" t="e">
        <f>AA72-'1-61'!#REF!</f>
        <v>#REF!</v>
      </c>
      <c r="AB73" t="e">
        <f>AB72-'1-61'!#REF!</f>
        <v>#REF!</v>
      </c>
      <c r="AC73" t="e">
        <f>AC72-'1-61'!#REF!</f>
        <v>#REF!</v>
      </c>
      <c r="AD73" t="e">
        <f>AD72-'1-61'!#REF!</f>
        <v>#REF!</v>
      </c>
      <c r="AE73" t="e">
        <f>AE72-'1-61'!#REF!</f>
        <v>#REF!</v>
      </c>
    </row>
    <row r="75" spans="1:31" x14ac:dyDescent="0.2">
      <c r="A75">
        <v>0.7</v>
      </c>
      <c r="C75">
        <v>0.8</v>
      </c>
      <c r="E75">
        <v>0.8</v>
      </c>
      <c r="G75">
        <v>0.5</v>
      </c>
      <c r="I75">
        <v>0.5</v>
      </c>
      <c r="K75">
        <v>0.5</v>
      </c>
      <c r="M75">
        <v>0.4</v>
      </c>
      <c r="O75">
        <v>0.4</v>
      </c>
      <c r="Q75">
        <v>0.5</v>
      </c>
      <c r="S75">
        <v>0.5</v>
      </c>
      <c r="U75">
        <v>0.5</v>
      </c>
      <c r="W75">
        <v>0.4</v>
      </c>
      <c r="Y75">
        <v>0.4</v>
      </c>
      <c r="AA75">
        <v>0.4</v>
      </c>
      <c r="AC75">
        <v>0.7</v>
      </c>
      <c r="AE75">
        <v>1</v>
      </c>
    </row>
    <row r="76" spans="1:31" x14ac:dyDescent="0.2">
      <c r="A76" t="e">
        <f>A75-'1-61'!H7</f>
        <v>#VALUE!</v>
      </c>
      <c r="B76" t="e">
        <f>B75-'1-61'!I7</f>
        <v>#VALUE!</v>
      </c>
      <c r="C76" t="e">
        <f>C75-'1-61'!J7</f>
        <v>#VALUE!</v>
      </c>
      <c r="D76" t="e">
        <f>D75-'1-61'!K7</f>
        <v>#VALUE!</v>
      </c>
      <c r="E76" t="e">
        <f>E75-'1-61'!L7</f>
        <v>#VALUE!</v>
      </c>
      <c r="F76" t="e">
        <f>F75-'1-61'!M7</f>
        <v>#VALUE!</v>
      </c>
      <c r="G76" t="e">
        <f>G75-'1-61'!N7</f>
        <v>#VALUE!</v>
      </c>
      <c r="H76" t="e">
        <f>H75-'1-61'!O7</f>
        <v>#VALUE!</v>
      </c>
      <c r="I76" t="e">
        <f>I75-'1-61'!P7</f>
        <v>#VALUE!</v>
      </c>
      <c r="J76" t="e">
        <f>J75-'1-61'!Q7</f>
        <v>#VALUE!</v>
      </c>
      <c r="K76" t="e">
        <f>K75-'1-61'!R7</f>
        <v>#VALUE!</v>
      </c>
      <c r="L76" t="e">
        <f>L75-'1-61'!S7</f>
        <v>#VALUE!</v>
      </c>
      <c r="M76" t="e">
        <f>M75-'1-61'!T7</f>
        <v>#VALUE!</v>
      </c>
      <c r="N76" t="e">
        <f>N75-'1-61'!U7</f>
        <v>#VALUE!</v>
      </c>
      <c r="O76" t="e">
        <f>O75-'1-61'!V7</f>
        <v>#VALUE!</v>
      </c>
      <c r="P76" t="e">
        <f>P75-'1-61'!W7</f>
        <v>#VALUE!</v>
      </c>
      <c r="Q76" t="e">
        <f>Q75-'1-61'!X7</f>
        <v>#VALUE!</v>
      </c>
      <c r="R76" t="e">
        <f>R75-'1-61'!Y7</f>
        <v>#VALUE!</v>
      </c>
      <c r="S76" t="e">
        <f>S75-'1-61'!Z7</f>
        <v>#VALUE!</v>
      </c>
      <c r="T76" t="e">
        <f>T75-'1-61'!AA7</f>
        <v>#VALUE!</v>
      </c>
      <c r="U76" t="e">
        <f>U75-'1-61'!AB7</f>
        <v>#VALUE!</v>
      </c>
      <c r="V76" t="e">
        <f>V75-'1-61'!AC7</f>
        <v>#VALUE!</v>
      </c>
      <c r="W76" t="e">
        <f>W75-'1-61'!AD7</f>
        <v>#VALUE!</v>
      </c>
      <c r="X76" t="e">
        <f>X75-'1-61'!AE7</f>
        <v>#VALUE!</v>
      </c>
      <c r="Y76" t="e">
        <f>Y75-'1-61'!AF7</f>
        <v>#VALUE!</v>
      </c>
      <c r="Z76" t="e">
        <f>Z75-'1-61'!AG7</f>
        <v>#VALUE!</v>
      </c>
      <c r="AA76" t="e">
        <f>AA75-'1-61'!AH7</f>
        <v>#VALUE!</v>
      </c>
      <c r="AB76" t="e">
        <f>AB75-'1-61'!AI7</f>
        <v>#VALUE!</v>
      </c>
      <c r="AC76">
        <f>AC75-'1-61'!AJ7</f>
        <v>-5652.3</v>
      </c>
      <c r="AD76">
        <f>AD75-'1-61'!AK7</f>
        <v>-0.91931554656423509</v>
      </c>
      <c r="AE76">
        <f>AE75-'1-61'!AL7</f>
        <v>-19713</v>
      </c>
    </row>
  </sheetData>
  <mergeCells count="4">
    <mergeCell ref="C2:D2"/>
    <mergeCell ref="E2:F2"/>
    <mergeCell ref="G2:H2"/>
    <mergeCell ref="I2:J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G74"/>
  <sheetViews>
    <sheetView workbookViewId="0">
      <selection activeCell="J31" sqref="J31"/>
    </sheetView>
  </sheetViews>
  <sheetFormatPr defaultRowHeight="12.75" x14ac:dyDescent="0.2"/>
  <sheetData>
    <row r="1" spans="1:11" ht="18.75" x14ac:dyDescent="0.2">
      <c r="A1" s="42" t="s">
        <v>25</v>
      </c>
      <c r="B1" s="41"/>
      <c r="C1" s="41"/>
      <c r="D1" s="41"/>
      <c r="E1" s="41"/>
      <c r="F1" s="41"/>
      <c r="G1" s="41"/>
      <c r="H1" s="41"/>
      <c r="I1" s="41"/>
      <c r="J1" s="41"/>
      <c r="K1" s="41"/>
    </row>
    <row r="2" spans="1:11" ht="78.75" x14ac:dyDescent="0.2">
      <c r="A2" s="43" t="s">
        <v>18</v>
      </c>
      <c r="B2" s="54" t="s">
        <v>26</v>
      </c>
      <c r="C2" s="116" t="s">
        <v>20</v>
      </c>
      <c r="D2" s="117"/>
      <c r="E2" s="116" t="s">
        <v>21</v>
      </c>
      <c r="F2" s="117"/>
      <c r="G2" s="116" t="s">
        <v>22</v>
      </c>
      <c r="H2" s="117"/>
      <c r="I2" s="116" t="s">
        <v>1</v>
      </c>
      <c r="J2" s="117"/>
      <c r="K2" s="41"/>
    </row>
    <row r="3" spans="1:11" ht="31.5" x14ac:dyDescent="0.2">
      <c r="A3" s="44"/>
      <c r="B3" s="54" t="s">
        <v>23</v>
      </c>
      <c r="C3" s="43" t="s">
        <v>23</v>
      </c>
      <c r="D3" s="43" t="s">
        <v>24</v>
      </c>
      <c r="E3" s="43" t="s">
        <v>23</v>
      </c>
      <c r="F3" s="43" t="s">
        <v>24</v>
      </c>
      <c r="G3" s="43" t="s">
        <v>23</v>
      </c>
      <c r="H3" s="43" t="s">
        <v>24</v>
      </c>
      <c r="I3" s="43" t="s">
        <v>23</v>
      </c>
      <c r="J3" s="43" t="s">
        <v>24</v>
      </c>
      <c r="K3" s="41"/>
    </row>
    <row r="4" spans="1:11" ht="15" x14ac:dyDescent="0.2">
      <c r="A4" s="45">
        <v>1990</v>
      </c>
      <c r="B4" s="46">
        <v>1076.8</v>
      </c>
      <c r="C4" s="46">
        <v>584.1</v>
      </c>
      <c r="D4" s="46">
        <v>54.2</v>
      </c>
      <c r="E4" s="46">
        <v>449</v>
      </c>
      <c r="F4" s="46">
        <v>41.7</v>
      </c>
      <c r="G4" s="46">
        <v>29.7</v>
      </c>
      <c r="H4" s="47">
        <v>2.8</v>
      </c>
      <c r="I4" s="46">
        <v>14</v>
      </c>
      <c r="J4" s="47">
        <v>1.3</v>
      </c>
      <c r="K4" s="41"/>
    </row>
    <row r="5" spans="1:11" ht="15" x14ac:dyDescent="0.2">
      <c r="A5" s="45">
        <v>1991</v>
      </c>
      <c r="B5" s="46">
        <v>1086.0999999999999</v>
      </c>
      <c r="C5" s="46">
        <v>578.5</v>
      </c>
      <c r="D5" s="46">
        <v>53.3</v>
      </c>
      <c r="E5" s="46">
        <v>465</v>
      </c>
      <c r="F5" s="46">
        <v>42.8</v>
      </c>
      <c r="G5" s="46">
        <v>28.8</v>
      </c>
      <c r="H5" s="47">
        <v>2.7</v>
      </c>
      <c r="I5" s="46">
        <v>13.8</v>
      </c>
      <c r="J5" s="47">
        <v>1.3</v>
      </c>
      <c r="K5" s="41"/>
    </row>
    <row r="6" spans="1:11" ht="15" x14ac:dyDescent="0.2">
      <c r="A6" s="45">
        <v>1992</v>
      </c>
      <c r="B6" s="46">
        <v>1091.7</v>
      </c>
      <c r="C6" s="46">
        <v>588.79999999999995</v>
      </c>
      <c r="D6" s="46">
        <v>53.9</v>
      </c>
      <c r="E6" s="46">
        <v>459.3</v>
      </c>
      <c r="F6" s="46">
        <v>42.1</v>
      </c>
      <c r="G6" s="46">
        <v>28.8</v>
      </c>
      <c r="H6" s="47">
        <v>2.6</v>
      </c>
      <c r="I6" s="46">
        <v>14.8</v>
      </c>
      <c r="J6" s="47">
        <v>1.4</v>
      </c>
      <c r="K6" s="41"/>
    </row>
    <row r="7" spans="1:11" ht="15" x14ac:dyDescent="0.2">
      <c r="A7" s="45">
        <v>1993</v>
      </c>
      <c r="B7" s="46">
        <v>1034.5999999999999</v>
      </c>
      <c r="C7" s="46">
        <v>592.9</v>
      </c>
      <c r="D7" s="46">
        <v>57.3</v>
      </c>
      <c r="E7" s="46">
        <v>401.7</v>
      </c>
      <c r="F7" s="46">
        <v>38.799999999999997</v>
      </c>
      <c r="G7" s="46">
        <v>27.8</v>
      </c>
      <c r="H7" s="47">
        <v>2.7</v>
      </c>
      <c r="I7" s="46">
        <v>15.2</v>
      </c>
      <c r="J7" s="47">
        <v>1.5</v>
      </c>
      <c r="K7" s="41"/>
    </row>
    <row r="8" spans="1:11" ht="15" x14ac:dyDescent="0.2">
      <c r="A8" s="45">
        <v>1994</v>
      </c>
      <c r="B8" s="46">
        <v>1046.7</v>
      </c>
      <c r="C8" s="46">
        <v>591.4</v>
      </c>
      <c r="D8" s="46">
        <v>56.5</v>
      </c>
      <c r="E8" s="46">
        <v>411.4</v>
      </c>
      <c r="F8" s="46">
        <v>39.299999999999997</v>
      </c>
      <c r="G8" s="46">
        <v>28.1</v>
      </c>
      <c r="H8" s="47">
        <v>2.7</v>
      </c>
      <c r="I8" s="46">
        <v>15.8</v>
      </c>
      <c r="J8" s="47">
        <v>1.5</v>
      </c>
      <c r="K8" s="41"/>
    </row>
    <row r="9" spans="1:11" ht="15" x14ac:dyDescent="0.2">
      <c r="A9" s="45">
        <v>1995</v>
      </c>
      <c r="B9" s="46">
        <v>1044.9000000000001</v>
      </c>
      <c r="C9" s="46">
        <v>601.1</v>
      </c>
      <c r="D9" s="46">
        <v>57.5</v>
      </c>
      <c r="E9" s="46">
        <v>400.9</v>
      </c>
      <c r="F9" s="46">
        <v>38.4</v>
      </c>
      <c r="G9" s="46">
        <v>26.3</v>
      </c>
      <c r="H9" s="47">
        <v>2.5</v>
      </c>
      <c r="I9" s="46">
        <v>16.7</v>
      </c>
      <c r="J9" s="47">
        <v>1.6</v>
      </c>
      <c r="K9" s="41"/>
    </row>
    <row r="10" spans="1:11" ht="15" x14ac:dyDescent="0.2">
      <c r="A10" s="45">
        <v>1996</v>
      </c>
      <c r="B10" s="46">
        <v>1022.2</v>
      </c>
      <c r="C10" s="46">
        <v>619.20000000000005</v>
      </c>
      <c r="D10" s="46">
        <v>60.6</v>
      </c>
      <c r="E10" s="46">
        <v>356.5</v>
      </c>
      <c r="F10" s="46">
        <v>34.9</v>
      </c>
      <c r="G10" s="46">
        <v>29.7</v>
      </c>
      <c r="H10" s="47">
        <v>2.9</v>
      </c>
      <c r="I10" s="46">
        <v>16.8</v>
      </c>
      <c r="J10" s="47">
        <v>1.6</v>
      </c>
      <c r="K10" s="41"/>
    </row>
    <row r="11" spans="1:11" ht="15" x14ac:dyDescent="0.2">
      <c r="A11" s="45">
        <v>1997</v>
      </c>
      <c r="B11" s="46">
        <v>956.5</v>
      </c>
      <c r="C11" s="46">
        <v>616.5</v>
      </c>
      <c r="D11" s="46">
        <v>64.5</v>
      </c>
      <c r="E11" s="46">
        <v>295.60000000000002</v>
      </c>
      <c r="F11" s="46">
        <v>30.9</v>
      </c>
      <c r="G11" s="46">
        <v>27.7</v>
      </c>
      <c r="H11" s="47">
        <v>2.9</v>
      </c>
      <c r="I11" s="46">
        <v>16.7</v>
      </c>
      <c r="J11" s="47">
        <v>1.7</v>
      </c>
      <c r="K11" s="41"/>
    </row>
    <row r="12" spans="1:11" ht="15" x14ac:dyDescent="0.2">
      <c r="A12" s="45">
        <v>1998</v>
      </c>
      <c r="B12" s="46">
        <v>929.8</v>
      </c>
      <c r="C12" s="46">
        <v>619.79999999999995</v>
      </c>
      <c r="D12" s="46">
        <v>66.7</v>
      </c>
      <c r="E12" s="46">
        <v>265</v>
      </c>
      <c r="F12" s="46">
        <v>28.5</v>
      </c>
      <c r="G12" s="46">
        <v>28.3</v>
      </c>
      <c r="H12" s="47">
        <v>3</v>
      </c>
      <c r="I12" s="46">
        <v>16.7</v>
      </c>
      <c r="J12" s="47">
        <v>1.8</v>
      </c>
      <c r="K12" s="41"/>
    </row>
    <row r="13" spans="1:11" ht="15" x14ac:dyDescent="0.2">
      <c r="A13" s="45">
        <v>1999</v>
      </c>
      <c r="B13" s="46">
        <v>912.9</v>
      </c>
      <c r="C13" s="46">
        <v>617.70000000000005</v>
      </c>
      <c r="D13" s="46">
        <v>67.7</v>
      </c>
      <c r="E13" s="46">
        <v>247.5</v>
      </c>
      <c r="F13" s="46">
        <v>27.1</v>
      </c>
      <c r="G13" s="46">
        <v>29</v>
      </c>
      <c r="H13" s="47">
        <v>3.2</v>
      </c>
      <c r="I13" s="46">
        <v>18.7</v>
      </c>
      <c r="J13" s="47">
        <v>2</v>
      </c>
      <c r="K13" s="41"/>
    </row>
    <row r="14" spans="1:11" ht="15" x14ac:dyDescent="0.2">
      <c r="A14" s="45">
        <v>2000</v>
      </c>
      <c r="B14" s="46">
        <v>873.3</v>
      </c>
      <c r="C14" s="46">
        <v>577.29999999999995</v>
      </c>
      <c r="D14" s="46">
        <v>66.099999999999994</v>
      </c>
      <c r="E14" s="46">
        <v>244.4</v>
      </c>
      <c r="F14" s="46">
        <v>28</v>
      </c>
      <c r="G14" s="46">
        <v>31.3</v>
      </c>
      <c r="H14" s="47">
        <v>3.6</v>
      </c>
      <c r="I14" s="46">
        <v>20.3</v>
      </c>
      <c r="J14" s="47">
        <v>2.2999999999999998</v>
      </c>
      <c r="K14" s="41"/>
    </row>
    <row r="15" spans="1:11" ht="15" x14ac:dyDescent="0.2">
      <c r="A15" s="45">
        <v>2001</v>
      </c>
      <c r="B15" s="46">
        <v>869.8</v>
      </c>
      <c r="C15" s="46">
        <v>576.1</v>
      </c>
      <c r="D15" s="46">
        <v>66.2</v>
      </c>
      <c r="E15" s="46">
        <v>244</v>
      </c>
      <c r="F15" s="46">
        <v>28.1</v>
      </c>
      <c r="G15" s="46">
        <v>30.8</v>
      </c>
      <c r="H15" s="47">
        <v>3.5</v>
      </c>
      <c r="I15" s="46">
        <v>18.899999999999999</v>
      </c>
      <c r="J15" s="47">
        <v>2.2000000000000002</v>
      </c>
      <c r="K15" s="41"/>
    </row>
    <row r="16" spans="1:11" ht="15" x14ac:dyDescent="0.2">
      <c r="A16" s="45">
        <v>2002</v>
      </c>
      <c r="B16" s="46">
        <v>864.6</v>
      </c>
      <c r="C16" s="46">
        <v>586.20000000000005</v>
      </c>
      <c r="D16" s="46">
        <v>67.8</v>
      </c>
      <c r="E16" s="46">
        <v>227.6</v>
      </c>
      <c r="F16" s="46">
        <v>26.3</v>
      </c>
      <c r="G16" s="46">
        <v>30.6</v>
      </c>
      <c r="H16" s="47">
        <v>3.5</v>
      </c>
      <c r="I16" s="46">
        <v>20.2</v>
      </c>
      <c r="J16" s="47">
        <v>2.2999999999999998</v>
      </c>
      <c r="K16" s="41"/>
    </row>
    <row r="17" spans="1:11" ht="15" x14ac:dyDescent="0.2">
      <c r="A17" s="45">
        <v>2003</v>
      </c>
      <c r="B17" s="46">
        <v>883.3</v>
      </c>
      <c r="C17" s="46">
        <v>590.20000000000005</v>
      </c>
      <c r="D17" s="46">
        <v>66.8</v>
      </c>
      <c r="E17" s="46">
        <v>240.1</v>
      </c>
      <c r="F17" s="46">
        <v>27.2</v>
      </c>
      <c r="G17" s="46">
        <v>33.200000000000003</v>
      </c>
      <c r="H17" s="47">
        <v>3.8</v>
      </c>
      <c r="I17" s="46">
        <v>19.8</v>
      </c>
      <c r="J17" s="47">
        <v>2.2000000000000002</v>
      </c>
      <c r="K17" s="41"/>
    </row>
    <row r="18" spans="1:11" ht="15" x14ac:dyDescent="0.2">
      <c r="A18" s="45">
        <v>2004</v>
      </c>
      <c r="B18" s="46">
        <v>902.5</v>
      </c>
      <c r="C18" s="46">
        <v>599.6</v>
      </c>
      <c r="D18" s="46">
        <v>66.400000000000006</v>
      </c>
      <c r="E18" s="46">
        <v>246.9</v>
      </c>
      <c r="F18" s="46">
        <v>27.4</v>
      </c>
      <c r="G18" s="46">
        <v>34.4</v>
      </c>
      <c r="H18" s="47">
        <v>3.8</v>
      </c>
      <c r="I18" s="46">
        <v>21.6</v>
      </c>
      <c r="J18" s="47">
        <v>2.4</v>
      </c>
      <c r="K18" s="41"/>
    </row>
    <row r="19" spans="1:11" ht="15" x14ac:dyDescent="0.2">
      <c r="A19" s="45">
        <v>2005</v>
      </c>
      <c r="B19" s="46">
        <v>906</v>
      </c>
      <c r="C19" s="46">
        <v>607.5</v>
      </c>
      <c r="D19" s="46">
        <v>67.099999999999994</v>
      </c>
      <c r="E19" s="46">
        <v>240.5</v>
      </c>
      <c r="F19" s="46">
        <v>26.5</v>
      </c>
      <c r="G19" s="46">
        <v>34.799999999999997</v>
      </c>
      <c r="H19" s="47">
        <v>3.8</v>
      </c>
      <c r="I19" s="46">
        <v>23.2</v>
      </c>
      <c r="J19" s="47">
        <v>2.6</v>
      </c>
      <c r="K19" s="41"/>
    </row>
    <row r="20" spans="1:11" ht="15" x14ac:dyDescent="0.2">
      <c r="A20" s="45">
        <v>2006</v>
      </c>
      <c r="B20" s="46">
        <v>855.4</v>
      </c>
      <c r="C20" s="46">
        <v>581.29999999999995</v>
      </c>
      <c r="D20" s="46">
        <v>68</v>
      </c>
      <c r="E20" s="46">
        <v>213.1</v>
      </c>
      <c r="F20" s="46">
        <v>24.9</v>
      </c>
      <c r="G20" s="46">
        <v>35.200000000000003</v>
      </c>
      <c r="H20" s="47">
        <v>4.0999999999999996</v>
      </c>
      <c r="I20" s="46">
        <v>25.8</v>
      </c>
      <c r="J20" s="47">
        <v>3</v>
      </c>
      <c r="K20" s="41"/>
    </row>
    <row r="21" spans="1:11" ht="15" x14ac:dyDescent="0.2">
      <c r="A21" s="45">
        <v>2007</v>
      </c>
      <c r="B21" s="46">
        <v>835.4</v>
      </c>
      <c r="C21" s="46">
        <v>557.70000000000005</v>
      </c>
      <c r="D21" s="46">
        <v>66.8</v>
      </c>
      <c r="E21" s="46">
        <v>216</v>
      </c>
      <c r="F21" s="46">
        <v>25.9</v>
      </c>
      <c r="G21" s="46">
        <v>35.200000000000003</v>
      </c>
      <c r="H21" s="47">
        <v>4.2</v>
      </c>
      <c r="I21" s="46">
        <v>26.6</v>
      </c>
      <c r="J21" s="47">
        <v>3.2</v>
      </c>
      <c r="K21" s="41"/>
    </row>
    <row r="22" spans="1:11" ht="15" x14ac:dyDescent="0.2">
      <c r="A22" s="45">
        <v>2008</v>
      </c>
      <c r="B22" s="46">
        <v>857.9</v>
      </c>
      <c r="C22" s="46">
        <v>605.70000000000005</v>
      </c>
      <c r="D22" s="46">
        <v>70.599999999999994</v>
      </c>
      <c r="E22" s="46">
        <v>194</v>
      </c>
      <c r="F22" s="46">
        <v>22.6</v>
      </c>
      <c r="G22" s="46">
        <v>35.1</v>
      </c>
      <c r="H22" s="47">
        <v>4.0999999999999996</v>
      </c>
      <c r="I22" s="46">
        <v>23</v>
      </c>
      <c r="J22" s="47">
        <v>2.7</v>
      </c>
      <c r="K22" s="41"/>
    </row>
    <row r="23" spans="1:11" ht="15" x14ac:dyDescent="0.2">
      <c r="A23" s="45">
        <v>2009</v>
      </c>
      <c r="B23" s="46">
        <v>810</v>
      </c>
      <c r="C23" s="46">
        <v>568.4</v>
      </c>
      <c r="D23" s="46">
        <v>70.2</v>
      </c>
      <c r="E23" s="46">
        <v>186.8</v>
      </c>
      <c r="F23" s="46">
        <v>23.1</v>
      </c>
      <c r="G23" s="46">
        <v>33.9</v>
      </c>
      <c r="H23" s="47">
        <v>4.2</v>
      </c>
      <c r="I23" s="46">
        <v>20.9</v>
      </c>
      <c r="J23" s="47">
        <v>2.6</v>
      </c>
      <c r="K23" s="41"/>
    </row>
    <row r="27" spans="1:11" x14ac:dyDescent="0.2">
      <c r="A27" t="s">
        <v>18</v>
      </c>
      <c r="B27" t="s">
        <v>26</v>
      </c>
      <c r="C27" t="s">
        <v>20</v>
      </c>
      <c r="E27" t="s">
        <v>21</v>
      </c>
      <c r="G27" t="s">
        <v>22</v>
      </c>
      <c r="I27" t="s">
        <v>1</v>
      </c>
    </row>
    <row r="28" spans="1:11" x14ac:dyDescent="0.2">
      <c r="B28" t="s">
        <v>23</v>
      </c>
      <c r="C28" t="s">
        <v>23</v>
      </c>
      <c r="D28" t="s">
        <v>24</v>
      </c>
      <c r="E28" t="s">
        <v>23</v>
      </c>
      <c r="F28" t="s">
        <v>24</v>
      </c>
      <c r="G28" t="s">
        <v>23</v>
      </c>
      <c r="H28" t="s">
        <v>24</v>
      </c>
      <c r="I28" t="s">
        <v>23</v>
      </c>
      <c r="J28" t="s">
        <v>24</v>
      </c>
    </row>
    <row r="29" spans="1:11" x14ac:dyDescent="0.2">
      <c r="A29">
        <v>1990</v>
      </c>
      <c r="B29">
        <v>1076.8</v>
      </c>
      <c r="C29">
        <v>584.1</v>
      </c>
      <c r="D29">
        <v>54.2</v>
      </c>
      <c r="E29">
        <v>449</v>
      </c>
      <c r="F29">
        <v>41.7</v>
      </c>
      <c r="G29">
        <v>29.7</v>
      </c>
      <c r="H29">
        <v>2.8</v>
      </c>
      <c r="I29">
        <v>14</v>
      </c>
      <c r="J29">
        <v>1.3</v>
      </c>
    </row>
    <row r="31" spans="1:11" x14ac:dyDescent="0.2">
      <c r="A31">
        <v>1995</v>
      </c>
      <c r="B31">
        <v>1044.9000000000001</v>
      </c>
      <c r="C31">
        <v>601.1</v>
      </c>
      <c r="D31">
        <v>57.5</v>
      </c>
      <c r="E31">
        <v>400.9</v>
      </c>
      <c r="F31">
        <v>38.4</v>
      </c>
      <c r="G31">
        <v>26.3</v>
      </c>
      <c r="H31">
        <v>2.5</v>
      </c>
      <c r="I31">
        <v>16.7</v>
      </c>
      <c r="J31">
        <v>1.6</v>
      </c>
    </row>
    <row r="33" spans="1:10" x14ac:dyDescent="0.2">
      <c r="A33">
        <v>1996</v>
      </c>
      <c r="B33">
        <v>1022.2</v>
      </c>
      <c r="C33">
        <v>619.20000000000005</v>
      </c>
      <c r="D33">
        <v>60.6</v>
      </c>
      <c r="E33">
        <v>356.5</v>
      </c>
      <c r="F33">
        <v>34.9</v>
      </c>
      <c r="G33">
        <v>29.7</v>
      </c>
      <c r="H33">
        <v>2.9</v>
      </c>
      <c r="I33">
        <v>16.8</v>
      </c>
      <c r="J33">
        <v>1.6</v>
      </c>
    </row>
    <row r="35" spans="1:10" x14ac:dyDescent="0.2">
      <c r="A35">
        <v>1997</v>
      </c>
      <c r="B35">
        <v>956.5</v>
      </c>
      <c r="C35">
        <v>616.5</v>
      </c>
      <c r="D35">
        <v>64.5</v>
      </c>
      <c r="E35">
        <v>295.60000000000002</v>
      </c>
      <c r="F35">
        <v>30.9</v>
      </c>
      <c r="G35">
        <v>27.7</v>
      </c>
      <c r="H35">
        <v>2.9</v>
      </c>
      <c r="I35">
        <v>16.7</v>
      </c>
      <c r="J35">
        <v>1.7</v>
      </c>
    </row>
    <row r="37" spans="1:10" x14ac:dyDescent="0.2">
      <c r="A37">
        <v>1998</v>
      </c>
      <c r="B37">
        <v>929.8</v>
      </c>
      <c r="C37">
        <v>619.79999999999995</v>
      </c>
      <c r="D37">
        <v>66.7</v>
      </c>
      <c r="E37">
        <v>265</v>
      </c>
      <c r="F37">
        <v>28.5</v>
      </c>
      <c r="G37">
        <v>28.3</v>
      </c>
      <c r="H37">
        <v>3</v>
      </c>
      <c r="I37">
        <v>16.7</v>
      </c>
      <c r="J37">
        <v>1.8</v>
      </c>
    </row>
    <row r="39" spans="1:10" x14ac:dyDescent="0.2">
      <c r="A39">
        <v>1999</v>
      </c>
      <c r="B39">
        <v>912.9</v>
      </c>
      <c r="C39">
        <v>617.70000000000005</v>
      </c>
      <c r="D39">
        <v>67.7</v>
      </c>
      <c r="E39">
        <v>247.5</v>
      </c>
      <c r="F39">
        <v>27.1</v>
      </c>
      <c r="G39">
        <v>29</v>
      </c>
      <c r="H39">
        <v>3.2</v>
      </c>
      <c r="I39">
        <v>18.7</v>
      </c>
      <c r="J39">
        <v>2</v>
      </c>
    </row>
    <row r="41" spans="1:10" x14ac:dyDescent="0.2">
      <c r="A41">
        <v>2000</v>
      </c>
      <c r="B41">
        <v>873.3</v>
      </c>
      <c r="C41">
        <v>577.29999999999995</v>
      </c>
      <c r="D41">
        <v>66.099999999999994</v>
      </c>
      <c r="E41">
        <v>244.4</v>
      </c>
      <c r="F41">
        <v>28</v>
      </c>
      <c r="G41">
        <v>31.3</v>
      </c>
      <c r="H41">
        <v>3.6</v>
      </c>
      <c r="I41">
        <v>20.3</v>
      </c>
      <c r="J41">
        <v>2.2999999999999998</v>
      </c>
    </row>
    <row r="43" spans="1:10" x14ac:dyDescent="0.2">
      <c r="A43">
        <v>2001</v>
      </c>
      <c r="B43">
        <v>869.8</v>
      </c>
      <c r="C43">
        <v>576.1</v>
      </c>
      <c r="D43">
        <v>66.2</v>
      </c>
      <c r="E43">
        <v>244</v>
      </c>
      <c r="F43">
        <v>28.1</v>
      </c>
      <c r="G43">
        <v>30.8</v>
      </c>
      <c r="H43">
        <v>3.5</v>
      </c>
      <c r="I43">
        <v>18.899999999999999</v>
      </c>
      <c r="J43">
        <v>2.2000000000000002</v>
      </c>
    </row>
    <row r="45" spans="1:10" x14ac:dyDescent="0.2">
      <c r="A45">
        <v>2002</v>
      </c>
      <c r="B45">
        <v>864.6</v>
      </c>
      <c r="C45">
        <v>586.20000000000005</v>
      </c>
      <c r="D45">
        <v>67.8</v>
      </c>
      <c r="E45">
        <v>227.6</v>
      </c>
      <c r="F45">
        <v>26.3</v>
      </c>
      <c r="G45">
        <v>30.6</v>
      </c>
      <c r="H45">
        <v>3.5</v>
      </c>
      <c r="I45">
        <v>20.2</v>
      </c>
      <c r="J45">
        <v>2.2999999999999998</v>
      </c>
    </row>
    <row r="47" spans="1:10" x14ac:dyDescent="0.2">
      <c r="A47">
        <v>2003</v>
      </c>
      <c r="B47">
        <v>883.3</v>
      </c>
      <c r="C47">
        <v>590.20000000000005</v>
      </c>
      <c r="D47">
        <v>66.8</v>
      </c>
      <c r="E47">
        <v>240.1</v>
      </c>
      <c r="F47">
        <v>27.2</v>
      </c>
      <c r="G47">
        <v>33.200000000000003</v>
      </c>
      <c r="H47">
        <v>3.8</v>
      </c>
      <c r="I47">
        <v>19.8</v>
      </c>
      <c r="J47">
        <v>2.2000000000000002</v>
      </c>
    </row>
    <row r="49" spans="1:33" x14ac:dyDescent="0.2">
      <c r="A49">
        <v>2004</v>
      </c>
      <c r="B49">
        <v>902.5</v>
      </c>
      <c r="C49">
        <v>599.6</v>
      </c>
      <c r="D49">
        <v>66.400000000000006</v>
      </c>
      <c r="E49">
        <v>246.9</v>
      </c>
      <c r="F49">
        <v>27.4</v>
      </c>
      <c r="G49">
        <v>34.4</v>
      </c>
      <c r="H49">
        <v>3.8</v>
      </c>
      <c r="I49">
        <v>21.6</v>
      </c>
      <c r="J49">
        <v>2.4</v>
      </c>
    </row>
    <row r="51" spans="1:33" x14ac:dyDescent="0.2">
      <c r="A51">
        <v>2005</v>
      </c>
      <c r="B51">
        <v>906</v>
      </c>
      <c r="C51">
        <v>607.5</v>
      </c>
      <c r="D51">
        <v>67.099999999999994</v>
      </c>
      <c r="E51">
        <v>240.5</v>
      </c>
      <c r="F51">
        <v>26.5</v>
      </c>
      <c r="G51">
        <v>34.799999999999997</v>
      </c>
      <c r="H51">
        <v>3.8</v>
      </c>
      <c r="I51">
        <v>23.2</v>
      </c>
      <c r="J51">
        <v>2.6</v>
      </c>
    </row>
    <row r="53" spans="1:33" x14ac:dyDescent="0.2">
      <c r="A53">
        <v>2006</v>
      </c>
      <c r="B53">
        <v>855.4</v>
      </c>
      <c r="C53">
        <v>581.29999999999995</v>
      </c>
      <c r="D53">
        <v>68</v>
      </c>
      <c r="E53">
        <v>213.1</v>
      </c>
      <c r="F53">
        <v>24.9</v>
      </c>
      <c r="G53">
        <v>35.200000000000003</v>
      </c>
      <c r="H53">
        <v>4.0999999999999996</v>
      </c>
      <c r="I53">
        <v>25.8</v>
      </c>
      <c r="J53">
        <v>3</v>
      </c>
    </row>
    <row r="55" spans="1:33" x14ac:dyDescent="0.2">
      <c r="A55">
        <v>2007</v>
      </c>
      <c r="B55">
        <v>835.4</v>
      </c>
      <c r="C55">
        <v>557.70000000000005</v>
      </c>
      <c r="D55">
        <v>66.8</v>
      </c>
      <c r="E55">
        <v>216</v>
      </c>
      <c r="F55">
        <v>25.9</v>
      </c>
      <c r="G55">
        <v>35.200000000000003</v>
      </c>
      <c r="H55">
        <v>4.2</v>
      </c>
      <c r="I55">
        <v>26.6</v>
      </c>
      <c r="J55">
        <v>3.2</v>
      </c>
    </row>
    <row r="57" spans="1:33" x14ac:dyDescent="0.2">
      <c r="A57">
        <v>2008</v>
      </c>
      <c r="B57">
        <v>857.9</v>
      </c>
      <c r="C57">
        <v>605.70000000000005</v>
      </c>
      <c r="D57">
        <v>70.599999999999994</v>
      </c>
      <c r="E57">
        <v>194</v>
      </c>
      <c r="F57">
        <v>22.6</v>
      </c>
      <c r="G57">
        <v>35.1</v>
      </c>
      <c r="H57">
        <v>4.0999999999999996</v>
      </c>
      <c r="I57">
        <v>23</v>
      </c>
      <c r="J57">
        <v>2.7</v>
      </c>
    </row>
    <row r="59" spans="1:33" x14ac:dyDescent="0.2">
      <c r="A59">
        <v>2009</v>
      </c>
      <c r="B59">
        <v>810</v>
      </c>
      <c r="C59">
        <v>568.4</v>
      </c>
      <c r="D59">
        <v>70.2</v>
      </c>
      <c r="E59">
        <v>186.8</v>
      </c>
      <c r="F59">
        <v>23.1</v>
      </c>
      <c r="G59">
        <v>33.9</v>
      </c>
      <c r="H59">
        <v>4.2</v>
      </c>
      <c r="I59">
        <v>20.9</v>
      </c>
      <c r="J59">
        <v>2.6</v>
      </c>
    </row>
    <row r="62" spans="1:33" x14ac:dyDescent="0.2">
      <c r="A62" t="s">
        <v>18</v>
      </c>
      <c r="C62">
        <v>1990</v>
      </c>
      <c r="E62">
        <v>1995</v>
      </c>
      <c r="G62">
        <v>1996</v>
      </c>
      <c r="I62">
        <v>1997</v>
      </c>
      <c r="K62">
        <v>1998</v>
      </c>
      <c r="M62">
        <v>1999</v>
      </c>
      <c r="O62">
        <v>2000</v>
      </c>
      <c r="Q62">
        <v>2001</v>
      </c>
      <c r="S62">
        <v>2002</v>
      </c>
      <c r="U62">
        <v>2003</v>
      </c>
      <c r="W62">
        <v>2004</v>
      </c>
      <c r="Y62">
        <v>2005</v>
      </c>
      <c r="AA62">
        <v>2006</v>
      </c>
      <c r="AC62">
        <v>2007</v>
      </c>
      <c r="AE62">
        <v>2008</v>
      </c>
      <c r="AG62">
        <v>2009</v>
      </c>
    </row>
    <row r="63" spans="1:33" x14ac:dyDescent="0.2">
      <c r="A63" t="s">
        <v>26</v>
      </c>
      <c r="B63" t="s">
        <v>23</v>
      </c>
      <c r="C63">
        <v>1076.8</v>
      </c>
      <c r="E63">
        <v>1044.9000000000001</v>
      </c>
      <c r="G63">
        <v>1022.2</v>
      </c>
      <c r="I63">
        <v>956.5</v>
      </c>
      <c r="K63">
        <v>929.8</v>
      </c>
      <c r="M63">
        <v>912.9</v>
      </c>
      <c r="O63">
        <v>873.3</v>
      </c>
      <c r="Q63">
        <v>869.8</v>
      </c>
      <c r="S63">
        <v>864.6</v>
      </c>
      <c r="U63">
        <v>883.3</v>
      </c>
      <c r="W63">
        <v>902.5</v>
      </c>
      <c r="Y63">
        <v>906</v>
      </c>
      <c r="AA63">
        <v>855.4</v>
      </c>
      <c r="AC63">
        <v>835.4</v>
      </c>
      <c r="AE63">
        <v>857.9</v>
      </c>
      <c r="AG63">
        <v>810</v>
      </c>
    </row>
    <row r="64" spans="1:33" x14ac:dyDescent="0.2">
      <c r="A64" t="s">
        <v>20</v>
      </c>
      <c r="B64" t="s">
        <v>23</v>
      </c>
      <c r="C64">
        <v>584.1</v>
      </c>
      <c r="E64">
        <v>601.1</v>
      </c>
      <c r="G64">
        <v>619.20000000000005</v>
      </c>
      <c r="I64">
        <v>616.5</v>
      </c>
      <c r="K64">
        <v>619.79999999999995</v>
      </c>
      <c r="M64">
        <v>617.70000000000005</v>
      </c>
      <c r="O64">
        <v>577.29999999999995</v>
      </c>
      <c r="Q64">
        <v>576.1</v>
      </c>
      <c r="S64">
        <v>586.20000000000005</v>
      </c>
      <c r="U64">
        <v>590.20000000000005</v>
      </c>
      <c r="W64">
        <v>599.6</v>
      </c>
      <c r="Y64">
        <v>607.5</v>
      </c>
      <c r="AA64">
        <v>581.29999999999995</v>
      </c>
      <c r="AC64">
        <v>557.70000000000005</v>
      </c>
      <c r="AE64">
        <v>605.70000000000005</v>
      </c>
      <c r="AG64">
        <v>568.4</v>
      </c>
    </row>
    <row r="65" spans="1:33" x14ac:dyDescent="0.2">
      <c r="A65" t="s">
        <v>21</v>
      </c>
      <c r="B65" t="s">
        <v>23</v>
      </c>
      <c r="C65">
        <v>449</v>
      </c>
      <c r="E65">
        <v>400.9</v>
      </c>
      <c r="G65">
        <v>356.5</v>
      </c>
      <c r="I65">
        <v>295.60000000000002</v>
      </c>
      <c r="K65">
        <v>265</v>
      </c>
      <c r="M65">
        <v>247.5</v>
      </c>
      <c r="O65">
        <v>244.4</v>
      </c>
      <c r="Q65">
        <v>244</v>
      </c>
      <c r="S65">
        <v>227.6</v>
      </c>
      <c r="U65">
        <v>240.1</v>
      </c>
      <c r="W65">
        <v>246.9</v>
      </c>
      <c r="Y65">
        <v>240.5</v>
      </c>
      <c r="AA65">
        <v>213.1</v>
      </c>
      <c r="AC65">
        <v>216</v>
      </c>
      <c r="AE65">
        <v>194</v>
      </c>
      <c r="AG65">
        <v>186.8</v>
      </c>
    </row>
    <row r="66" spans="1:33" x14ac:dyDescent="0.2">
      <c r="A66" t="s">
        <v>22</v>
      </c>
      <c r="B66" t="s">
        <v>23</v>
      </c>
      <c r="C66">
        <v>29.7</v>
      </c>
      <c r="E66">
        <v>26.3</v>
      </c>
      <c r="G66">
        <v>29.7</v>
      </c>
      <c r="I66">
        <v>27.7</v>
      </c>
      <c r="K66">
        <v>28.3</v>
      </c>
      <c r="M66">
        <v>29</v>
      </c>
      <c r="O66">
        <v>31.3</v>
      </c>
      <c r="Q66">
        <v>30.8</v>
      </c>
      <c r="S66">
        <v>30.6</v>
      </c>
      <c r="U66">
        <v>33.200000000000003</v>
      </c>
      <c r="W66">
        <v>34.4</v>
      </c>
      <c r="Y66">
        <v>34.799999999999997</v>
      </c>
      <c r="AA66">
        <v>35.200000000000003</v>
      </c>
      <c r="AC66">
        <v>35.200000000000003</v>
      </c>
      <c r="AE66">
        <v>35.1</v>
      </c>
      <c r="AG66">
        <v>33.9</v>
      </c>
    </row>
    <row r="67" spans="1:33" x14ac:dyDescent="0.2">
      <c r="A67" t="s">
        <v>1</v>
      </c>
      <c r="B67" t="s">
        <v>23</v>
      </c>
      <c r="C67">
        <v>14</v>
      </c>
      <c r="E67">
        <v>16.7</v>
      </c>
      <c r="G67">
        <v>16.8</v>
      </c>
      <c r="I67">
        <v>16.7</v>
      </c>
      <c r="K67">
        <v>16.7</v>
      </c>
      <c r="M67">
        <v>18.7</v>
      </c>
      <c r="O67">
        <v>20.3</v>
      </c>
      <c r="Q67">
        <v>18.899999999999999</v>
      </c>
      <c r="S67">
        <v>20.2</v>
      </c>
      <c r="U67">
        <v>19.8</v>
      </c>
      <c r="W67">
        <v>21.6</v>
      </c>
      <c r="Y67">
        <v>23.2</v>
      </c>
      <c r="AA67">
        <v>25.8</v>
      </c>
      <c r="AC67">
        <v>26.6</v>
      </c>
      <c r="AE67">
        <v>23</v>
      </c>
      <c r="AG67">
        <v>20.9</v>
      </c>
    </row>
    <row r="70" spans="1:33" x14ac:dyDescent="0.2">
      <c r="C70">
        <f>C63-'1-61'!H12</f>
        <v>-2642406.2000000002</v>
      </c>
      <c r="D70">
        <f>D63-'1-61'!I12</f>
        <v>-100</v>
      </c>
      <c r="E70">
        <f>E63-'1-61'!J12</f>
        <v>-2661008.1</v>
      </c>
      <c r="F70">
        <f>F63-'1-61'!K12</f>
        <v>-100</v>
      </c>
      <c r="G70">
        <f>G63-'1-61'!L12</f>
        <v>-2700000.8</v>
      </c>
      <c r="H70">
        <f>H63-'1-61'!M12</f>
        <v>-100</v>
      </c>
      <c r="I70">
        <f>I63-'1-61'!N12</f>
        <v>-2697076.5</v>
      </c>
      <c r="J70">
        <f>J63-'1-61'!O12</f>
        <v>-100</v>
      </c>
      <c r="K70">
        <f>K63-'1-61'!P12</f>
        <v>-2705586.2</v>
      </c>
      <c r="L70">
        <f>L63-'1-61'!Q12</f>
        <v>-100.00000000000001</v>
      </c>
      <c r="M70">
        <f>M63-'1-61'!R12</f>
        <v>-2684064.1</v>
      </c>
      <c r="N70">
        <f>N63-'1-61'!S12</f>
        <v>-100</v>
      </c>
      <c r="O70">
        <f>O63-'1-61'!T12</f>
        <v>-2557996.7000000002</v>
      </c>
      <c r="P70">
        <f>P63-'1-61'!U12</f>
        <v>-100</v>
      </c>
      <c r="Q70">
        <f>Q63-'1-61'!V12</f>
        <v>-2667556.2000000002</v>
      </c>
      <c r="R70">
        <f>R63-'1-61'!W12</f>
        <v>-99.999999999999986</v>
      </c>
      <c r="S70">
        <f>S63-'1-61'!X12</f>
        <v>-2767303.4</v>
      </c>
      <c r="T70">
        <f>T63-'1-61'!Y12</f>
        <v>-100</v>
      </c>
      <c r="U70">
        <f>U63-'1-61'!Z12</f>
        <v>-2697041.7</v>
      </c>
      <c r="V70">
        <f>V63-'1-61'!AA12</f>
        <v>-100</v>
      </c>
      <c r="W70">
        <f>W63-'1-61'!AB12</f>
        <v>-2658180.5</v>
      </c>
      <c r="X70">
        <f>X63-'1-61'!AC12</f>
        <v>-100.00000000000001</v>
      </c>
      <c r="Y70">
        <f>Y63-'1-61'!AD12</f>
        <v>-2658022</v>
      </c>
      <c r="Z70">
        <f>Z63-'1-61'!AE12</f>
        <v>-100</v>
      </c>
      <c r="AA70">
        <f>AA63-'1-61'!AF12</f>
        <v>-2547819.6</v>
      </c>
      <c r="AB70">
        <f>AB63-'1-61'!AG12</f>
        <v>-100</v>
      </c>
      <c r="AC70">
        <f>AC63-'1-61'!AH12</f>
        <v>-2437663.6</v>
      </c>
      <c r="AD70">
        <f>AD63-'1-61'!AI12</f>
        <v>-100</v>
      </c>
      <c r="AE70">
        <f>AE63-'1-61'!AJ12</f>
        <v>-2811514.1</v>
      </c>
      <c r="AF70">
        <f>AF63-'1-61'!AK12</f>
        <v>-100</v>
      </c>
      <c r="AG70">
        <f>AG63-'1-61'!AL12</f>
        <v>-2841363</v>
      </c>
    </row>
    <row r="71" spans="1:33" x14ac:dyDescent="0.2">
      <c r="C71">
        <f>C64-'1-61'!H13</f>
        <v>-2273112.9</v>
      </c>
      <c r="D71">
        <f>D64-'1-61'!I13</f>
        <v>-86.011409946649934</v>
      </c>
      <c r="E71">
        <f>E64-'1-61'!J13</f>
        <v>-2292758.9</v>
      </c>
      <c r="F71">
        <f>F64-'1-61'!K13</f>
        <v>-86.150050355871954</v>
      </c>
      <c r="G71">
        <f>G64-'1-61'!L13</f>
        <v>-2311739.7999999998</v>
      </c>
      <c r="H71">
        <f>H64-'1-61'!M13</f>
        <v>-85.610489062847677</v>
      </c>
      <c r="I71">
        <f>I64-'1-61'!N13</f>
        <v>-2343906.5</v>
      </c>
      <c r="J71">
        <f>J64-'1-61'!O13</f>
        <v>-86.897491617041013</v>
      </c>
      <c r="K71">
        <f>K64-'1-61'!P13</f>
        <v>-2336096.2000000002</v>
      </c>
      <c r="L71">
        <f>L64-'1-61'!Q13</f>
        <v>-86.336677854481565</v>
      </c>
      <c r="M71">
        <f>M64-'1-61'!R13</f>
        <v>-2333208.2999999998</v>
      </c>
      <c r="N71">
        <f>N64-'1-61'!S13</f>
        <v>-86.921638434891619</v>
      </c>
      <c r="O71">
        <f>O64-'1-61'!T13</f>
        <v>-2226162.7000000002</v>
      </c>
      <c r="P71">
        <f>P64-'1-61'!U13</f>
        <v>-87.020442617249017</v>
      </c>
      <c r="Q71">
        <f>Q64-'1-61'!V13</f>
        <v>-2309042.9</v>
      </c>
      <c r="R71">
        <f>R64-'1-61'!W13</f>
        <v>-86.553608756622808</v>
      </c>
      <c r="S71">
        <f>S64-'1-61'!X13</f>
        <v>-2407243.7999999998</v>
      </c>
      <c r="T71">
        <f>T64-'1-61'!Y13</f>
        <v>-86.982798731868868</v>
      </c>
      <c r="U71">
        <f>U64-'1-61'!Z13</f>
        <v>-2349336.7999999998</v>
      </c>
      <c r="V71">
        <f>V64-'1-61'!AA13</f>
        <v>-87.101272274062467</v>
      </c>
      <c r="W71">
        <f>W64-'1-61'!AB13</f>
        <v>-2320294.4</v>
      </c>
      <c r="X71">
        <f>X64-'1-61'!AC13</f>
        <v>-87.281743367920456</v>
      </c>
      <c r="Y71">
        <f>Y64-'1-61'!AD13</f>
        <v>-2297582.5</v>
      </c>
      <c r="Z71">
        <f>Z64-'1-61'!AE13</f>
        <v>-86.432953430856344</v>
      </c>
      <c r="AA71">
        <f>AA64-'1-61'!AF13</f>
        <v>-2214653.7000000002</v>
      </c>
      <c r="AB71">
        <f>AB64-'1-61'!AG13</f>
        <v>-86.917123603440999</v>
      </c>
      <c r="AC71">
        <f>AC64-'1-61'!AH13</f>
        <v>-2121159.2999999998</v>
      </c>
      <c r="AD71">
        <f>AD64-'1-61'!AI13</f>
        <v>-87.009139638769582</v>
      </c>
      <c r="AE71">
        <f>AE64-'1-61'!AJ13</f>
        <v>-2236118.2999999998</v>
      </c>
      <c r="AF71">
        <f>AF64-'1-61'!AK13</f>
        <v>-79.531584015201403</v>
      </c>
      <c r="AG71">
        <f>AG64-'1-61'!AL13</f>
        <v>-2215918.6</v>
      </c>
    </row>
    <row r="72" spans="1:33" x14ac:dyDescent="0.2">
      <c r="C72">
        <f>C65-'1-61'!H14</f>
        <v>-369337</v>
      </c>
      <c r="D72">
        <f>D65-'1-61'!I14</f>
        <v>-13.98859005335007</v>
      </c>
      <c r="E72">
        <f>E65-'1-61'!J14</f>
        <v>-368292.1</v>
      </c>
      <c r="F72">
        <f>F65-'1-61'!K14</f>
        <v>-13.849949644128049</v>
      </c>
      <c r="G72">
        <f>G65-'1-61'!L14</f>
        <v>-388307.5</v>
      </c>
      <c r="H72">
        <f>H65-'1-61'!M14</f>
        <v>-14.38951093715233</v>
      </c>
      <c r="I72">
        <f>I65-'1-61'!N14</f>
        <v>-353214.4</v>
      </c>
      <c r="J72">
        <f>J65-'1-61'!O14</f>
        <v>-13.102508382958995</v>
      </c>
      <c r="K72">
        <f>K65-'1-61'!P14</f>
        <v>-369535</v>
      </c>
      <c r="L72">
        <f>L65-'1-61'!Q14</f>
        <v>-13.663322145518444</v>
      </c>
      <c r="M72">
        <f>M65-'1-61'!R14</f>
        <v>-350903.5</v>
      </c>
      <c r="N72">
        <f>N65-'1-61'!S14</f>
        <v>-13.078361565108379</v>
      </c>
      <c r="O72">
        <f>O65-'1-61'!T14</f>
        <v>-331885.59999999998</v>
      </c>
      <c r="P72">
        <f>P65-'1-61'!U14</f>
        <v>-12.979557382750981</v>
      </c>
      <c r="Q72">
        <f>Q65-'1-61'!V14</f>
        <v>-358563</v>
      </c>
      <c r="R72">
        <f>R65-'1-61'!W14</f>
        <v>-13.446391243377182</v>
      </c>
      <c r="S72">
        <f>S65-'1-61'!X14</f>
        <v>-360110.4</v>
      </c>
      <c r="T72">
        <f>T65-'1-61'!Y14</f>
        <v>-13.017201268131126</v>
      </c>
      <c r="U72">
        <f>U65-'1-61'!Z14</f>
        <v>-347757.9</v>
      </c>
      <c r="V72">
        <f>V65-'1-61'!AA14</f>
        <v>-12.898727725937526</v>
      </c>
      <c r="W72">
        <f>W65-'1-61'!AB14</f>
        <v>-337942.1</v>
      </c>
      <c r="X72">
        <f>X65-'1-61'!AC14</f>
        <v>-12.718256632079555</v>
      </c>
      <c r="Y72">
        <f>Y65-'1-61'!AD14</f>
        <v>-360497.5</v>
      </c>
      <c r="Z72">
        <f>Z65-'1-61'!AE14</f>
        <v>-13.567046569143654</v>
      </c>
      <c r="AA72">
        <f>AA65-'1-61'!AF14</f>
        <v>-333226.90000000002</v>
      </c>
      <c r="AB72">
        <f>AB65-'1-61'!AG14</f>
        <v>-13.082876396558996</v>
      </c>
      <c r="AC72">
        <f>AC65-'1-61'!AH14</f>
        <v>-316566</v>
      </c>
      <c r="AD72">
        <f>AD65-'1-61'!AI14</f>
        <v>-12.990860361230414</v>
      </c>
      <c r="AE72">
        <f>AE65-'1-61'!AJ14</f>
        <v>-313193</v>
      </c>
      <c r="AF72">
        <f>AF65-'1-61'!AK14</f>
        <v>-11.143156026300931</v>
      </c>
      <c r="AG72">
        <f>AG65-'1-61'!AL14</f>
        <v>-329680.2</v>
      </c>
    </row>
    <row r="73" spans="1:33" x14ac:dyDescent="0.2">
      <c r="C73" t="e">
        <f>C66-'1-61'!#REF!</f>
        <v>#REF!</v>
      </c>
      <c r="D73" t="e">
        <f>D66-'1-61'!#REF!</f>
        <v>#REF!</v>
      </c>
      <c r="E73" t="e">
        <f>E66-'1-61'!#REF!</f>
        <v>#REF!</v>
      </c>
      <c r="F73" t="e">
        <f>F66-'1-61'!#REF!</f>
        <v>#REF!</v>
      </c>
      <c r="G73" t="e">
        <f>G66-'1-61'!#REF!</f>
        <v>#REF!</v>
      </c>
      <c r="H73" t="e">
        <f>H66-'1-61'!#REF!</f>
        <v>#REF!</v>
      </c>
      <c r="I73" t="e">
        <f>I66-'1-61'!#REF!</f>
        <v>#REF!</v>
      </c>
      <c r="J73" t="e">
        <f>J66-'1-61'!#REF!</f>
        <v>#REF!</v>
      </c>
      <c r="K73" t="e">
        <f>K66-'1-61'!#REF!</f>
        <v>#REF!</v>
      </c>
      <c r="L73" t="e">
        <f>L66-'1-61'!#REF!</f>
        <v>#REF!</v>
      </c>
      <c r="M73" t="e">
        <f>M66-'1-61'!#REF!</f>
        <v>#REF!</v>
      </c>
      <c r="N73" t="e">
        <f>N66-'1-61'!#REF!</f>
        <v>#REF!</v>
      </c>
      <c r="O73" t="e">
        <f>O66-'1-61'!#REF!</f>
        <v>#REF!</v>
      </c>
      <c r="P73" t="e">
        <f>P66-'1-61'!#REF!</f>
        <v>#REF!</v>
      </c>
      <c r="Q73" t="e">
        <f>Q66-'1-61'!#REF!</f>
        <v>#REF!</v>
      </c>
      <c r="R73" t="e">
        <f>R66-'1-61'!#REF!</f>
        <v>#REF!</v>
      </c>
      <c r="S73" t="e">
        <f>S66-'1-61'!#REF!</f>
        <v>#REF!</v>
      </c>
      <c r="T73" t="e">
        <f>T66-'1-61'!#REF!</f>
        <v>#REF!</v>
      </c>
      <c r="U73" t="e">
        <f>U66-'1-61'!#REF!</f>
        <v>#REF!</v>
      </c>
      <c r="V73" t="e">
        <f>V66-'1-61'!#REF!</f>
        <v>#REF!</v>
      </c>
      <c r="W73" t="e">
        <f>W66-'1-61'!#REF!</f>
        <v>#REF!</v>
      </c>
      <c r="X73" t="e">
        <f>X66-'1-61'!#REF!</f>
        <v>#REF!</v>
      </c>
      <c r="Y73" t="e">
        <f>Y66-'1-61'!#REF!</f>
        <v>#REF!</v>
      </c>
      <c r="Z73" t="e">
        <f>Z66-'1-61'!#REF!</f>
        <v>#REF!</v>
      </c>
      <c r="AA73" t="e">
        <f>AA66-'1-61'!#REF!</f>
        <v>#REF!</v>
      </c>
      <c r="AB73" t="e">
        <f>AB66-'1-61'!#REF!</f>
        <v>#REF!</v>
      </c>
      <c r="AC73" t="e">
        <f>AC66-'1-61'!#REF!</f>
        <v>#REF!</v>
      </c>
      <c r="AD73" t="e">
        <f>AD66-'1-61'!#REF!</f>
        <v>#REF!</v>
      </c>
      <c r="AE73" t="e">
        <f>AE66-'1-61'!#REF!</f>
        <v>#REF!</v>
      </c>
      <c r="AF73" t="e">
        <f>AF66-'1-61'!#REF!</f>
        <v>#REF!</v>
      </c>
      <c r="AG73" t="e">
        <f>AG66-'1-61'!#REF!</f>
        <v>#REF!</v>
      </c>
    </row>
    <row r="74" spans="1:33" x14ac:dyDescent="0.2">
      <c r="C74" t="e">
        <f>C67-'1-61'!H15</f>
        <v>#VALUE!</v>
      </c>
      <c r="D74" t="e">
        <f>D67-'1-61'!I15</f>
        <v>#VALUE!</v>
      </c>
      <c r="E74" t="e">
        <f>E67-'1-61'!J15</f>
        <v>#VALUE!</v>
      </c>
      <c r="F74" t="e">
        <f>F67-'1-61'!K15</f>
        <v>#VALUE!</v>
      </c>
      <c r="G74" t="e">
        <f>G67-'1-61'!L15</f>
        <v>#VALUE!</v>
      </c>
      <c r="H74" t="e">
        <f>H67-'1-61'!M15</f>
        <v>#VALUE!</v>
      </c>
      <c r="I74" t="e">
        <f>I67-'1-61'!N15</f>
        <v>#VALUE!</v>
      </c>
      <c r="J74" t="e">
        <f>J67-'1-61'!O15</f>
        <v>#VALUE!</v>
      </c>
      <c r="K74" t="e">
        <f>K67-'1-61'!P15</f>
        <v>#VALUE!</v>
      </c>
      <c r="L74" t="e">
        <f>L67-'1-61'!Q15</f>
        <v>#VALUE!</v>
      </c>
      <c r="M74" t="e">
        <f>M67-'1-61'!R15</f>
        <v>#VALUE!</v>
      </c>
      <c r="N74" t="e">
        <f>N67-'1-61'!S15</f>
        <v>#VALUE!</v>
      </c>
      <c r="O74" t="e">
        <f>O67-'1-61'!T15</f>
        <v>#VALUE!</v>
      </c>
      <c r="P74" t="e">
        <f>P67-'1-61'!U15</f>
        <v>#VALUE!</v>
      </c>
      <c r="Q74" t="e">
        <f>Q67-'1-61'!V15</f>
        <v>#VALUE!</v>
      </c>
      <c r="R74" t="e">
        <f>R67-'1-61'!W15</f>
        <v>#VALUE!</v>
      </c>
      <c r="S74" t="e">
        <f>S67-'1-61'!X15</f>
        <v>#VALUE!</v>
      </c>
      <c r="T74" t="e">
        <f>T67-'1-61'!Y15</f>
        <v>#VALUE!</v>
      </c>
      <c r="U74" t="e">
        <f>U67-'1-61'!Z15</f>
        <v>#VALUE!</v>
      </c>
      <c r="V74" t="e">
        <f>V67-'1-61'!AA15</f>
        <v>#VALUE!</v>
      </c>
      <c r="W74" t="e">
        <f>W67-'1-61'!AB15</f>
        <v>#VALUE!</v>
      </c>
      <c r="X74" t="e">
        <f>X67-'1-61'!AC15</f>
        <v>#VALUE!</v>
      </c>
      <c r="Y74" t="e">
        <f>Y67-'1-61'!AD15</f>
        <v>#VALUE!</v>
      </c>
      <c r="Z74" t="e">
        <f>Z67-'1-61'!AE15</f>
        <v>#VALUE!</v>
      </c>
      <c r="AA74" t="e">
        <f>AA67-'1-61'!AF15</f>
        <v>#VALUE!</v>
      </c>
      <c r="AB74" t="e">
        <f>AB67-'1-61'!AG15</f>
        <v>#VALUE!</v>
      </c>
      <c r="AC74" t="e">
        <f>AC67-'1-61'!AH15</f>
        <v>#VALUE!</v>
      </c>
      <c r="AD74" t="e">
        <f>AD67-'1-61'!AI15</f>
        <v>#VALUE!</v>
      </c>
      <c r="AE74">
        <f>AE67-'1-61'!AJ15</f>
        <v>-262238</v>
      </c>
      <c r="AF74">
        <f>AF67-'1-61'!AK15</f>
        <v>-9.3252599584976679</v>
      </c>
      <c r="AG74">
        <f>AG67-'1-61'!AL15</f>
        <v>-295798.09999999998</v>
      </c>
    </row>
  </sheetData>
  <mergeCells count="4">
    <mergeCell ref="C2:D2"/>
    <mergeCell ref="E2:F2"/>
    <mergeCell ref="G2:H2"/>
    <mergeCell ref="I2:J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G73"/>
  <sheetViews>
    <sheetView workbookViewId="0">
      <selection activeCell="H33" sqref="H33"/>
    </sheetView>
  </sheetViews>
  <sheetFormatPr defaultRowHeight="12.75" x14ac:dyDescent="0.2"/>
  <sheetData>
    <row r="1" spans="1:11" ht="18.75" x14ac:dyDescent="0.2">
      <c r="A1" s="42" t="s">
        <v>27</v>
      </c>
      <c r="B1" s="41"/>
      <c r="C1" s="41"/>
      <c r="D1" s="41"/>
      <c r="E1" s="41"/>
      <c r="F1" s="41"/>
      <c r="G1" s="41"/>
      <c r="H1" s="41"/>
      <c r="I1" s="41"/>
      <c r="J1" s="41"/>
      <c r="K1" s="41"/>
    </row>
    <row r="2" spans="1:11" ht="47.25" x14ac:dyDescent="0.2">
      <c r="A2" s="43" t="s">
        <v>18</v>
      </c>
      <c r="B2" s="54" t="s">
        <v>28</v>
      </c>
      <c r="C2" s="116" t="s">
        <v>20</v>
      </c>
      <c r="D2" s="117"/>
      <c r="E2" s="116" t="s">
        <v>21</v>
      </c>
      <c r="F2" s="117"/>
      <c r="G2" s="116" t="s">
        <v>22</v>
      </c>
      <c r="H2" s="117"/>
      <c r="I2" s="116" t="s">
        <v>1</v>
      </c>
      <c r="J2" s="117"/>
      <c r="K2" s="41"/>
    </row>
    <row r="3" spans="1:11" ht="31.5" x14ac:dyDescent="0.2">
      <c r="A3" s="44"/>
      <c r="B3" s="43" t="s">
        <v>29</v>
      </c>
      <c r="C3" s="43" t="s">
        <v>23</v>
      </c>
      <c r="D3" s="43" t="s">
        <v>24</v>
      </c>
      <c r="E3" s="43" t="s">
        <v>23</v>
      </c>
      <c r="F3" s="43" t="s">
        <v>24</v>
      </c>
      <c r="G3" s="43" t="s">
        <v>23</v>
      </c>
      <c r="H3" s="43" t="s">
        <v>24</v>
      </c>
      <c r="I3" s="43" t="s">
        <v>23</v>
      </c>
      <c r="J3" s="43" t="s">
        <v>24</v>
      </c>
      <c r="K3" s="41"/>
    </row>
    <row r="4" spans="1:11" ht="15" x14ac:dyDescent="0.2">
      <c r="A4" s="45">
        <v>1990</v>
      </c>
      <c r="B4" s="46">
        <v>448.6</v>
      </c>
      <c r="C4" s="46">
        <v>249.3</v>
      </c>
      <c r="D4" s="46">
        <v>55.6</v>
      </c>
      <c r="E4" s="46">
        <v>157.80000000000001</v>
      </c>
      <c r="F4" s="46">
        <v>35.200000000000003</v>
      </c>
      <c r="G4" s="46">
        <v>28.2</v>
      </c>
      <c r="H4" s="47">
        <v>6.3</v>
      </c>
      <c r="I4" s="46">
        <v>13.3</v>
      </c>
      <c r="J4" s="47">
        <v>3</v>
      </c>
      <c r="K4" s="41"/>
    </row>
    <row r="5" spans="1:11" ht="15" x14ac:dyDescent="0.2">
      <c r="A5" s="45">
        <v>1991</v>
      </c>
      <c r="B5" s="46">
        <v>434.8</v>
      </c>
      <c r="C5" s="46">
        <v>242.4</v>
      </c>
      <c r="D5" s="46">
        <v>55.7</v>
      </c>
      <c r="E5" s="46">
        <v>152.19999999999999</v>
      </c>
      <c r="F5" s="46">
        <v>35</v>
      </c>
      <c r="G5" s="46">
        <v>27.2</v>
      </c>
      <c r="H5" s="47">
        <v>6.3</v>
      </c>
      <c r="I5" s="46">
        <v>13</v>
      </c>
      <c r="J5" s="47">
        <v>3</v>
      </c>
      <c r="K5" s="41"/>
    </row>
    <row r="6" spans="1:11" ht="15" x14ac:dyDescent="0.2">
      <c r="A6" s="45">
        <v>1992</v>
      </c>
      <c r="B6" s="46">
        <v>444.6</v>
      </c>
      <c r="C6" s="46">
        <v>245.5</v>
      </c>
      <c r="D6" s="46">
        <v>55.2</v>
      </c>
      <c r="E6" s="46">
        <v>158</v>
      </c>
      <c r="F6" s="46">
        <v>35.5</v>
      </c>
      <c r="G6" s="46">
        <v>27.1</v>
      </c>
      <c r="H6" s="47">
        <v>6.1</v>
      </c>
      <c r="I6" s="46">
        <v>14</v>
      </c>
      <c r="J6" s="47">
        <v>3.1</v>
      </c>
      <c r="K6" s="41"/>
    </row>
    <row r="7" spans="1:11" ht="15" x14ac:dyDescent="0.2">
      <c r="A7" s="45">
        <v>1993</v>
      </c>
      <c r="B7" s="46">
        <v>447.7</v>
      </c>
      <c r="C7" s="46">
        <v>264.2</v>
      </c>
      <c r="D7" s="46">
        <v>59</v>
      </c>
      <c r="E7" s="46">
        <v>146.19999999999999</v>
      </c>
      <c r="F7" s="46">
        <v>32.700000000000003</v>
      </c>
      <c r="G7" s="46">
        <v>26</v>
      </c>
      <c r="H7" s="47">
        <v>5.8</v>
      </c>
      <c r="I7" s="46">
        <v>14.3</v>
      </c>
      <c r="J7" s="47">
        <v>3.2</v>
      </c>
      <c r="K7" s="41"/>
    </row>
    <row r="8" spans="1:11" ht="15" x14ac:dyDescent="0.2">
      <c r="A8" s="45">
        <v>1994</v>
      </c>
      <c r="B8" s="46">
        <v>464.9</v>
      </c>
      <c r="C8" s="46">
        <v>268.8</v>
      </c>
      <c r="D8" s="46">
        <v>57.8</v>
      </c>
      <c r="E8" s="46">
        <v>154.69999999999999</v>
      </c>
      <c r="F8" s="46">
        <v>33.299999999999997</v>
      </c>
      <c r="G8" s="46">
        <v>26.4</v>
      </c>
      <c r="H8" s="47">
        <v>5.7</v>
      </c>
      <c r="I8" s="46">
        <v>15</v>
      </c>
      <c r="J8" s="47">
        <v>3.2</v>
      </c>
      <c r="K8" s="41"/>
    </row>
    <row r="9" spans="1:11" ht="15" x14ac:dyDescent="0.2">
      <c r="A9" s="45">
        <v>1995</v>
      </c>
      <c r="B9" s="46">
        <v>458.9</v>
      </c>
      <c r="C9" s="46">
        <v>265.2</v>
      </c>
      <c r="D9" s="46">
        <v>57.8</v>
      </c>
      <c r="E9" s="46">
        <v>153.19999999999999</v>
      </c>
      <c r="F9" s="46">
        <v>33.4</v>
      </c>
      <c r="G9" s="46">
        <v>24.6</v>
      </c>
      <c r="H9" s="47">
        <v>5.4</v>
      </c>
      <c r="I9" s="46">
        <v>15.9</v>
      </c>
      <c r="J9" s="47">
        <v>3.5</v>
      </c>
      <c r="K9" s="41"/>
    </row>
    <row r="10" spans="1:11" ht="15" x14ac:dyDescent="0.2">
      <c r="A10" s="45">
        <v>1996</v>
      </c>
      <c r="B10" s="46">
        <v>479</v>
      </c>
      <c r="C10" s="46">
        <v>280.89999999999998</v>
      </c>
      <c r="D10" s="46">
        <v>58.6</v>
      </c>
      <c r="E10" s="46">
        <v>154.1</v>
      </c>
      <c r="F10" s="46">
        <v>32.200000000000003</v>
      </c>
      <c r="G10" s="46">
        <v>28</v>
      </c>
      <c r="H10" s="47">
        <v>5.8</v>
      </c>
      <c r="I10" s="46">
        <v>16</v>
      </c>
      <c r="J10" s="47">
        <v>3.3</v>
      </c>
      <c r="K10" s="41"/>
    </row>
    <row r="11" spans="1:11" ht="15" x14ac:dyDescent="0.2">
      <c r="A11" s="45">
        <v>1997</v>
      </c>
      <c r="B11" s="46">
        <v>469.6</v>
      </c>
      <c r="C11" s="46">
        <v>279.10000000000002</v>
      </c>
      <c r="D11" s="46">
        <v>59.4</v>
      </c>
      <c r="E11" s="46">
        <v>148.30000000000001</v>
      </c>
      <c r="F11" s="46">
        <v>31.6</v>
      </c>
      <c r="G11" s="46">
        <v>26</v>
      </c>
      <c r="H11" s="47">
        <v>5.5</v>
      </c>
      <c r="I11" s="46">
        <v>16.2</v>
      </c>
      <c r="J11" s="47">
        <v>3.4</v>
      </c>
      <c r="K11" s="41"/>
    </row>
    <row r="12" spans="1:11" ht="15" x14ac:dyDescent="0.2">
      <c r="A12" s="45">
        <v>1998</v>
      </c>
      <c r="B12" s="46">
        <v>475.7</v>
      </c>
      <c r="C12" s="46">
        <v>285.7</v>
      </c>
      <c r="D12" s="46">
        <v>60.1</v>
      </c>
      <c r="E12" s="46">
        <v>147.1</v>
      </c>
      <c r="F12" s="46">
        <v>30.9</v>
      </c>
      <c r="G12" s="46">
        <v>26.7</v>
      </c>
      <c r="H12" s="47">
        <v>5.6</v>
      </c>
      <c r="I12" s="46">
        <v>16.2</v>
      </c>
      <c r="J12" s="47">
        <v>3.4</v>
      </c>
      <c r="K12" s="41"/>
    </row>
    <row r="13" spans="1:11" ht="15" x14ac:dyDescent="0.2">
      <c r="A13" s="45">
        <v>1999</v>
      </c>
      <c r="B13" s="46">
        <v>489.9</v>
      </c>
      <c r="C13" s="46">
        <v>296.60000000000002</v>
      </c>
      <c r="D13" s="46">
        <v>60.5</v>
      </c>
      <c r="E13" s="46">
        <v>147.5</v>
      </c>
      <c r="F13" s="46">
        <v>30.1</v>
      </c>
      <c r="G13" s="46">
        <v>27.6</v>
      </c>
      <c r="H13" s="47">
        <v>5.6</v>
      </c>
      <c r="I13" s="46">
        <v>18.2</v>
      </c>
      <c r="J13" s="47">
        <v>3.7</v>
      </c>
      <c r="K13" s="41"/>
    </row>
    <row r="14" spans="1:11" ht="15" x14ac:dyDescent="0.2">
      <c r="A14" s="45">
        <v>2000</v>
      </c>
      <c r="B14" s="46">
        <v>497.3</v>
      </c>
      <c r="C14" s="46">
        <v>293.89999999999998</v>
      </c>
      <c r="D14" s="46">
        <v>59.1</v>
      </c>
      <c r="E14" s="46">
        <v>153.4</v>
      </c>
      <c r="F14" s="46">
        <v>30.8</v>
      </c>
      <c r="G14" s="46">
        <v>30.1</v>
      </c>
      <c r="H14" s="47">
        <v>6.1</v>
      </c>
      <c r="I14" s="46">
        <v>19.899999999999999</v>
      </c>
      <c r="J14" s="47">
        <v>4</v>
      </c>
      <c r="K14" s="41"/>
    </row>
    <row r="15" spans="1:11" ht="15" x14ac:dyDescent="0.2">
      <c r="A15" s="45">
        <v>2001</v>
      </c>
      <c r="B15" s="46">
        <v>493.2</v>
      </c>
      <c r="C15" s="46">
        <v>299.10000000000002</v>
      </c>
      <c r="D15" s="46">
        <v>60.6</v>
      </c>
      <c r="E15" s="46">
        <v>145.9</v>
      </c>
      <c r="F15" s="46">
        <v>29.6</v>
      </c>
      <c r="G15" s="46">
        <v>29.7</v>
      </c>
      <c r="H15" s="47">
        <v>6</v>
      </c>
      <c r="I15" s="46">
        <v>18.5</v>
      </c>
      <c r="J15" s="47">
        <v>3.8</v>
      </c>
      <c r="K15" s="41"/>
    </row>
    <row r="16" spans="1:11" ht="15" x14ac:dyDescent="0.2">
      <c r="A16" s="45">
        <v>2002</v>
      </c>
      <c r="B16" s="46">
        <v>480.6</v>
      </c>
      <c r="C16" s="46">
        <v>299.60000000000002</v>
      </c>
      <c r="D16" s="46">
        <v>62.3</v>
      </c>
      <c r="E16" s="46">
        <v>131.9</v>
      </c>
      <c r="F16" s="46">
        <v>27.4</v>
      </c>
      <c r="G16" s="46">
        <v>29.4</v>
      </c>
      <c r="H16" s="47">
        <v>6.1</v>
      </c>
      <c r="I16" s="46">
        <v>19.7</v>
      </c>
      <c r="J16" s="47">
        <v>4.0999999999999996</v>
      </c>
      <c r="K16" s="41"/>
    </row>
    <row r="17" spans="1:11" ht="15" x14ac:dyDescent="0.2">
      <c r="A17" s="45">
        <v>2003</v>
      </c>
      <c r="B17" s="46">
        <v>502.9</v>
      </c>
      <c r="C17" s="46">
        <v>305.7</v>
      </c>
      <c r="D17" s="46">
        <v>60.8</v>
      </c>
      <c r="E17" s="46">
        <v>146</v>
      </c>
      <c r="F17" s="46">
        <v>29</v>
      </c>
      <c r="G17" s="46">
        <v>31.9</v>
      </c>
      <c r="H17" s="47">
        <v>6.3</v>
      </c>
      <c r="I17" s="46">
        <v>19.3</v>
      </c>
      <c r="J17" s="47">
        <v>3.8</v>
      </c>
      <c r="K17" s="41"/>
    </row>
    <row r="18" spans="1:11" ht="15" x14ac:dyDescent="0.2">
      <c r="A18" s="45">
        <v>2004</v>
      </c>
      <c r="B18" s="46">
        <v>528.4</v>
      </c>
      <c r="C18" s="46">
        <v>315.89999999999998</v>
      </c>
      <c r="D18" s="46">
        <v>59.8</v>
      </c>
      <c r="E18" s="46">
        <v>158.19999999999999</v>
      </c>
      <c r="F18" s="46">
        <v>29.9</v>
      </c>
      <c r="G18" s="46">
        <v>33.200000000000003</v>
      </c>
      <c r="H18" s="47">
        <v>6.3</v>
      </c>
      <c r="I18" s="46">
        <v>21.1</v>
      </c>
      <c r="J18" s="47">
        <v>4</v>
      </c>
      <c r="K18" s="41"/>
    </row>
    <row r="19" spans="1:11" ht="15" x14ac:dyDescent="0.2">
      <c r="A19" s="45">
        <v>2005</v>
      </c>
      <c r="B19" s="46">
        <v>529.70000000000005</v>
      </c>
      <c r="C19" s="46">
        <v>314</v>
      </c>
      <c r="D19" s="46">
        <v>59.3</v>
      </c>
      <c r="E19" s="46">
        <v>159.4</v>
      </c>
      <c r="F19" s="46">
        <v>30.1</v>
      </c>
      <c r="G19" s="46">
        <v>33.4</v>
      </c>
      <c r="H19" s="47">
        <v>6.3</v>
      </c>
      <c r="I19" s="46">
        <v>22.8</v>
      </c>
      <c r="J19" s="47">
        <v>4.3</v>
      </c>
      <c r="K19" s="41"/>
    </row>
    <row r="20" spans="1:11" ht="15" x14ac:dyDescent="0.2">
      <c r="A20" s="45">
        <v>2006</v>
      </c>
      <c r="B20" s="46">
        <v>489.4</v>
      </c>
      <c r="C20" s="46">
        <v>280.89999999999998</v>
      </c>
      <c r="D20" s="46">
        <v>57.4</v>
      </c>
      <c r="E20" s="46">
        <v>149.30000000000001</v>
      </c>
      <c r="F20" s="46">
        <v>30.5</v>
      </c>
      <c r="G20" s="46">
        <v>33.799999999999997</v>
      </c>
      <c r="H20" s="47">
        <v>6.9</v>
      </c>
      <c r="I20" s="46">
        <v>25.4</v>
      </c>
      <c r="J20" s="47">
        <v>5.2</v>
      </c>
      <c r="K20" s="41"/>
    </row>
    <row r="21" spans="1:11" ht="15" x14ac:dyDescent="0.2">
      <c r="A21" s="45">
        <v>2007</v>
      </c>
      <c r="B21" s="46">
        <v>499.9</v>
      </c>
      <c r="C21" s="46">
        <v>291.10000000000002</v>
      </c>
      <c r="D21" s="46">
        <v>58.2</v>
      </c>
      <c r="E21" s="46">
        <v>149.1</v>
      </c>
      <c r="F21" s="46">
        <v>29.8</v>
      </c>
      <c r="G21" s="46">
        <v>33.5</v>
      </c>
      <c r="H21" s="47">
        <v>6.7</v>
      </c>
      <c r="I21" s="46">
        <v>26.2</v>
      </c>
      <c r="J21" s="47">
        <v>5.2</v>
      </c>
      <c r="K21" s="41"/>
    </row>
    <row r="22" spans="1:11" ht="15" x14ac:dyDescent="0.2">
      <c r="A22" s="45">
        <v>2008</v>
      </c>
      <c r="B22" s="46">
        <v>485.9</v>
      </c>
      <c r="C22" s="46">
        <v>299.39999999999998</v>
      </c>
      <c r="D22" s="46">
        <v>61.6</v>
      </c>
      <c r="E22" s="46">
        <v>130.80000000000001</v>
      </c>
      <c r="F22" s="46">
        <v>26.9</v>
      </c>
      <c r="G22" s="46">
        <v>33.4</v>
      </c>
      <c r="H22" s="47">
        <v>6.9</v>
      </c>
      <c r="I22" s="46">
        <v>22.3</v>
      </c>
      <c r="J22" s="47">
        <v>4.5999999999999996</v>
      </c>
      <c r="K22" s="41"/>
    </row>
    <row r="23" spans="1:11" ht="15" x14ac:dyDescent="0.2">
      <c r="A23" s="45">
        <v>2009</v>
      </c>
      <c r="B23" s="46">
        <v>474.1</v>
      </c>
      <c r="C23" s="46">
        <v>300.2</v>
      </c>
      <c r="D23" s="46">
        <v>63.3</v>
      </c>
      <c r="E23" s="46">
        <v>121.7</v>
      </c>
      <c r="F23" s="46">
        <v>25.7</v>
      </c>
      <c r="G23" s="46">
        <v>32.200000000000003</v>
      </c>
      <c r="H23" s="47">
        <v>6.8</v>
      </c>
      <c r="I23" s="46">
        <v>19.899999999999999</v>
      </c>
      <c r="J23" s="47">
        <v>4.2</v>
      </c>
      <c r="K23" s="41"/>
    </row>
    <row r="26" spans="1:11" x14ac:dyDescent="0.2">
      <c r="A26" t="s">
        <v>18</v>
      </c>
      <c r="B26" t="s">
        <v>28</v>
      </c>
      <c r="C26" t="s">
        <v>20</v>
      </c>
      <c r="E26" t="s">
        <v>21</v>
      </c>
      <c r="G26" t="s">
        <v>22</v>
      </c>
      <c r="I26" t="s">
        <v>1</v>
      </c>
    </row>
    <row r="27" spans="1:11" x14ac:dyDescent="0.2">
      <c r="B27" t="s">
        <v>29</v>
      </c>
      <c r="C27" t="s">
        <v>23</v>
      </c>
      <c r="D27" t="s">
        <v>24</v>
      </c>
      <c r="E27" t="s">
        <v>23</v>
      </c>
      <c r="F27" t="s">
        <v>24</v>
      </c>
      <c r="G27" t="s">
        <v>23</v>
      </c>
      <c r="H27" t="s">
        <v>24</v>
      </c>
      <c r="I27" t="s">
        <v>23</v>
      </c>
      <c r="J27" t="s">
        <v>24</v>
      </c>
    </row>
    <row r="28" spans="1:11" x14ac:dyDescent="0.2">
      <c r="A28">
        <v>1990</v>
      </c>
      <c r="B28">
        <v>448.6</v>
      </c>
      <c r="C28">
        <v>249.3</v>
      </c>
      <c r="D28">
        <v>55.6</v>
      </c>
      <c r="E28">
        <v>157.80000000000001</v>
      </c>
      <c r="F28">
        <v>35.200000000000003</v>
      </c>
      <c r="G28">
        <v>28.2</v>
      </c>
      <c r="H28">
        <v>6.3</v>
      </c>
      <c r="I28">
        <v>13.3</v>
      </c>
      <c r="J28">
        <v>3</v>
      </c>
    </row>
    <row r="30" spans="1:11" x14ac:dyDescent="0.2">
      <c r="A30">
        <v>1995</v>
      </c>
      <c r="B30">
        <v>458.9</v>
      </c>
      <c r="C30">
        <v>265.2</v>
      </c>
      <c r="D30">
        <v>57.8</v>
      </c>
      <c r="E30">
        <v>153.19999999999999</v>
      </c>
      <c r="F30">
        <v>33.4</v>
      </c>
      <c r="G30">
        <v>24.6</v>
      </c>
      <c r="H30">
        <v>5.4</v>
      </c>
      <c r="I30">
        <v>15.9</v>
      </c>
      <c r="J30">
        <v>3.5</v>
      </c>
    </row>
    <row r="32" spans="1:11" x14ac:dyDescent="0.2">
      <c r="A32">
        <v>1996</v>
      </c>
      <c r="B32">
        <v>479</v>
      </c>
      <c r="C32">
        <v>280.89999999999998</v>
      </c>
      <c r="D32">
        <v>58.6</v>
      </c>
      <c r="E32">
        <v>154.1</v>
      </c>
      <c r="F32">
        <v>32.200000000000003</v>
      </c>
      <c r="G32">
        <v>28</v>
      </c>
      <c r="H32">
        <v>5.8</v>
      </c>
      <c r="I32">
        <v>16</v>
      </c>
      <c r="J32">
        <v>3.3</v>
      </c>
    </row>
    <row r="34" spans="1:10" x14ac:dyDescent="0.2">
      <c r="A34">
        <v>1997</v>
      </c>
      <c r="B34">
        <v>469.6</v>
      </c>
      <c r="C34">
        <v>279.10000000000002</v>
      </c>
      <c r="D34">
        <v>59.4</v>
      </c>
      <c r="E34">
        <v>148.30000000000001</v>
      </c>
      <c r="F34">
        <v>31.6</v>
      </c>
      <c r="G34">
        <v>26</v>
      </c>
      <c r="H34">
        <v>5.5</v>
      </c>
      <c r="I34">
        <v>16.2</v>
      </c>
      <c r="J34">
        <v>3.4</v>
      </c>
    </row>
    <row r="36" spans="1:10" x14ac:dyDescent="0.2">
      <c r="A36">
        <v>1998</v>
      </c>
      <c r="B36">
        <v>475.7</v>
      </c>
      <c r="C36">
        <v>285.7</v>
      </c>
      <c r="D36">
        <v>60.1</v>
      </c>
      <c r="E36">
        <v>147.1</v>
      </c>
      <c r="F36">
        <v>30.9</v>
      </c>
      <c r="G36">
        <v>26.7</v>
      </c>
      <c r="H36">
        <v>5.6</v>
      </c>
      <c r="I36">
        <v>16.2</v>
      </c>
      <c r="J36">
        <v>3.4</v>
      </c>
    </row>
    <row r="38" spans="1:10" x14ac:dyDescent="0.2">
      <c r="A38">
        <v>1999</v>
      </c>
      <c r="B38">
        <v>489.9</v>
      </c>
      <c r="C38">
        <v>296.60000000000002</v>
      </c>
      <c r="D38">
        <v>60.5</v>
      </c>
      <c r="E38">
        <v>147.5</v>
      </c>
      <c r="F38">
        <v>30.1</v>
      </c>
      <c r="G38">
        <v>27.6</v>
      </c>
      <c r="H38">
        <v>5.6</v>
      </c>
      <c r="I38">
        <v>18.2</v>
      </c>
      <c r="J38">
        <v>3.7</v>
      </c>
    </row>
    <row r="40" spans="1:10" x14ac:dyDescent="0.2">
      <c r="A40">
        <v>2000</v>
      </c>
      <c r="B40">
        <v>497.3</v>
      </c>
      <c r="C40">
        <v>293.89999999999998</v>
      </c>
      <c r="D40">
        <v>59.1</v>
      </c>
      <c r="E40">
        <v>153.4</v>
      </c>
      <c r="F40">
        <v>30.8</v>
      </c>
      <c r="G40">
        <v>30.1</v>
      </c>
      <c r="H40">
        <v>6.1</v>
      </c>
      <c r="I40">
        <v>19.899999999999999</v>
      </c>
      <c r="J40">
        <v>4</v>
      </c>
    </row>
    <row r="42" spans="1:10" x14ac:dyDescent="0.2">
      <c r="A42">
        <v>2001</v>
      </c>
      <c r="B42">
        <v>493.2</v>
      </c>
      <c r="C42">
        <v>299.10000000000002</v>
      </c>
      <c r="D42">
        <v>60.6</v>
      </c>
      <c r="E42">
        <v>145.9</v>
      </c>
      <c r="F42">
        <v>29.6</v>
      </c>
      <c r="G42">
        <v>29.7</v>
      </c>
      <c r="H42">
        <v>6</v>
      </c>
      <c r="I42">
        <v>18.5</v>
      </c>
      <c r="J42">
        <v>3.8</v>
      </c>
    </row>
    <row r="44" spans="1:10" x14ac:dyDescent="0.2">
      <c r="A44">
        <v>2002</v>
      </c>
      <c r="B44">
        <v>480.6</v>
      </c>
      <c r="C44">
        <v>299.60000000000002</v>
      </c>
      <c r="D44">
        <v>62.3</v>
      </c>
      <c r="E44">
        <v>131.9</v>
      </c>
      <c r="F44">
        <v>27.4</v>
      </c>
      <c r="G44">
        <v>29.4</v>
      </c>
      <c r="H44">
        <v>6.1</v>
      </c>
      <c r="I44">
        <v>19.7</v>
      </c>
      <c r="J44">
        <v>4.0999999999999996</v>
      </c>
    </row>
    <row r="46" spans="1:10" x14ac:dyDescent="0.2">
      <c r="A46">
        <v>2003</v>
      </c>
      <c r="B46">
        <v>502.9</v>
      </c>
      <c r="C46">
        <v>305.7</v>
      </c>
      <c r="D46">
        <v>60.8</v>
      </c>
      <c r="E46">
        <v>146</v>
      </c>
      <c r="F46">
        <v>29</v>
      </c>
      <c r="G46">
        <v>31.9</v>
      </c>
      <c r="H46">
        <v>6.3</v>
      </c>
      <c r="I46">
        <v>19.3</v>
      </c>
      <c r="J46">
        <v>3.8</v>
      </c>
    </row>
    <row r="48" spans="1:10" x14ac:dyDescent="0.2">
      <c r="A48">
        <v>2004</v>
      </c>
      <c r="B48">
        <v>528.4</v>
      </c>
      <c r="C48">
        <v>315.89999999999998</v>
      </c>
      <c r="D48">
        <v>59.8</v>
      </c>
      <c r="E48">
        <v>158.19999999999999</v>
      </c>
      <c r="F48">
        <v>29.9</v>
      </c>
      <c r="G48">
        <v>33.200000000000003</v>
      </c>
      <c r="H48">
        <v>6.3</v>
      </c>
      <c r="I48">
        <v>21.1</v>
      </c>
      <c r="J48">
        <v>4</v>
      </c>
    </row>
    <row r="50" spans="1:33" x14ac:dyDescent="0.2">
      <c r="A50">
        <v>2005</v>
      </c>
      <c r="B50">
        <v>529.70000000000005</v>
      </c>
      <c r="C50">
        <v>314</v>
      </c>
      <c r="D50">
        <v>59.3</v>
      </c>
      <c r="E50">
        <v>159.4</v>
      </c>
      <c r="F50">
        <v>30.1</v>
      </c>
      <c r="G50">
        <v>33.4</v>
      </c>
      <c r="H50">
        <v>6.3</v>
      </c>
      <c r="I50">
        <v>22.8</v>
      </c>
      <c r="J50">
        <v>4.3</v>
      </c>
    </row>
    <row r="52" spans="1:33" x14ac:dyDescent="0.2">
      <c r="A52">
        <v>2006</v>
      </c>
      <c r="B52">
        <v>489.4</v>
      </c>
      <c r="C52">
        <v>280.89999999999998</v>
      </c>
      <c r="D52">
        <v>57.4</v>
      </c>
      <c r="E52">
        <v>149.30000000000001</v>
      </c>
      <c r="F52">
        <v>30.5</v>
      </c>
      <c r="G52">
        <v>33.799999999999997</v>
      </c>
      <c r="H52">
        <v>6.9</v>
      </c>
      <c r="I52">
        <v>25.4</v>
      </c>
      <c r="J52">
        <v>5.2</v>
      </c>
    </row>
    <row r="54" spans="1:33" x14ac:dyDescent="0.2">
      <c r="A54">
        <v>2007</v>
      </c>
      <c r="B54">
        <v>499.9</v>
      </c>
      <c r="C54">
        <v>291.10000000000002</v>
      </c>
      <c r="D54">
        <v>58.2</v>
      </c>
      <c r="E54">
        <v>149.1</v>
      </c>
      <c r="F54">
        <v>29.8</v>
      </c>
      <c r="G54">
        <v>33.5</v>
      </c>
      <c r="H54">
        <v>6.7</v>
      </c>
      <c r="I54">
        <v>26.2</v>
      </c>
      <c r="J54">
        <v>5.2</v>
      </c>
    </row>
    <row r="56" spans="1:33" x14ac:dyDescent="0.2">
      <c r="A56">
        <v>2008</v>
      </c>
      <c r="B56">
        <v>485.9</v>
      </c>
      <c r="C56">
        <v>299.39999999999998</v>
      </c>
      <c r="D56">
        <v>61.6</v>
      </c>
      <c r="E56">
        <v>130.80000000000001</v>
      </c>
      <c r="F56">
        <v>26.9</v>
      </c>
      <c r="G56">
        <v>33.4</v>
      </c>
      <c r="H56">
        <v>6.9</v>
      </c>
      <c r="I56">
        <v>22.3</v>
      </c>
      <c r="J56">
        <v>4.5999999999999996</v>
      </c>
    </row>
    <row r="58" spans="1:33" x14ac:dyDescent="0.2">
      <c r="A58">
        <v>2009</v>
      </c>
      <c r="B58">
        <v>474.1</v>
      </c>
      <c r="C58">
        <v>300.2</v>
      </c>
      <c r="D58">
        <v>63.3</v>
      </c>
      <c r="E58">
        <v>121.7</v>
      </c>
      <c r="F58">
        <v>25.7</v>
      </c>
      <c r="G58">
        <v>32.200000000000003</v>
      </c>
      <c r="H58">
        <v>6.8</v>
      </c>
      <c r="I58">
        <v>19.899999999999999</v>
      </c>
      <c r="J58">
        <v>4.2</v>
      </c>
    </row>
    <row r="62" spans="1:33" x14ac:dyDescent="0.2">
      <c r="A62" t="s">
        <v>18</v>
      </c>
      <c r="C62">
        <v>1990</v>
      </c>
      <c r="E62">
        <v>1995</v>
      </c>
      <c r="G62">
        <v>1996</v>
      </c>
      <c r="I62">
        <v>1997</v>
      </c>
      <c r="K62">
        <v>1998</v>
      </c>
      <c r="M62">
        <v>1999</v>
      </c>
      <c r="O62">
        <v>2000</v>
      </c>
      <c r="Q62">
        <v>2001</v>
      </c>
      <c r="S62">
        <v>2002</v>
      </c>
      <c r="U62">
        <v>2003</v>
      </c>
      <c r="W62">
        <v>2004</v>
      </c>
      <c r="Y62">
        <v>2005</v>
      </c>
      <c r="AA62">
        <v>2006</v>
      </c>
      <c r="AC62">
        <v>2007</v>
      </c>
      <c r="AE62">
        <v>2008</v>
      </c>
      <c r="AG62">
        <v>2009</v>
      </c>
    </row>
    <row r="63" spans="1:33" x14ac:dyDescent="0.2">
      <c r="A63" t="s">
        <v>28</v>
      </c>
      <c r="B63" t="s">
        <v>29</v>
      </c>
      <c r="C63">
        <v>448.6</v>
      </c>
      <c r="E63">
        <v>458.9</v>
      </c>
      <c r="G63">
        <v>479</v>
      </c>
      <c r="I63">
        <v>469.6</v>
      </c>
      <c r="K63">
        <v>475.7</v>
      </c>
      <c r="M63">
        <v>489.9</v>
      </c>
      <c r="O63">
        <v>497.3</v>
      </c>
      <c r="Q63">
        <v>493.2</v>
      </c>
      <c r="S63">
        <v>480.6</v>
      </c>
      <c r="U63">
        <v>502.9</v>
      </c>
      <c r="W63">
        <v>528.4</v>
      </c>
      <c r="Y63">
        <v>529.70000000000005</v>
      </c>
      <c r="AA63">
        <v>489.4</v>
      </c>
      <c r="AC63">
        <v>499.9</v>
      </c>
      <c r="AE63">
        <v>485.9</v>
      </c>
      <c r="AG63">
        <v>474.1</v>
      </c>
    </row>
    <row r="64" spans="1:33" x14ac:dyDescent="0.2">
      <c r="A64" t="s">
        <v>20</v>
      </c>
      <c r="B64" t="s">
        <v>23</v>
      </c>
      <c r="C64">
        <v>249.3</v>
      </c>
      <c r="E64">
        <v>265.2</v>
      </c>
      <c r="G64">
        <v>280.89999999999998</v>
      </c>
      <c r="I64">
        <v>279.10000000000002</v>
      </c>
      <c r="K64">
        <v>285.7</v>
      </c>
      <c r="M64">
        <v>296.60000000000002</v>
      </c>
      <c r="O64">
        <v>293.89999999999998</v>
      </c>
      <c r="Q64">
        <v>299.10000000000002</v>
      </c>
      <c r="S64">
        <v>299.60000000000002</v>
      </c>
      <c r="U64">
        <v>305.7</v>
      </c>
      <c r="W64">
        <v>315.89999999999998</v>
      </c>
      <c r="Y64">
        <v>314</v>
      </c>
      <c r="AA64">
        <v>280.89999999999998</v>
      </c>
      <c r="AC64">
        <v>291.10000000000002</v>
      </c>
      <c r="AE64">
        <v>299.39999999999998</v>
      </c>
      <c r="AG64">
        <v>300.2</v>
      </c>
    </row>
    <row r="65" spans="1:33" x14ac:dyDescent="0.2">
      <c r="A65" t="s">
        <v>21</v>
      </c>
      <c r="B65" t="s">
        <v>23</v>
      </c>
      <c r="C65">
        <v>157.80000000000001</v>
      </c>
      <c r="E65">
        <v>153.19999999999999</v>
      </c>
      <c r="G65">
        <v>154.1</v>
      </c>
      <c r="I65">
        <v>148.30000000000001</v>
      </c>
      <c r="K65">
        <v>147.1</v>
      </c>
      <c r="M65">
        <v>147.5</v>
      </c>
      <c r="O65">
        <v>153.4</v>
      </c>
      <c r="Q65">
        <v>145.9</v>
      </c>
      <c r="S65">
        <v>131.9</v>
      </c>
      <c r="U65">
        <v>146</v>
      </c>
      <c r="W65">
        <v>158.19999999999999</v>
      </c>
      <c r="Y65">
        <v>159.4</v>
      </c>
      <c r="AA65">
        <v>149.30000000000001</v>
      </c>
      <c r="AC65">
        <v>149.1</v>
      </c>
      <c r="AE65">
        <v>130.80000000000001</v>
      </c>
      <c r="AG65">
        <v>121.7</v>
      </c>
    </row>
    <row r="66" spans="1:33" x14ac:dyDescent="0.2">
      <c r="A66" t="s">
        <v>22</v>
      </c>
      <c r="B66" t="s">
        <v>23</v>
      </c>
      <c r="C66">
        <v>28.2</v>
      </c>
      <c r="E66">
        <v>24.6</v>
      </c>
      <c r="G66">
        <v>28</v>
      </c>
      <c r="I66">
        <v>26</v>
      </c>
      <c r="K66">
        <v>26.7</v>
      </c>
      <c r="M66">
        <v>27.6</v>
      </c>
      <c r="O66">
        <v>30.1</v>
      </c>
      <c r="Q66">
        <v>29.7</v>
      </c>
      <c r="S66">
        <v>29.4</v>
      </c>
      <c r="U66">
        <v>31.9</v>
      </c>
      <c r="W66">
        <v>33.200000000000003</v>
      </c>
      <c r="Y66">
        <v>33.4</v>
      </c>
      <c r="AA66">
        <v>33.799999999999997</v>
      </c>
      <c r="AC66">
        <v>33.5</v>
      </c>
      <c r="AE66">
        <v>33.4</v>
      </c>
      <c r="AG66">
        <v>32.200000000000003</v>
      </c>
    </row>
    <row r="67" spans="1:33" x14ac:dyDescent="0.2">
      <c r="A67" t="s">
        <v>1</v>
      </c>
      <c r="B67" t="s">
        <v>23</v>
      </c>
      <c r="C67">
        <v>13.3</v>
      </c>
      <c r="E67">
        <v>15.9</v>
      </c>
      <c r="G67">
        <v>16</v>
      </c>
      <c r="I67">
        <v>16.2</v>
      </c>
      <c r="K67">
        <v>16.2</v>
      </c>
      <c r="M67">
        <v>18.2</v>
      </c>
      <c r="O67">
        <v>19.899999999999999</v>
      </c>
      <c r="Q67">
        <v>18.5</v>
      </c>
      <c r="S67">
        <v>19.7</v>
      </c>
      <c r="U67">
        <v>19.3</v>
      </c>
      <c r="W67">
        <v>21.1</v>
      </c>
      <c r="Y67">
        <v>22.8</v>
      </c>
      <c r="AA67">
        <v>25.4</v>
      </c>
      <c r="AC67">
        <v>26.2</v>
      </c>
      <c r="AE67">
        <v>22.3</v>
      </c>
      <c r="AG67">
        <v>19.899999999999999</v>
      </c>
    </row>
    <row r="69" spans="1:33" x14ac:dyDescent="0.2">
      <c r="C69" s="55">
        <f>C63-'1-61'!H8</f>
        <v>-1820371.4</v>
      </c>
      <c r="D69" s="55">
        <f>D63-'1-61'!I8</f>
        <v>-100</v>
      </c>
      <c r="E69" s="55">
        <f>E63-'1-61'!J8</f>
        <v>-1830447.1</v>
      </c>
      <c r="F69" s="55">
        <f>F63-'1-61'!K8</f>
        <v>-100.00000000000001</v>
      </c>
      <c r="G69" s="55">
        <f>G63-'1-61'!L8</f>
        <v>-1867827</v>
      </c>
      <c r="H69" s="55">
        <f>H63-'1-61'!M8</f>
        <v>-100</v>
      </c>
      <c r="I69" s="55">
        <f>I63-'1-61'!N8</f>
        <v>-1855737.4</v>
      </c>
      <c r="J69" s="55">
        <f>J63-'1-61'!O8</f>
        <v>-100</v>
      </c>
      <c r="K69" s="55">
        <f>K63-'1-61'!P8</f>
        <v>-1879107.3</v>
      </c>
      <c r="L69" s="55">
        <f>L63-'1-61'!Q8</f>
        <v>-100</v>
      </c>
      <c r="M69" s="55">
        <f>M63-'1-61'!R8</f>
        <v>-1888315.1</v>
      </c>
      <c r="N69" s="55">
        <f>N63-'1-61'!S8</f>
        <v>-100</v>
      </c>
      <c r="O69" s="55">
        <f>O63-'1-61'!T8</f>
        <v>-1829640.7</v>
      </c>
      <c r="P69" s="55">
        <f>P63-'1-61'!U8</f>
        <v>-100</v>
      </c>
      <c r="Q69" s="55">
        <f>Q63-'1-61'!V8</f>
        <v>-1920926.8</v>
      </c>
      <c r="R69" s="55">
        <f>R63-'1-61'!W8</f>
        <v>-100</v>
      </c>
      <c r="S69" s="55">
        <f>S63-'1-61'!X8</f>
        <v>-2003709.4</v>
      </c>
      <c r="T69" s="55">
        <f>T63-'1-61'!Y8</f>
        <v>-100</v>
      </c>
      <c r="U69" s="55">
        <f>U63-'1-61'!Z8</f>
        <v>-1936991.1</v>
      </c>
      <c r="V69" s="55">
        <f>V63-'1-61'!AA8</f>
        <v>-100</v>
      </c>
      <c r="W69" s="55">
        <f>W63-'1-61'!AB8</f>
        <v>-1954097.6</v>
      </c>
      <c r="X69" s="55">
        <f>X63-'1-61'!AC8</f>
        <v>-100</v>
      </c>
      <c r="Y69" s="55">
        <f>Y63-'1-61'!AD8</f>
        <v>-1977084.3</v>
      </c>
      <c r="Z69" s="55">
        <f>Z63-'1-61'!AE8</f>
        <v>-100.00000000000001</v>
      </c>
      <c r="AA69" s="55">
        <f>AA63-'1-61'!AF8</f>
        <v>-1875601.6</v>
      </c>
      <c r="AB69" s="55">
        <f>AB63-'1-61'!AG8</f>
        <v>-100</v>
      </c>
      <c r="AC69" s="55">
        <f>AC63-'1-61'!AH8</f>
        <v>-1882635.1</v>
      </c>
      <c r="AD69" s="55">
        <f>AD63-'1-61'!AI8</f>
        <v>-100</v>
      </c>
      <c r="AE69" s="55">
        <f>AE63-'1-61'!AJ8</f>
        <v>-2196972.1</v>
      </c>
      <c r="AF69" s="55">
        <f>AF63-'1-61'!AK8</f>
        <v>-100</v>
      </c>
      <c r="AG69" s="55">
        <f>AG63-'1-61'!AL8</f>
        <v>-2269644.9</v>
      </c>
    </row>
    <row r="70" spans="1:33" x14ac:dyDescent="0.2">
      <c r="C70" s="55">
        <f>C64-'1-61'!H9</f>
        <v>-1455302.7</v>
      </c>
      <c r="D70" s="55">
        <f>D64-'1-61'!I9</f>
        <v>-79.939367977065274</v>
      </c>
      <c r="E70" s="55">
        <f>E64-'1-61'!J9</f>
        <v>-1463404.8</v>
      </c>
      <c r="F70" s="55">
        <f>F64-'1-61'!K9</f>
        <v>-79.942389177816892</v>
      </c>
      <c r="G70" s="55">
        <f>G64-'1-61'!L9</f>
        <v>-1481430.1</v>
      </c>
      <c r="H70" s="55">
        <f>H64-'1-61'!M9</f>
        <v>-79.307725822215417</v>
      </c>
      <c r="I70" s="55">
        <f>I64-'1-61'!N9</f>
        <v>-1504206.9</v>
      </c>
      <c r="J70" s="55">
        <f>J64-'1-61'!O9</f>
        <v>-81.051628401358258</v>
      </c>
      <c r="K70" s="55">
        <f>K64-'1-61'!P9</f>
        <v>-1512671.3</v>
      </c>
      <c r="L70" s="55">
        <f>L64-'1-61'!Q9</f>
        <v>-80.494290488901001</v>
      </c>
      <c r="M70" s="55">
        <f>M64-'1-61'!R9</f>
        <v>-1540154.4</v>
      </c>
      <c r="N70" s="55">
        <f>N64-'1-61'!S9</f>
        <v>-81.556910321605457</v>
      </c>
      <c r="O70" s="55">
        <f>O64-'1-61'!T9</f>
        <v>-1501558.1</v>
      </c>
      <c r="P70" s="55">
        <f>P64-'1-61'!U9</f>
        <v>-82.062227001461096</v>
      </c>
      <c r="Q70" s="55">
        <f>Q64-'1-61'!V9</f>
        <v>-1565086.9</v>
      </c>
      <c r="R70" s="55">
        <f>R64-'1-61'!W9</f>
        <v>-81.470266781859252</v>
      </c>
      <c r="S70" s="55">
        <f>S64-'1-61'!X9</f>
        <v>-1648122.4</v>
      </c>
      <c r="T70" s="55">
        <f>T64-'1-61'!Y9</f>
        <v>-82.248788787490213</v>
      </c>
      <c r="U70" s="55">
        <f>U64-'1-61'!Z9</f>
        <v>-1592554.3</v>
      </c>
      <c r="V70" s="55">
        <f>V64-'1-61'!AA9</f>
        <v>-82.212383625446066</v>
      </c>
      <c r="W70" s="55">
        <f>W64-'1-61'!AB9</f>
        <v>-1619611.1</v>
      </c>
      <c r="X70" s="55">
        <f>X64-'1-61'!AC9</f>
        <v>-82.876570760851436</v>
      </c>
      <c r="Y70" s="55">
        <f>Y64-'1-61'!AD9</f>
        <v>-1639408</v>
      </c>
      <c r="Z70" s="55">
        <f>Z64-'1-61'!AE9</f>
        <v>-82.914158172423953</v>
      </c>
      <c r="AA70" s="55">
        <f>AA64-'1-61'!AF9</f>
        <v>-1563769.1</v>
      </c>
      <c r="AB70" s="55">
        <f>AB64-'1-61'!AG9</f>
        <v>-83.367491235766281</v>
      </c>
      <c r="AC70" s="55">
        <f>AC64-'1-61'!AH9</f>
        <v>-1580492.9</v>
      </c>
      <c r="AD70" s="55">
        <f>AD64-'1-61'!AI9</f>
        <v>-83.944273777503994</v>
      </c>
      <c r="AE70" s="55">
        <f>AE64-'1-61'!AJ9</f>
        <v>-1642889.6</v>
      </c>
      <c r="AF70" s="55">
        <f>AF64-'1-61'!AK9</f>
        <v>-74.776810296260493</v>
      </c>
      <c r="AG70" s="55">
        <f>AG64-'1-61'!AL9</f>
        <v>-1697878.8</v>
      </c>
    </row>
    <row r="71" spans="1:33" x14ac:dyDescent="0.2">
      <c r="C71" s="55">
        <f>C65-'1-61'!H10</f>
        <v>-365110.2</v>
      </c>
      <c r="D71" s="55">
        <f>D65-'1-61'!I10</f>
        <v>-20.060632022934723</v>
      </c>
      <c r="E71" s="55">
        <f>E65-'1-61'!J10</f>
        <v>-367082.8</v>
      </c>
      <c r="F71" s="55">
        <f>F65-'1-61'!K10</f>
        <v>-20.057610822183118</v>
      </c>
      <c r="G71" s="55">
        <f>G65-'1-61'!L10</f>
        <v>-386440.9</v>
      </c>
      <c r="H71" s="55">
        <f>H65-'1-61'!M10</f>
        <v>-20.692274177784579</v>
      </c>
      <c r="I71" s="55">
        <f>I65-'1-61'!N10</f>
        <v>-351572.7</v>
      </c>
      <c r="J71" s="55">
        <f>J65-'1-61'!O10</f>
        <v>-18.948371598641746</v>
      </c>
      <c r="K71" s="55">
        <f>K65-'1-61'!P10</f>
        <v>-366478.9</v>
      </c>
      <c r="L71" s="55">
        <f>L65-'1-61'!Q10</f>
        <v>-19.505709511099003</v>
      </c>
      <c r="M71" s="55">
        <f>M65-'1-61'!R10</f>
        <v>-348206.5</v>
      </c>
      <c r="N71" s="55">
        <f>N65-'1-61'!S10</f>
        <v>-18.443089678394539</v>
      </c>
      <c r="O71" s="55">
        <f>O65-'1-61'!T10</f>
        <v>-328132.59999999998</v>
      </c>
      <c r="P71" s="55">
        <f>P65-'1-61'!U10</f>
        <v>-17.937772998538907</v>
      </c>
      <c r="Q71" s="55">
        <f>Q65-'1-61'!V10</f>
        <v>-355888.1</v>
      </c>
      <c r="R71" s="55">
        <f>R65-'1-61'!W10</f>
        <v>-18.529733218140752</v>
      </c>
      <c r="S71" s="55">
        <f>S65-'1-61'!X10</f>
        <v>-355636.1</v>
      </c>
      <c r="T71" s="55">
        <f>T65-'1-61'!Y10</f>
        <v>-17.751211212509794</v>
      </c>
      <c r="U71" s="55">
        <f>U65-'1-61'!Z10</f>
        <v>-344488</v>
      </c>
      <c r="V71" s="55">
        <f>V65-'1-61'!AA10</f>
        <v>-17.787616374553934</v>
      </c>
      <c r="W71" s="55">
        <f>W65-'1-61'!AB10</f>
        <v>-334540.79999999999</v>
      </c>
      <c r="X71" s="55">
        <f>X65-'1-61'!AC10</f>
        <v>-17.123429239148564</v>
      </c>
      <c r="Y71" s="55">
        <f>Y65-'1-61'!AD10</f>
        <v>-337732.6</v>
      </c>
      <c r="Z71" s="55">
        <f>Z65-'1-61'!AE10</f>
        <v>-17.085841827576058</v>
      </c>
      <c r="AA71" s="55">
        <f>AA65-'1-61'!AF10</f>
        <v>-311891.7</v>
      </c>
      <c r="AB71" s="55">
        <f>AB65-'1-61'!AG10</f>
        <v>-16.632508764233716</v>
      </c>
      <c r="AC71" s="55">
        <f>AC65-'1-61'!AH10</f>
        <v>-302201.90000000002</v>
      </c>
      <c r="AD71" s="55">
        <f>AD65-'1-61'!AI10</f>
        <v>-16.055726222495998</v>
      </c>
      <c r="AE71" s="55">
        <f>AE65-'1-61'!AJ10</f>
        <v>-297530.2</v>
      </c>
      <c r="AF71" s="55">
        <f>AF65-'1-61'!AK10</f>
        <v>-13.545696891590191</v>
      </c>
      <c r="AG71" s="55">
        <f>AG65-'1-61'!AL10</f>
        <v>-295713.3</v>
      </c>
    </row>
    <row r="72" spans="1:33" x14ac:dyDescent="0.2">
      <c r="C72" s="55" t="e">
        <f>C66-'1-61'!#REF!</f>
        <v>#REF!</v>
      </c>
      <c r="D72" s="55" t="e">
        <f>D66-'1-61'!#REF!</f>
        <v>#REF!</v>
      </c>
      <c r="E72" s="55" t="e">
        <f>E66-'1-61'!#REF!</f>
        <v>#REF!</v>
      </c>
      <c r="F72" s="55" t="e">
        <f>F66-'1-61'!#REF!</f>
        <v>#REF!</v>
      </c>
      <c r="G72" s="55" t="e">
        <f>G66-'1-61'!#REF!</f>
        <v>#REF!</v>
      </c>
      <c r="H72" s="55" t="e">
        <f>H66-'1-61'!#REF!</f>
        <v>#REF!</v>
      </c>
      <c r="I72" s="55" t="e">
        <f>I66-'1-61'!#REF!</f>
        <v>#REF!</v>
      </c>
      <c r="J72" s="55" t="e">
        <f>J66-'1-61'!#REF!</f>
        <v>#REF!</v>
      </c>
      <c r="K72" s="55" t="e">
        <f>K66-'1-61'!#REF!</f>
        <v>#REF!</v>
      </c>
      <c r="L72" s="55" t="e">
        <f>L66-'1-61'!#REF!</f>
        <v>#REF!</v>
      </c>
      <c r="M72" s="55" t="e">
        <f>M66-'1-61'!#REF!</f>
        <v>#REF!</v>
      </c>
      <c r="N72" s="55" t="e">
        <f>N66-'1-61'!#REF!</f>
        <v>#REF!</v>
      </c>
      <c r="O72" s="55" t="e">
        <f>O66-'1-61'!#REF!</f>
        <v>#REF!</v>
      </c>
      <c r="P72" s="55" t="e">
        <f>P66-'1-61'!#REF!</f>
        <v>#REF!</v>
      </c>
      <c r="Q72" s="55" t="e">
        <f>Q66-'1-61'!#REF!</f>
        <v>#REF!</v>
      </c>
      <c r="R72" s="55" t="e">
        <f>R66-'1-61'!#REF!</f>
        <v>#REF!</v>
      </c>
      <c r="S72" s="55" t="e">
        <f>S66-'1-61'!#REF!</f>
        <v>#REF!</v>
      </c>
      <c r="T72" s="55" t="e">
        <f>T66-'1-61'!#REF!</f>
        <v>#REF!</v>
      </c>
      <c r="U72" s="55" t="e">
        <f>U66-'1-61'!#REF!</f>
        <v>#REF!</v>
      </c>
      <c r="V72" s="55" t="e">
        <f>V66-'1-61'!#REF!</f>
        <v>#REF!</v>
      </c>
      <c r="W72" s="55" t="e">
        <f>W66-'1-61'!#REF!</f>
        <v>#REF!</v>
      </c>
      <c r="X72" s="55" t="e">
        <f>X66-'1-61'!#REF!</f>
        <v>#REF!</v>
      </c>
      <c r="Y72" s="55" t="e">
        <f>Y66-'1-61'!#REF!</f>
        <v>#REF!</v>
      </c>
      <c r="Z72" s="55" t="e">
        <f>Z66-'1-61'!#REF!</f>
        <v>#REF!</v>
      </c>
      <c r="AA72" s="55" t="e">
        <f>AA66-'1-61'!#REF!</f>
        <v>#REF!</v>
      </c>
      <c r="AB72" s="55" t="e">
        <f>AB66-'1-61'!#REF!</f>
        <v>#REF!</v>
      </c>
      <c r="AC72" s="55" t="e">
        <f>AC66-'1-61'!#REF!</f>
        <v>#REF!</v>
      </c>
      <c r="AD72" s="55" t="e">
        <f>AD66-'1-61'!#REF!</f>
        <v>#REF!</v>
      </c>
      <c r="AE72" s="55" t="e">
        <f>AE66-'1-61'!#REF!</f>
        <v>#REF!</v>
      </c>
      <c r="AF72" s="55" t="e">
        <f>AF66-'1-61'!#REF!</f>
        <v>#REF!</v>
      </c>
      <c r="AG72" s="55" t="e">
        <f>AG66-'1-61'!#REF!</f>
        <v>#REF!</v>
      </c>
    </row>
    <row r="73" spans="1:33" x14ac:dyDescent="0.2">
      <c r="C73" s="55" t="e">
        <f>C67-'1-61'!H11</f>
        <v>#VALUE!</v>
      </c>
      <c r="D73" s="55" t="e">
        <f>D67-'1-61'!I11</f>
        <v>#VALUE!</v>
      </c>
      <c r="E73" s="55" t="e">
        <f>E67-'1-61'!J11</f>
        <v>#VALUE!</v>
      </c>
      <c r="F73" s="55" t="e">
        <f>F67-'1-61'!K11</f>
        <v>#VALUE!</v>
      </c>
      <c r="G73" s="55" t="e">
        <f>G67-'1-61'!L11</f>
        <v>#VALUE!</v>
      </c>
      <c r="H73" s="55" t="e">
        <f>H67-'1-61'!M11</f>
        <v>#VALUE!</v>
      </c>
      <c r="I73" s="55" t="e">
        <f>I67-'1-61'!N11</f>
        <v>#VALUE!</v>
      </c>
      <c r="J73" s="55" t="e">
        <f>J67-'1-61'!O11</f>
        <v>#VALUE!</v>
      </c>
      <c r="K73" s="55" t="e">
        <f>K67-'1-61'!P11</f>
        <v>#VALUE!</v>
      </c>
      <c r="L73" s="55" t="e">
        <f>L67-'1-61'!Q11</f>
        <v>#VALUE!</v>
      </c>
      <c r="M73" s="55" t="e">
        <f>M67-'1-61'!R11</f>
        <v>#VALUE!</v>
      </c>
      <c r="N73" s="55" t="e">
        <f>N67-'1-61'!S11</f>
        <v>#VALUE!</v>
      </c>
      <c r="O73" s="55" t="e">
        <f>O67-'1-61'!T11</f>
        <v>#VALUE!</v>
      </c>
      <c r="P73" s="55" t="e">
        <f>P67-'1-61'!U11</f>
        <v>#VALUE!</v>
      </c>
      <c r="Q73" s="55" t="e">
        <f>Q67-'1-61'!V11</f>
        <v>#VALUE!</v>
      </c>
      <c r="R73" s="55" t="e">
        <f>R67-'1-61'!W11</f>
        <v>#VALUE!</v>
      </c>
      <c r="S73" s="55" t="e">
        <f>S67-'1-61'!X11</f>
        <v>#VALUE!</v>
      </c>
      <c r="T73" s="55" t="e">
        <f>T67-'1-61'!Y11</f>
        <v>#VALUE!</v>
      </c>
      <c r="U73" s="55" t="e">
        <f>U67-'1-61'!Z11</f>
        <v>#VALUE!</v>
      </c>
      <c r="V73" s="55" t="e">
        <f>V67-'1-61'!AA11</f>
        <v>#VALUE!</v>
      </c>
      <c r="W73" s="55" t="e">
        <f>W67-'1-61'!AB11</f>
        <v>#VALUE!</v>
      </c>
      <c r="X73" s="55" t="e">
        <f>X67-'1-61'!AC11</f>
        <v>#VALUE!</v>
      </c>
      <c r="Y73" s="55" t="e">
        <f>Y67-'1-61'!AD11</f>
        <v>#VALUE!</v>
      </c>
      <c r="Z73" s="55" t="e">
        <f>Z67-'1-61'!AE11</f>
        <v>#VALUE!</v>
      </c>
      <c r="AA73" s="55" t="e">
        <f>AA67-'1-61'!AF11</f>
        <v>#VALUE!</v>
      </c>
      <c r="AB73" s="55" t="e">
        <f>AB67-'1-61'!AG11</f>
        <v>#VALUE!</v>
      </c>
      <c r="AC73" s="55" t="e">
        <f>AC67-'1-61'!AH11</f>
        <v>#VALUE!</v>
      </c>
      <c r="AD73" s="55" t="e">
        <f>AD67-'1-61'!AI11</f>
        <v>#VALUE!</v>
      </c>
      <c r="AE73" s="55">
        <f>AE67-'1-61'!AJ11</f>
        <v>-256585.7</v>
      </c>
      <c r="AF73" s="55">
        <f>AF67-'1-61'!AK11</f>
        <v>-11.67749281214931</v>
      </c>
      <c r="AG73" s="55">
        <f>AG67-'1-61'!AL11</f>
        <v>-276085.09999999998</v>
      </c>
    </row>
  </sheetData>
  <mergeCells count="4">
    <mergeCell ref="C2:D2"/>
    <mergeCell ref="E2:F2"/>
    <mergeCell ref="G2:H2"/>
    <mergeCell ref="I2:J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PresentationFormat> </PresentationFormat>
  <Lines>0</Lines>
  <Paragraphs>0</Paragraphs>
  <Slides>0</Slides>
  <Notes>0</Notes>
  <HiddenSlides>0</HiddenSlides>
  <MMClips>0</MMClips>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1-61</vt:lpstr>
      <vt:lpstr>OLD_1-61M</vt:lpstr>
      <vt:lpstr>Old table 2</vt:lpstr>
      <vt:lpstr>Old table 1</vt:lpstr>
      <vt:lpstr>Old table 3</vt:lpstr>
      <vt:lpstr>'1-61'!Print_Area</vt:lpstr>
    </vt:vector>
  </TitlesOfParts>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Tang, Lei (RITA)</dc:creator>
  <cp:lastModifiedBy>Palumbo, Daniel CTR (OST)</cp:lastModifiedBy>
  <cp:revision>0</cp:revision>
  <cp:lastPrinted>2006-09-27T20:59:30Z</cp:lastPrinted>
  <dcterms:created xsi:type="dcterms:W3CDTF">1980-01-01T04:00:00Z</dcterms:created>
  <dcterms:modified xsi:type="dcterms:W3CDTF">2025-11-26T16:49:40Z</dcterms:modified>
</cp:coreProperties>
</file>