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CRobinson\"/>
    </mc:Choice>
  </mc:AlternateContent>
  <xr:revisionPtr revIDLastSave="0" documentId="13_ncr:1_{73F7B372-9E49-406E-A243-ECA0FAA67D56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Operated Domestic Flights" sheetId="3" r:id="rId1"/>
    <sheet name="Scheduled Domestic Flights" sheetId="1" r:id="rId2"/>
    <sheet name="Canceled Domestic Flight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2" i="3" l="1"/>
  <c r="E92" i="3"/>
  <c r="F92" i="3"/>
  <c r="G92" i="3"/>
  <c r="H92" i="3"/>
  <c r="I92" i="3"/>
  <c r="J92" i="3"/>
  <c r="K92" i="3"/>
  <c r="L92" i="3"/>
  <c r="M92" i="3"/>
  <c r="C92" i="3"/>
  <c r="D91" i="3"/>
  <c r="E91" i="3"/>
  <c r="F91" i="3"/>
  <c r="G91" i="3"/>
  <c r="H91" i="3"/>
  <c r="I91" i="3"/>
  <c r="J91" i="3"/>
  <c r="K91" i="3"/>
  <c r="L91" i="3"/>
  <c r="M91" i="3"/>
  <c r="C91" i="3"/>
  <c r="D90" i="3"/>
  <c r="E90" i="3"/>
  <c r="F90" i="3"/>
  <c r="G90" i="3"/>
  <c r="H90" i="3"/>
  <c r="I90" i="3"/>
  <c r="J90" i="3"/>
  <c r="K90" i="3"/>
  <c r="L90" i="3"/>
  <c r="M90" i="3"/>
  <c r="C90" i="3"/>
  <c r="D89" i="3"/>
  <c r="E89" i="3"/>
  <c r="F89" i="3"/>
  <c r="G89" i="3"/>
  <c r="H89" i="3"/>
  <c r="I89" i="3"/>
  <c r="J89" i="3"/>
  <c r="K89" i="3"/>
  <c r="L89" i="3"/>
  <c r="M89" i="3"/>
  <c r="C89" i="3"/>
  <c r="D88" i="3"/>
  <c r="E88" i="3"/>
  <c r="F88" i="3"/>
  <c r="G88" i="3"/>
  <c r="H88" i="3"/>
  <c r="I88" i="3"/>
  <c r="J88" i="3"/>
  <c r="K88" i="3"/>
  <c r="L88" i="3"/>
  <c r="M88" i="3"/>
  <c r="C88" i="3"/>
  <c r="D220" i="2"/>
  <c r="E220" i="2"/>
  <c r="F220" i="2"/>
  <c r="G220" i="2"/>
  <c r="H220" i="2"/>
  <c r="I220" i="2"/>
  <c r="J220" i="2"/>
  <c r="K220" i="2"/>
  <c r="L220" i="2"/>
  <c r="M220" i="2"/>
  <c r="C220" i="2"/>
  <c r="D219" i="2"/>
  <c r="E219" i="2"/>
  <c r="F219" i="2"/>
  <c r="G219" i="2"/>
  <c r="H219" i="2"/>
  <c r="I219" i="2"/>
  <c r="J219" i="2"/>
  <c r="K219" i="2"/>
  <c r="L219" i="2"/>
  <c r="M219" i="2"/>
  <c r="C219" i="2"/>
  <c r="D220" i="1"/>
  <c r="E220" i="1"/>
  <c r="F220" i="1"/>
  <c r="G220" i="1"/>
  <c r="H220" i="1"/>
  <c r="I220" i="1"/>
  <c r="J220" i="1"/>
  <c r="K220" i="1"/>
  <c r="L220" i="1"/>
  <c r="M220" i="1"/>
  <c r="C220" i="1"/>
  <c r="D219" i="1"/>
  <c r="E219" i="1"/>
  <c r="F219" i="1"/>
  <c r="G219" i="1"/>
  <c r="H219" i="1"/>
  <c r="I219" i="1"/>
  <c r="J219" i="1"/>
  <c r="K219" i="1"/>
  <c r="L219" i="1"/>
  <c r="M219" i="1"/>
  <c r="C219" i="1"/>
  <c r="D217" i="2" l="1"/>
  <c r="E217" i="2"/>
  <c r="F217" i="2"/>
  <c r="G217" i="2"/>
  <c r="H217" i="2"/>
  <c r="I217" i="2"/>
  <c r="J217" i="2"/>
  <c r="K217" i="2"/>
  <c r="L217" i="2"/>
  <c r="M217" i="2"/>
  <c r="C217" i="2"/>
  <c r="D216" i="2"/>
  <c r="E216" i="2"/>
  <c r="F216" i="2"/>
  <c r="G216" i="2"/>
  <c r="H216" i="2"/>
  <c r="I216" i="2"/>
  <c r="J216" i="2"/>
  <c r="K216" i="2"/>
  <c r="L216" i="2"/>
  <c r="M216" i="2"/>
  <c r="C216" i="2"/>
  <c r="D217" i="1"/>
  <c r="E217" i="1"/>
  <c r="F217" i="1"/>
  <c r="G217" i="1"/>
  <c r="H217" i="1"/>
  <c r="I217" i="1"/>
  <c r="J217" i="1"/>
  <c r="K217" i="1"/>
  <c r="L217" i="1"/>
  <c r="M217" i="1"/>
  <c r="C217" i="1"/>
  <c r="D216" i="1"/>
  <c r="E216" i="1"/>
  <c r="F216" i="1"/>
  <c r="G216" i="1"/>
  <c r="H216" i="1"/>
  <c r="I216" i="1"/>
  <c r="J216" i="1"/>
  <c r="K216" i="1"/>
  <c r="L216" i="1"/>
  <c r="M216" i="1"/>
  <c r="C216" i="1"/>
  <c r="D214" i="2" l="1"/>
  <c r="E214" i="2"/>
  <c r="F214" i="2"/>
  <c r="G214" i="2"/>
  <c r="H214" i="2"/>
  <c r="I214" i="2"/>
  <c r="J214" i="2"/>
  <c r="K214" i="2"/>
  <c r="L214" i="2"/>
  <c r="M214" i="2"/>
  <c r="C214" i="2"/>
  <c r="D213" i="2"/>
  <c r="E213" i="2"/>
  <c r="F213" i="2"/>
  <c r="G213" i="2"/>
  <c r="H213" i="2"/>
  <c r="I213" i="2"/>
  <c r="J213" i="2"/>
  <c r="K213" i="2"/>
  <c r="L213" i="2"/>
  <c r="M213" i="2"/>
  <c r="C213" i="2"/>
  <c r="D214" i="1"/>
  <c r="E214" i="1"/>
  <c r="F214" i="1"/>
  <c r="G214" i="1"/>
  <c r="H214" i="1"/>
  <c r="I214" i="1"/>
  <c r="J214" i="1"/>
  <c r="K214" i="1"/>
  <c r="L214" i="1"/>
  <c r="M214" i="1"/>
  <c r="C214" i="1"/>
  <c r="D213" i="1"/>
  <c r="E213" i="1"/>
  <c r="F213" i="1"/>
  <c r="G213" i="1"/>
  <c r="H213" i="1"/>
  <c r="I213" i="1"/>
  <c r="J213" i="1"/>
  <c r="K213" i="1"/>
  <c r="L213" i="1"/>
  <c r="M213" i="1"/>
  <c r="C213" i="1"/>
  <c r="D211" i="1"/>
  <c r="E211" i="1"/>
  <c r="F211" i="1"/>
  <c r="G211" i="1"/>
  <c r="H211" i="1"/>
  <c r="I211" i="1"/>
  <c r="J211" i="1"/>
  <c r="K211" i="1"/>
  <c r="L211" i="1"/>
  <c r="M211" i="1"/>
  <c r="C211" i="1"/>
  <c r="D210" i="1"/>
  <c r="E210" i="1"/>
  <c r="F210" i="1"/>
  <c r="G210" i="1"/>
  <c r="H210" i="1"/>
  <c r="I210" i="1"/>
  <c r="J210" i="1"/>
  <c r="K210" i="1"/>
  <c r="L210" i="1"/>
  <c r="M210" i="1"/>
  <c r="C210" i="1"/>
  <c r="D211" i="2"/>
  <c r="E211" i="2"/>
  <c r="F211" i="2"/>
  <c r="G211" i="2"/>
  <c r="H211" i="2"/>
  <c r="I211" i="2"/>
  <c r="J211" i="2"/>
  <c r="K211" i="2"/>
  <c r="L211" i="2"/>
  <c r="M211" i="2"/>
  <c r="C211" i="2"/>
  <c r="D210" i="2"/>
  <c r="E210" i="2"/>
  <c r="F210" i="2"/>
  <c r="G210" i="2"/>
  <c r="H210" i="2"/>
  <c r="I210" i="2"/>
  <c r="J210" i="2"/>
  <c r="K210" i="2"/>
  <c r="L210" i="2"/>
  <c r="M210" i="2"/>
  <c r="C210" i="2"/>
  <c r="D208" i="2"/>
  <c r="E208" i="2"/>
  <c r="F208" i="2"/>
  <c r="G208" i="2"/>
  <c r="H208" i="2"/>
  <c r="I208" i="2"/>
  <c r="J208" i="2"/>
  <c r="K208" i="2"/>
  <c r="L208" i="2"/>
  <c r="M208" i="2"/>
  <c r="C208" i="2"/>
  <c r="D207" i="2"/>
  <c r="E207" i="2"/>
  <c r="F207" i="2"/>
  <c r="G207" i="2"/>
  <c r="H207" i="2"/>
  <c r="I207" i="2"/>
  <c r="J207" i="2"/>
  <c r="K207" i="2"/>
  <c r="L207" i="2"/>
  <c r="M207" i="2"/>
  <c r="C207" i="2"/>
  <c r="D208" i="1"/>
  <c r="E208" i="1"/>
  <c r="F208" i="1"/>
  <c r="G208" i="1"/>
  <c r="H208" i="1"/>
  <c r="I208" i="1"/>
  <c r="J208" i="1"/>
  <c r="K208" i="1"/>
  <c r="L208" i="1"/>
  <c r="M208" i="1"/>
  <c r="C208" i="1"/>
  <c r="D207" i="1"/>
  <c r="E207" i="1"/>
  <c r="F207" i="1"/>
  <c r="G207" i="1"/>
  <c r="H207" i="1"/>
  <c r="I207" i="1"/>
  <c r="J207" i="1"/>
  <c r="K207" i="1"/>
  <c r="L207" i="1"/>
  <c r="M207" i="1"/>
  <c r="C207" i="1"/>
  <c r="D205" i="2"/>
  <c r="E205" i="2"/>
  <c r="F205" i="2"/>
  <c r="G205" i="2"/>
  <c r="H205" i="2"/>
  <c r="I205" i="2"/>
  <c r="J205" i="2"/>
  <c r="K205" i="2"/>
  <c r="L205" i="2"/>
  <c r="M205" i="2"/>
  <c r="C205" i="2"/>
  <c r="D204" i="2"/>
  <c r="E204" i="2"/>
  <c r="F204" i="2"/>
  <c r="G204" i="2"/>
  <c r="H204" i="2"/>
  <c r="I204" i="2"/>
  <c r="J204" i="2"/>
  <c r="K204" i="2"/>
  <c r="L204" i="2"/>
  <c r="M204" i="2"/>
  <c r="C204" i="2"/>
  <c r="D205" i="1"/>
  <c r="E205" i="1"/>
  <c r="F205" i="1"/>
  <c r="G205" i="1"/>
  <c r="H205" i="1"/>
  <c r="I205" i="1"/>
  <c r="J205" i="1"/>
  <c r="K205" i="1"/>
  <c r="L205" i="1"/>
  <c r="M205" i="1"/>
  <c r="C205" i="1"/>
  <c r="D204" i="1"/>
  <c r="E204" i="1"/>
  <c r="F204" i="1"/>
  <c r="G204" i="1"/>
  <c r="H204" i="1"/>
  <c r="I204" i="1"/>
  <c r="J204" i="1"/>
  <c r="K204" i="1"/>
  <c r="L204" i="1"/>
  <c r="M204" i="1"/>
  <c r="C204" i="1"/>
  <c r="D202" i="2"/>
  <c r="E202" i="2"/>
  <c r="F202" i="2"/>
  <c r="G202" i="2"/>
  <c r="H202" i="2"/>
  <c r="I202" i="2"/>
  <c r="J202" i="2"/>
  <c r="K202" i="2"/>
  <c r="L202" i="2"/>
  <c r="M202" i="2"/>
  <c r="C202" i="2"/>
  <c r="D201" i="2"/>
  <c r="E201" i="2"/>
  <c r="F201" i="2"/>
  <c r="G201" i="2"/>
  <c r="H201" i="2"/>
  <c r="I201" i="2"/>
  <c r="J201" i="2"/>
  <c r="K201" i="2"/>
  <c r="L201" i="2"/>
  <c r="M201" i="2"/>
  <c r="C201" i="2"/>
  <c r="D202" i="1"/>
  <c r="E202" i="1"/>
  <c r="F202" i="1"/>
  <c r="G202" i="1"/>
  <c r="H202" i="1"/>
  <c r="I202" i="1"/>
  <c r="J202" i="1"/>
  <c r="K202" i="1"/>
  <c r="L202" i="1"/>
  <c r="M202" i="1"/>
  <c r="C202" i="1"/>
  <c r="D201" i="1"/>
  <c r="E201" i="1"/>
  <c r="F201" i="1"/>
  <c r="G201" i="1"/>
  <c r="H201" i="1"/>
  <c r="I201" i="1"/>
  <c r="J201" i="1"/>
  <c r="K201" i="1"/>
  <c r="L201" i="1"/>
  <c r="M201" i="1"/>
  <c r="C201" i="1"/>
  <c r="D199" i="2" l="1"/>
  <c r="E199" i="2"/>
  <c r="F199" i="2"/>
  <c r="G199" i="2"/>
  <c r="H199" i="2"/>
  <c r="I199" i="2"/>
  <c r="J199" i="2"/>
  <c r="K199" i="2"/>
  <c r="L199" i="2"/>
  <c r="M199" i="2"/>
  <c r="C199" i="2"/>
  <c r="C198" i="2"/>
  <c r="D198" i="2"/>
  <c r="E198" i="2"/>
  <c r="F198" i="2"/>
  <c r="G198" i="2"/>
  <c r="H198" i="2"/>
  <c r="I198" i="2"/>
  <c r="J198" i="2"/>
  <c r="K198" i="2"/>
  <c r="L198" i="2"/>
  <c r="M198" i="2"/>
  <c r="D199" i="1"/>
  <c r="E199" i="1"/>
  <c r="F199" i="1"/>
  <c r="G199" i="1"/>
  <c r="H199" i="1"/>
  <c r="I199" i="1"/>
  <c r="J199" i="1"/>
  <c r="K199" i="1"/>
  <c r="L199" i="1"/>
  <c r="M199" i="1"/>
  <c r="C199" i="1"/>
  <c r="C193" i="1"/>
  <c r="D198" i="1"/>
  <c r="E198" i="1"/>
  <c r="F198" i="1"/>
  <c r="G198" i="1"/>
  <c r="H198" i="1"/>
  <c r="I198" i="1"/>
  <c r="J198" i="1"/>
  <c r="K198" i="1"/>
  <c r="L198" i="1"/>
  <c r="M198" i="1"/>
  <c r="C198" i="1"/>
  <c r="D196" i="2" l="1"/>
  <c r="E196" i="2"/>
  <c r="F196" i="2"/>
  <c r="G196" i="2"/>
  <c r="H196" i="2"/>
  <c r="I196" i="2"/>
  <c r="J196" i="2"/>
  <c r="K196" i="2"/>
  <c r="L196" i="2"/>
  <c r="M196" i="2"/>
  <c r="C196" i="2"/>
  <c r="D195" i="2"/>
  <c r="E195" i="2"/>
  <c r="F195" i="2"/>
  <c r="G195" i="2"/>
  <c r="H195" i="2"/>
  <c r="I195" i="2"/>
  <c r="J195" i="2"/>
  <c r="K195" i="2"/>
  <c r="L195" i="2"/>
  <c r="M195" i="2"/>
  <c r="C195" i="2"/>
  <c r="D196" i="1"/>
  <c r="E196" i="1"/>
  <c r="F196" i="1"/>
  <c r="G196" i="1"/>
  <c r="H196" i="1"/>
  <c r="I196" i="1"/>
  <c r="J196" i="1"/>
  <c r="K196" i="1"/>
  <c r="L196" i="1"/>
  <c r="M196" i="1"/>
  <c r="C196" i="1"/>
  <c r="D195" i="1"/>
  <c r="E195" i="1"/>
  <c r="F195" i="1"/>
  <c r="G195" i="1"/>
  <c r="H195" i="1"/>
  <c r="I195" i="1"/>
  <c r="J195" i="1"/>
  <c r="K195" i="1"/>
  <c r="L195" i="1"/>
  <c r="M195" i="1"/>
  <c r="C195" i="1"/>
  <c r="D193" i="2" l="1"/>
  <c r="E193" i="2"/>
  <c r="F193" i="2"/>
  <c r="G193" i="2"/>
  <c r="H193" i="2"/>
  <c r="I193" i="2"/>
  <c r="J193" i="2"/>
  <c r="K193" i="2"/>
  <c r="L193" i="2"/>
  <c r="M193" i="2"/>
  <c r="C193" i="2"/>
  <c r="D192" i="2"/>
  <c r="E192" i="2"/>
  <c r="F192" i="2"/>
  <c r="G192" i="2"/>
  <c r="H192" i="2"/>
  <c r="I192" i="2"/>
  <c r="J192" i="2"/>
  <c r="K192" i="2"/>
  <c r="L192" i="2"/>
  <c r="M192" i="2"/>
  <c r="C192" i="2"/>
  <c r="D193" i="1"/>
  <c r="E193" i="1"/>
  <c r="F193" i="1"/>
  <c r="G193" i="1"/>
  <c r="H193" i="1"/>
  <c r="I193" i="1"/>
  <c r="J193" i="1"/>
  <c r="K193" i="1"/>
  <c r="L193" i="1"/>
  <c r="M193" i="1"/>
  <c r="D192" i="1"/>
  <c r="E192" i="1"/>
  <c r="F192" i="1"/>
  <c r="G192" i="1"/>
  <c r="H192" i="1"/>
  <c r="I192" i="1"/>
  <c r="J192" i="1"/>
  <c r="K192" i="1"/>
  <c r="L192" i="1"/>
  <c r="M192" i="1"/>
  <c r="C192" i="1"/>
  <c r="D190" i="2"/>
  <c r="E190" i="2"/>
  <c r="F190" i="2"/>
  <c r="G190" i="2"/>
  <c r="H190" i="2"/>
  <c r="I190" i="2"/>
  <c r="J190" i="2"/>
  <c r="K190" i="2"/>
  <c r="L190" i="2"/>
  <c r="M190" i="2"/>
  <c r="C190" i="2"/>
  <c r="D189" i="2"/>
  <c r="E189" i="2"/>
  <c r="F189" i="2"/>
  <c r="G189" i="2"/>
  <c r="H189" i="2"/>
  <c r="I189" i="2"/>
  <c r="J189" i="2"/>
  <c r="K189" i="2"/>
  <c r="L189" i="2"/>
  <c r="M189" i="2"/>
  <c r="C189" i="2"/>
  <c r="D190" i="1"/>
  <c r="E190" i="1"/>
  <c r="F190" i="1"/>
  <c r="G190" i="1"/>
  <c r="H190" i="1"/>
  <c r="I190" i="1"/>
  <c r="J190" i="1"/>
  <c r="K190" i="1"/>
  <c r="L190" i="1"/>
  <c r="M190" i="1"/>
  <c r="C190" i="1"/>
  <c r="D189" i="1"/>
  <c r="E189" i="1"/>
  <c r="F189" i="1"/>
  <c r="G189" i="1"/>
  <c r="H189" i="1"/>
  <c r="I189" i="1"/>
  <c r="J189" i="1"/>
  <c r="K189" i="1"/>
  <c r="L189" i="1"/>
  <c r="M189" i="1"/>
  <c r="C189" i="1"/>
  <c r="D187" i="2" l="1"/>
  <c r="E187" i="2"/>
  <c r="F187" i="2"/>
  <c r="G187" i="2"/>
  <c r="H187" i="2"/>
  <c r="I187" i="2"/>
  <c r="J187" i="2"/>
  <c r="K187" i="2"/>
  <c r="L187" i="2"/>
  <c r="M187" i="2"/>
  <c r="C187" i="2"/>
  <c r="D186" i="2"/>
  <c r="E186" i="2"/>
  <c r="F186" i="2"/>
  <c r="G186" i="2"/>
  <c r="H186" i="2"/>
  <c r="I186" i="2"/>
  <c r="J186" i="2"/>
  <c r="K186" i="2"/>
  <c r="L186" i="2"/>
  <c r="M186" i="2"/>
  <c r="C186" i="2"/>
  <c r="D187" i="1"/>
  <c r="E187" i="1"/>
  <c r="F187" i="1"/>
  <c r="G187" i="1"/>
  <c r="H187" i="1"/>
  <c r="I187" i="1"/>
  <c r="J187" i="1"/>
  <c r="K187" i="1"/>
  <c r="L187" i="1"/>
  <c r="M187" i="1"/>
  <c r="C187" i="1"/>
  <c r="D186" i="1"/>
  <c r="E186" i="1"/>
  <c r="F186" i="1"/>
  <c r="G186" i="1"/>
  <c r="H186" i="1"/>
  <c r="I186" i="1"/>
  <c r="J186" i="1"/>
  <c r="K186" i="1"/>
  <c r="L186" i="1"/>
  <c r="M186" i="1"/>
  <c r="C186" i="1"/>
  <c r="D184" i="2"/>
  <c r="E184" i="2"/>
  <c r="F184" i="2"/>
  <c r="G184" i="2"/>
  <c r="H184" i="2"/>
  <c r="I184" i="2"/>
  <c r="J184" i="2"/>
  <c r="K184" i="2"/>
  <c r="L184" i="2"/>
  <c r="M184" i="2"/>
  <c r="C184" i="2"/>
  <c r="D183" i="2"/>
  <c r="E183" i="2"/>
  <c r="F183" i="2"/>
  <c r="G183" i="2"/>
  <c r="H183" i="2"/>
  <c r="I183" i="2"/>
  <c r="J183" i="2"/>
  <c r="K183" i="2"/>
  <c r="L183" i="2"/>
  <c r="M183" i="2"/>
  <c r="C183" i="2"/>
  <c r="D184" i="1"/>
  <c r="E184" i="1"/>
  <c r="F184" i="1"/>
  <c r="G184" i="1"/>
  <c r="H184" i="1"/>
  <c r="I184" i="1"/>
  <c r="J184" i="1"/>
  <c r="K184" i="1"/>
  <c r="L184" i="1"/>
  <c r="M184" i="1"/>
  <c r="C184" i="1"/>
  <c r="D183" i="1"/>
  <c r="E183" i="1"/>
  <c r="F183" i="1"/>
  <c r="G183" i="1"/>
  <c r="H183" i="1"/>
  <c r="I183" i="1"/>
  <c r="J183" i="1"/>
  <c r="K183" i="1"/>
  <c r="L183" i="1"/>
  <c r="M183" i="1"/>
  <c r="C183" i="1"/>
  <c r="D181" i="2" l="1"/>
  <c r="E181" i="2"/>
  <c r="F181" i="2"/>
  <c r="G181" i="2"/>
  <c r="H181" i="2"/>
  <c r="I181" i="2"/>
  <c r="J181" i="2"/>
  <c r="K181" i="2"/>
  <c r="L181" i="2"/>
  <c r="M181" i="2"/>
  <c r="C181" i="2"/>
  <c r="D180" i="2"/>
  <c r="E180" i="2"/>
  <c r="F180" i="2"/>
  <c r="G180" i="2"/>
  <c r="H180" i="2"/>
  <c r="I180" i="2"/>
  <c r="J180" i="2"/>
  <c r="K180" i="2"/>
  <c r="L180" i="2"/>
  <c r="M180" i="2"/>
  <c r="C180" i="2"/>
  <c r="D181" i="1"/>
  <c r="E181" i="1"/>
  <c r="F181" i="1"/>
  <c r="G181" i="1"/>
  <c r="H181" i="1"/>
  <c r="I181" i="1"/>
  <c r="J181" i="1"/>
  <c r="K181" i="1"/>
  <c r="L181" i="1"/>
  <c r="M181" i="1"/>
  <c r="C181" i="1"/>
  <c r="D180" i="1"/>
  <c r="E180" i="1"/>
  <c r="F180" i="1"/>
  <c r="G180" i="1"/>
  <c r="H180" i="1"/>
  <c r="I180" i="1"/>
  <c r="J180" i="1"/>
  <c r="K180" i="1"/>
  <c r="L180" i="1"/>
  <c r="M180" i="1"/>
  <c r="C180" i="1"/>
  <c r="D178" i="2"/>
  <c r="E178" i="2"/>
  <c r="F178" i="2"/>
  <c r="G178" i="2"/>
  <c r="H178" i="2"/>
  <c r="I178" i="2"/>
  <c r="J178" i="2"/>
  <c r="K178" i="2"/>
  <c r="L178" i="2"/>
  <c r="M178" i="2"/>
  <c r="C178" i="2"/>
  <c r="D177" i="2"/>
  <c r="E177" i="2"/>
  <c r="F177" i="2"/>
  <c r="G177" i="2"/>
  <c r="H177" i="2"/>
  <c r="I177" i="2"/>
  <c r="J177" i="2"/>
  <c r="K177" i="2"/>
  <c r="L177" i="2"/>
  <c r="M177" i="2"/>
  <c r="C177" i="2"/>
  <c r="D178" i="1"/>
  <c r="E178" i="1"/>
  <c r="F178" i="1"/>
  <c r="G178" i="1"/>
  <c r="H178" i="1"/>
  <c r="I178" i="1"/>
  <c r="J178" i="1"/>
  <c r="K178" i="1"/>
  <c r="L178" i="1"/>
  <c r="M178" i="1"/>
  <c r="C178" i="1"/>
  <c r="D177" i="1"/>
  <c r="E177" i="1"/>
  <c r="F177" i="1"/>
  <c r="G177" i="1"/>
  <c r="H177" i="1"/>
  <c r="I177" i="1"/>
  <c r="J177" i="1"/>
  <c r="K177" i="1"/>
  <c r="L177" i="1"/>
  <c r="M177" i="1"/>
  <c r="C177" i="1"/>
  <c r="D175" i="1"/>
  <c r="E175" i="1"/>
  <c r="F175" i="1"/>
  <c r="G175" i="1"/>
  <c r="H175" i="1"/>
  <c r="I175" i="1"/>
  <c r="J175" i="1"/>
  <c r="K175" i="1"/>
  <c r="L175" i="1"/>
  <c r="M175" i="1"/>
  <c r="C175" i="1"/>
  <c r="D174" i="1"/>
  <c r="E174" i="1"/>
  <c r="F174" i="1"/>
  <c r="G174" i="1"/>
  <c r="H174" i="1"/>
  <c r="I174" i="1"/>
  <c r="J174" i="1"/>
  <c r="K174" i="1"/>
  <c r="L174" i="1"/>
  <c r="M174" i="1"/>
  <c r="C174" i="1"/>
  <c r="D175" i="2"/>
  <c r="E175" i="2"/>
  <c r="F175" i="2"/>
  <c r="G175" i="2"/>
  <c r="H175" i="2"/>
  <c r="I175" i="2"/>
  <c r="J175" i="2"/>
  <c r="K175" i="2"/>
  <c r="L175" i="2"/>
  <c r="M175" i="2"/>
  <c r="C175" i="2"/>
  <c r="D174" i="2"/>
  <c r="E174" i="2"/>
  <c r="F174" i="2"/>
  <c r="G174" i="2"/>
  <c r="H174" i="2"/>
  <c r="I174" i="2"/>
  <c r="J174" i="2"/>
  <c r="K174" i="2"/>
  <c r="L174" i="2"/>
  <c r="M174" i="2"/>
  <c r="C174" i="2"/>
  <c r="D172" i="2"/>
  <c r="E172" i="2"/>
  <c r="F172" i="2"/>
  <c r="G172" i="2"/>
  <c r="H172" i="2"/>
  <c r="I172" i="2"/>
  <c r="J172" i="2"/>
  <c r="K172" i="2"/>
  <c r="L172" i="2"/>
  <c r="M172" i="2"/>
  <c r="D171" i="2"/>
  <c r="E171" i="2"/>
  <c r="F171" i="2"/>
  <c r="G171" i="2"/>
  <c r="H171" i="2"/>
  <c r="I171" i="2"/>
  <c r="J171" i="2"/>
  <c r="K171" i="2"/>
  <c r="L171" i="2"/>
  <c r="M171" i="2"/>
  <c r="D172" i="1"/>
  <c r="E172" i="1"/>
  <c r="F172" i="1"/>
  <c r="G172" i="1"/>
  <c r="H172" i="1"/>
  <c r="I172" i="1"/>
  <c r="J172" i="1"/>
  <c r="K172" i="1"/>
  <c r="L172" i="1"/>
  <c r="M172" i="1"/>
  <c r="C172" i="1"/>
  <c r="D169" i="1"/>
  <c r="E169" i="1"/>
  <c r="F169" i="1"/>
  <c r="G169" i="1"/>
  <c r="H169" i="1"/>
  <c r="I169" i="1"/>
  <c r="J169" i="1"/>
  <c r="K169" i="1"/>
  <c r="L169" i="1"/>
  <c r="M169" i="1"/>
  <c r="C169" i="1"/>
  <c r="C172" i="2"/>
  <c r="C171" i="2"/>
  <c r="D171" i="1"/>
  <c r="E171" i="1"/>
  <c r="F171" i="1"/>
  <c r="G171" i="1"/>
  <c r="H171" i="1"/>
  <c r="I171" i="1"/>
  <c r="J171" i="1"/>
  <c r="K171" i="1"/>
  <c r="L171" i="1"/>
  <c r="M171" i="1"/>
  <c r="C171" i="1"/>
  <c r="C168" i="1"/>
  <c r="D169" i="2"/>
  <c r="E169" i="2"/>
  <c r="F169" i="2"/>
  <c r="G169" i="2"/>
  <c r="H169" i="2"/>
  <c r="I169" i="2"/>
  <c r="J169" i="2"/>
  <c r="K169" i="2"/>
  <c r="L169" i="2"/>
  <c r="M169" i="2"/>
  <c r="C169" i="2"/>
  <c r="D168" i="2"/>
  <c r="E168" i="2"/>
  <c r="F168" i="2"/>
  <c r="G168" i="2"/>
  <c r="H168" i="2"/>
  <c r="I168" i="2"/>
  <c r="J168" i="2"/>
  <c r="K168" i="2"/>
  <c r="L168" i="2"/>
  <c r="M168" i="2"/>
  <c r="C168" i="2"/>
  <c r="D168" i="1"/>
  <c r="E168" i="1"/>
  <c r="F168" i="1"/>
  <c r="G168" i="1"/>
  <c r="H168" i="1"/>
  <c r="I168" i="1"/>
  <c r="J168" i="1"/>
  <c r="K168" i="1"/>
  <c r="L168" i="1"/>
  <c r="M168" i="1"/>
  <c r="D166" i="2"/>
  <c r="E166" i="2"/>
  <c r="F166" i="2"/>
  <c r="G166" i="2"/>
  <c r="H166" i="2"/>
  <c r="I166" i="2"/>
  <c r="J166" i="2"/>
  <c r="K166" i="2"/>
  <c r="L166" i="2"/>
  <c r="M166" i="2"/>
  <c r="C166" i="2"/>
  <c r="D165" i="2"/>
  <c r="E165" i="2"/>
  <c r="F165" i="2"/>
  <c r="G165" i="2"/>
  <c r="H165" i="2"/>
  <c r="I165" i="2"/>
  <c r="J165" i="2"/>
  <c r="K165" i="2"/>
  <c r="L165" i="2"/>
  <c r="M165" i="2"/>
  <c r="C165" i="2"/>
  <c r="D166" i="1"/>
  <c r="E166" i="1"/>
  <c r="F166" i="1"/>
  <c r="G166" i="1"/>
  <c r="H166" i="1"/>
  <c r="I166" i="1"/>
  <c r="J166" i="1"/>
  <c r="K166" i="1"/>
  <c r="L166" i="1"/>
  <c r="M166" i="1"/>
  <c r="C166" i="1"/>
  <c r="D165" i="1"/>
  <c r="E165" i="1"/>
  <c r="F165" i="1"/>
  <c r="G165" i="1"/>
  <c r="H165" i="1"/>
  <c r="I165" i="1"/>
  <c r="J165" i="1"/>
  <c r="K165" i="1"/>
  <c r="L165" i="1"/>
  <c r="M165" i="1"/>
  <c r="C165" i="1"/>
  <c r="D163" i="2"/>
  <c r="E163" i="2"/>
  <c r="F163" i="2"/>
  <c r="G163" i="2"/>
  <c r="H163" i="2"/>
  <c r="I163" i="2"/>
  <c r="J163" i="2"/>
  <c r="K163" i="2"/>
  <c r="L163" i="2"/>
  <c r="M163" i="2"/>
  <c r="D162" i="2"/>
  <c r="E162" i="2"/>
  <c r="F162" i="2"/>
  <c r="G162" i="2"/>
  <c r="H162" i="2"/>
  <c r="I162" i="2"/>
  <c r="J162" i="2"/>
  <c r="K162" i="2"/>
  <c r="L162" i="2"/>
  <c r="M162" i="2"/>
  <c r="C163" i="2"/>
  <c r="C162" i="2"/>
  <c r="D163" i="1"/>
  <c r="E163" i="1"/>
  <c r="F163" i="1"/>
  <c r="G163" i="1"/>
  <c r="H163" i="1"/>
  <c r="I163" i="1"/>
  <c r="J163" i="1"/>
  <c r="K163" i="1"/>
  <c r="L163" i="1"/>
  <c r="M163" i="1"/>
  <c r="C163" i="1"/>
  <c r="D162" i="1"/>
  <c r="E162" i="1"/>
  <c r="F162" i="1"/>
  <c r="G162" i="1"/>
  <c r="H162" i="1"/>
  <c r="I162" i="1"/>
  <c r="J162" i="1"/>
  <c r="K162" i="1"/>
  <c r="L162" i="1"/>
  <c r="M162" i="1"/>
  <c r="C162" i="1"/>
  <c r="D160" i="2" l="1"/>
  <c r="E160" i="2"/>
  <c r="F160" i="2"/>
  <c r="G160" i="2"/>
  <c r="H160" i="2"/>
  <c r="I160" i="2"/>
  <c r="J160" i="2"/>
  <c r="K160" i="2"/>
  <c r="L160" i="2"/>
  <c r="M160" i="2"/>
  <c r="C160" i="2"/>
  <c r="D159" i="2"/>
  <c r="E159" i="2"/>
  <c r="F159" i="2"/>
  <c r="G159" i="2"/>
  <c r="H159" i="2"/>
  <c r="I159" i="2"/>
  <c r="J159" i="2"/>
  <c r="K159" i="2"/>
  <c r="L159" i="2"/>
  <c r="M159" i="2"/>
  <c r="C159" i="2"/>
  <c r="D160" i="1"/>
  <c r="E160" i="1"/>
  <c r="F160" i="1"/>
  <c r="G160" i="1"/>
  <c r="H160" i="1"/>
  <c r="I160" i="1"/>
  <c r="J160" i="1"/>
  <c r="K160" i="1"/>
  <c r="L160" i="1"/>
  <c r="M160" i="1"/>
  <c r="C160" i="1"/>
  <c r="C159" i="1"/>
  <c r="D159" i="1"/>
  <c r="E159" i="1"/>
  <c r="F159" i="1"/>
  <c r="G159" i="1"/>
  <c r="H159" i="1"/>
  <c r="I159" i="1"/>
  <c r="J159" i="1"/>
  <c r="K159" i="1"/>
  <c r="L159" i="1"/>
  <c r="M159" i="1"/>
  <c r="D157" i="2"/>
  <c r="E157" i="2"/>
  <c r="F157" i="2"/>
  <c r="G157" i="2"/>
  <c r="H157" i="2"/>
  <c r="I157" i="2"/>
  <c r="J157" i="2"/>
  <c r="K157" i="2"/>
  <c r="L157" i="2"/>
  <c r="M157" i="2"/>
  <c r="C157" i="2"/>
  <c r="D156" i="2"/>
  <c r="E156" i="2"/>
  <c r="F156" i="2"/>
  <c r="G156" i="2"/>
  <c r="H156" i="2"/>
  <c r="I156" i="2"/>
  <c r="J156" i="2"/>
  <c r="K156" i="2"/>
  <c r="L156" i="2"/>
  <c r="M156" i="2"/>
  <c r="C156" i="2"/>
  <c r="D157" i="1"/>
  <c r="E157" i="1"/>
  <c r="F157" i="1"/>
  <c r="G157" i="1"/>
  <c r="H157" i="1"/>
  <c r="I157" i="1"/>
  <c r="J157" i="1"/>
  <c r="K157" i="1"/>
  <c r="L157" i="1"/>
  <c r="M157" i="1"/>
  <c r="C157" i="1"/>
  <c r="D156" i="1"/>
  <c r="E156" i="1"/>
  <c r="F156" i="1"/>
  <c r="G156" i="1"/>
  <c r="H156" i="1"/>
  <c r="I156" i="1"/>
  <c r="J156" i="1"/>
  <c r="K156" i="1"/>
  <c r="L156" i="1"/>
  <c r="M156" i="1"/>
  <c r="C156" i="1"/>
  <c r="D154" i="2"/>
  <c r="E154" i="2"/>
  <c r="F154" i="2"/>
  <c r="G154" i="2"/>
  <c r="H154" i="2"/>
  <c r="I154" i="2"/>
  <c r="J154" i="2"/>
  <c r="K154" i="2"/>
  <c r="L154" i="2"/>
  <c r="M154" i="2"/>
  <c r="C154" i="2"/>
  <c r="D153" i="2"/>
  <c r="E153" i="2"/>
  <c r="F153" i="2"/>
  <c r="G153" i="2"/>
  <c r="H153" i="2"/>
  <c r="I153" i="2"/>
  <c r="J153" i="2"/>
  <c r="K153" i="2"/>
  <c r="L153" i="2"/>
  <c r="M153" i="2"/>
  <c r="C153" i="2"/>
  <c r="D154" i="1"/>
  <c r="E154" i="1"/>
  <c r="F154" i="1"/>
  <c r="G154" i="1"/>
  <c r="H154" i="1"/>
  <c r="I154" i="1"/>
  <c r="J154" i="1"/>
  <c r="K154" i="1"/>
  <c r="L154" i="1"/>
  <c r="M154" i="1"/>
  <c r="C154" i="1"/>
  <c r="D153" i="1"/>
  <c r="E153" i="1"/>
  <c r="F153" i="1"/>
  <c r="G153" i="1"/>
  <c r="H153" i="1"/>
  <c r="I153" i="1"/>
  <c r="J153" i="1"/>
  <c r="K153" i="1"/>
  <c r="L153" i="1"/>
  <c r="M153" i="1"/>
  <c r="C153" i="1"/>
  <c r="D151" i="2"/>
  <c r="E151" i="2"/>
  <c r="F151" i="2"/>
  <c r="G151" i="2"/>
  <c r="H151" i="2"/>
  <c r="I151" i="2"/>
  <c r="J151" i="2"/>
  <c r="K151" i="2"/>
  <c r="L151" i="2"/>
  <c r="M151" i="2"/>
  <c r="C151" i="2"/>
  <c r="D150" i="2"/>
  <c r="E150" i="2"/>
  <c r="F150" i="2"/>
  <c r="G150" i="2"/>
  <c r="H150" i="2"/>
  <c r="I150" i="2"/>
  <c r="J150" i="2"/>
  <c r="K150" i="2"/>
  <c r="L150" i="2"/>
  <c r="M150" i="2"/>
  <c r="C150" i="2"/>
  <c r="D151" i="1"/>
  <c r="E151" i="1"/>
  <c r="F151" i="1"/>
  <c r="G151" i="1"/>
  <c r="H151" i="1"/>
  <c r="I151" i="1"/>
  <c r="J151" i="1"/>
  <c r="K151" i="1"/>
  <c r="L151" i="1"/>
  <c r="M151" i="1"/>
  <c r="C151" i="1"/>
  <c r="D150" i="1"/>
  <c r="E150" i="1"/>
  <c r="F150" i="1"/>
  <c r="G150" i="1"/>
  <c r="H150" i="1"/>
  <c r="I150" i="1"/>
  <c r="J150" i="1"/>
  <c r="K150" i="1"/>
  <c r="L150" i="1"/>
  <c r="M150" i="1"/>
  <c r="C150" i="1"/>
  <c r="D148" i="1"/>
  <c r="E148" i="1"/>
  <c r="F148" i="1"/>
  <c r="G148" i="1"/>
  <c r="H148" i="1"/>
  <c r="I148" i="1"/>
  <c r="J148" i="1"/>
  <c r="K148" i="1"/>
  <c r="L148" i="1"/>
  <c r="M148" i="1"/>
  <c r="C148" i="1"/>
  <c r="D147" i="1"/>
  <c r="E147" i="1"/>
  <c r="F147" i="1"/>
  <c r="G147" i="1"/>
  <c r="H147" i="1"/>
  <c r="I147" i="1"/>
  <c r="J147" i="1"/>
  <c r="K147" i="1"/>
  <c r="L147" i="1"/>
  <c r="M147" i="1"/>
  <c r="C147" i="1"/>
  <c r="D148" i="2"/>
  <c r="E148" i="2"/>
  <c r="F148" i="2"/>
  <c r="G148" i="2"/>
  <c r="H148" i="2"/>
  <c r="I148" i="2"/>
  <c r="J148" i="2"/>
  <c r="K148" i="2"/>
  <c r="L148" i="2"/>
  <c r="M148" i="2"/>
  <c r="C148" i="2"/>
  <c r="D147" i="2"/>
  <c r="E147" i="2"/>
  <c r="F147" i="2"/>
  <c r="G147" i="2"/>
  <c r="H147" i="2"/>
  <c r="I147" i="2"/>
  <c r="J147" i="2"/>
  <c r="K147" i="2"/>
  <c r="L147" i="2"/>
  <c r="M147" i="2"/>
  <c r="C147" i="2"/>
  <c r="D145" i="2"/>
  <c r="E145" i="2"/>
  <c r="F145" i="2"/>
  <c r="G145" i="2"/>
  <c r="H145" i="2"/>
  <c r="I145" i="2"/>
  <c r="J145" i="2"/>
  <c r="K145" i="2"/>
  <c r="L145" i="2"/>
  <c r="M145" i="2"/>
  <c r="C145" i="2"/>
  <c r="D144" i="2"/>
  <c r="E144" i="2"/>
  <c r="F144" i="2"/>
  <c r="G144" i="2"/>
  <c r="H144" i="2"/>
  <c r="I144" i="2"/>
  <c r="J144" i="2"/>
  <c r="K144" i="2"/>
  <c r="L144" i="2"/>
  <c r="M144" i="2"/>
  <c r="C144" i="2"/>
  <c r="D145" i="1"/>
  <c r="E145" i="1"/>
  <c r="F145" i="1"/>
  <c r="G145" i="1"/>
  <c r="H145" i="1"/>
  <c r="I145" i="1"/>
  <c r="J145" i="1"/>
  <c r="K145" i="1"/>
  <c r="L145" i="1"/>
  <c r="M145" i="1"/>
  <c r="C145" i="1"/>
  <c r="D144" i="1"/>
  <c r="E144" i="1"/>
  <c r="F144" i="1"/>
  <c r="G144" i="1"/>
  <c r="H144" i="1"/>
  <c r="I144" i="1"/>
  <c r="J144" i="1"/>
  <c r="K144" i="1"/>
  <c r="L144" i="1"/>
  <c r="M144" i="1"/>
  <c r="C144" i="1"/>
  <c r="D142" i="2"/>
  <c r="E142" i="2"/>
  <c r="F142" i="2"/>
  <c r="G142" i="2"/>
  <c r="H142" i="2"/>
  <c r="I142" i="2"/>
  <c r="J142" i="2"/>
  <c r="K142" i="2"/>
  <c r="L142" i="2"/>
  <c r="M142" i="2"/>
  <c r="C142" i="2"/>
  <c r="D141" i="2"/>
  <c r="E141" i="2"/>
  <c r="F141" i="2"/>
  <c r="G141" i="2"/>
  <c r="H141" i="2"/>
  <c r="I141" i="2"/>
  <c r="J141" i="2"/>
  <c r="K141" i="2"/>
  <c r="L141" i="2"/>
  <c r="M141" i="2"/>
  <c r="C141" i="2"/>
  <c r="D142" i="1"/>
  <c r="E142" i="1"/>
  <c r="F142" i="1"/>
  <c r="G142" i="1"/>
  <c r="H142" i="1"/>
  <c r="I142" i="1"/>
  <c r="J142" i="1"/>
  <c r="K142" i="1"/>
  <c r="L142" i="1"/>
  <c r="M142" i="1"/>
  <c r="C142" i="1"/>
  <c r="D141" i="1"/>
  <c r="E141" i="1"/>
  <c r="F141" i="1"/>
  <c r="G141" i="1"/>
  <c r="H141" i="1"/>
  <c r="I141" i="1"/>
  <c r="J141" i="1"/>
  <c r="K141" i="1"/>
  <c r="L141" i="1"/>
  <c r="M141" i="1"/>
  <c r="C141" i="1"/>
  <c r="D139" i="2"/>
  <c r="E139" i="2"/>
  <c r="F139" i="2"/>
  <c r="G139" i="2"/>
  <c r="H139" i="2"/>
  <c r="I139" i="2"/>
  <c r="J139" i="2"/>
  <c r="K139" i="2"/>
  <c r="L139" i="2"/>
  <c r="M139" i="2"/>
  <c r="D138" i="2"/>
  <c r="E138" i="2"/>
  <c r="F138" i="2"/>
  <c r="G138" i="2"/>
  <c r="H138" i="2"/>
  <c r="I138" i="2"/>
  <c r="J138" i="2"/>
  <c r="K138" i="2"/>
  <c r="L138" i="2"/>
  <c r="M138" i="2"/>
  <c r="C139" i="2"/>
  <c r="C138" i="2"/>
  <c r="D139" i="1"/>
  <c r="E139" i="1"/>
  <c r="F139" i="1"/>
  <c r="G139" i="1"/>
  <c r="H139" i="1"/>
  <c r="I139" i="1"/>
  <c r="J139" i="1"/>
  <c r="K139" i="1"/>
  <c r="L139" i="1"/>
  <c r="M139" i="1"/>
  <c r="D138" i="1"/>
  <c r="E138" i="1"/>
  <c r="F138" i="1"/>
  <c r="G138" i="1"/>
  <c r="H138" i="1"/>
  <c r="I138" i="1"/>
  <c r="J138" i="1"/>
  <c r="K138" i="1"/>
  <c r="L138" i="1"/>
  <c r="M138" i="1"/>
  <c r="C139" i="1"/>
  <c r="C138" i="1"/>
  <c r="D136" i="2"/>
  <c r="E136" i="2"/>
  <c r="F136" i="2"/>
  <c r="G136" i="2"/>
  <c r="H136" i="2"/>
  <c r="I136" i="2"/>
  <c r="J136" i="2"/>
  <c r="K136" i="2"/>
  <c r="L136" i="2"/>
  <c r="M136" i="2"/>
  <c r="C136" i="2"/>
  <c r="D135" i="2"/>
  <c r="E135" i="2"/>
  <c r="F135" i="2"/>
  <c r="G135" i="2"/>
  <c r="H135" i="2"/>
  <c r="I135" i="2"/>
  <c r="J135" i="2"/>
  <c r="K135" i="2"/>
  <c r="L135" i="2"/>
  <c r="M135" i="2"/>
  <c r="C135" i="2"/>
  <c r="D136" i="1"/>
  <c r="E136" i="1"/>
  <c r="F136" i="1"/>
  <c r="G136" i="1"/>
  <c r="H136" i="1"/>
  <c r="I136" i="1"/>
  <c r="J136" i="1"/>
  <c r="K136" i="1"/>
  <c r="L136" i="1"/>
  <c r="M136" i="1"/>
  <c r="C136" i="1"/>
  <c r="D135" i="1"/>
  <c r="E135" i="1"/>
  <c r="F135" i="1"/>
  <c r="G135" i="1"/>
  <c r="H135" i="1"/>
  <c r="I135" i="1"/>
  <c r="J135" i="1"/>
  <c r="K135" i="1"/>
  <c r="L135" i="1"/>
  <c r="M135" i="1"/>
  <c r="C135" i="1"/>
  <c r="D133" i="2"/>
  <c r="E133" i="2"/>
  <c r="F133" i="2"/>
  <c r="G133" i="2"/>
  <c r="H133" i="2"/>
  <c r="I133" i="2"/>
  <c r="J133" i="2"/>
  <c r="K133" i="2"/>
  <c r="L133" i="2"/>
  <c r="M133" i="2"/>
  <c r="C133" i="2"/>
  <c r="D132" i="2"/>
  <c r="E132" i="2"/>
  <c r="F132" i="2"/>
  <c r="G132" i="2"/>
  <c r="H132" i="2"/>
  <c r="I132" i="2"/>
  <c r="J132" i="2"/>
  <c r="K132" i="2"/>
  <c r="L132" i="2"/>
  <c r="M132" i="2"/>
  <c r="C132" i="2"/>
  <c r="D133" i="1"/>
  <c r="E133" i="1"/>
  <c r="F133" i="1"/>
  <c r="G133" i="1"/>
  <c r="H133" i="1"/>
  <c r="I133" i="1"/>
  <c r="J133" i="1"/>
  <c r="K133" i="1"/>
  <c r="L133" i="1"/>
  <c r="M133" i="1"/>
  <c r="C133" i="1"/>
  <c r="D132" i="1"/>
  <c r="E132" i="1"/>
  <c r="F132" i="1"/>
  <c r="G132" i="1"/>
  <c r="H132" i="1"/>
  <c r="I132" i="1"/>
  <c r="J132" i="1"/>
  <c r="K132" i="1"/>
  <c r="L132" i="1"/>
  <c r="M132" i="1"/>
  <c r="C132" i="1"/>
  <c r="D130" i="2"/>
  <c r="E130" i="2"/>
  <c r="F130" i="2"/>
  <c r="G130" i="2"/>
  <c r="H130" i="2"/>
  <c r="I130" i="2"/>
  <c r="J130" i="2"/>
  <c r="K130" i="2"/>
  <c r="L130" i="2"/>
  <c r="M130" i="2"/>
  <c r="C130" i="2"/>
  <c r="D129" i="2"/>
  <c r="E129" i="2"/>
  <c r="F129" i="2"/>
  <c r="G129" i="2"/>
  <c r="H129" i="2"/>
  <c r="I129" i="2"/>
  <c r="J129" i="2"/>
  <c r="K129" i="2"/>
  <c r="L129" i="2"/>
  <c r="M129" i="2"/>
  <c r="C129" i="2"/>
  <c r="D130" i="1"/>
  <c r="E130" i="1"/>
  <c r="F130" i="1"/>
  <c r="G130" i="1"/>
  <c r="H130" i="1"/>
  <c r="I130" i="1"/>
  <c r="J130" i="1"/>
  <c r="K130" i="1"/>
  <c r="L130" i="1"/>
  <c r="M130" i="1"/>
  <c r="C130" i="1"/>
  <c r="D129" i="1"/>
  <c r="E129" i="1"/>
  <c r="F129" i="1"/>
  <c r="G129" i="1"/>
  <c r="H129" i="1"/>
  <c r="I129" i="1"/>
  <c r="J129" i="1"/>
  <c r="K129" i="1"/>
  <c r="L129" i="1"/>
  <c r="M129" i="1"/>
  <c r="C129" i="1"/>
  <c r="D127" i="2"/>
  <c r="E127" i="2"/>
  <c r="F127" i="2"/>
  <c r="G127" i="2"/>
  <c r="H127" i="2"/>
  <c r="I127" i="2"/>
  <c r="J127" i="2"/>
  <c r="K127" i="2"/>
  <c r="L127" i="2"/>
  <c r="M127" i="2"/>
  <c r="C127" i="2"/>
  <c r="D126" i="2"/>
  <c r="E126" i="2"/>
  <c r="F126" i="2"/>
  <c r="G126" i="2"/>
  <c r="H126" i="2"/>
  <c r="I126" i="2"/>
  <c r="J126" i="2"/>
  <c r="K126" i="2"/>
  <c r="L126" i="2"/>
  <c r="M126" i="2"/>
  <c r="C126" i="2"/>
  <c r="D127" i="1"/>
  <c r="E127" i="1"/>
  <c r="F127" i="1"/>
  <c r="G127" i="1"/>
  <c r="H127" i="1"/>
  <c r="I127" i="1"/>
  <c r="J127" i="1"/>
  <c r="K127" i="1"/>
  <c r="L127" i="1"/>
  <c r="M127" i="1"/>
  <c r="C127" i="1"/>
  <c r="D126" i="1"/>
  <c r="E126" i="1"/>
  <c r="F126" i="1"/>
  <c r="G126" i="1"/>
  <c r="H126" i="1"/>
  <c r="I126" i="1"/>
  <c r="J126" i="1"/>
  <c r="K126" i="1"/>
  <c r="L126" i="1"/>
  <c r="M126" i="1"/>
  <c r="C126" i="1"/>
  <c r="D87" i="2"/>
  <c r="E87" i="2"/>
  <c r="F87" i="2"/>
  <c r="G87" i="2"/>
  <c r="H87" i="2"/>
  <c r="I87" i="2"/>
  <c r="J87" i="2"/>
  <c r="K87" i="2"/>
  <c r="L87" i="2"/>
  <c r="M87" i="2"/>
  <c r="D88" i="2"/>
  <c r="E88" i="2"/>
  <c r="F88" i="2"/>
  <c r="G88" i="2"/>
  <c r="H88" i="2"/>
  <c r="I88" i="2"/>
  <c r="J88" i="2"/>
  <c r="K88" i="2"/>
  <c r="L88" i="2"/>
  <c r="M88" i="2"/>
  <c r="D90" i="2"/>
  <c r="E90" i="2"/>
  <c r="F90" i="2"/>
  <c r="G90" i="2"/>
  <c r="H90" i="2"/>
  <c r="I90" i="2"/>
  <c r="J90" i="2"/>
  <c r="K90" i="2"/>
  <c r="L90" i="2"/>
  <c r="M90" i="2"/>
  <c r="D91" i="2"/>
  <c r="E91" i="2"/>
  <c r="F91" i="2"/>
  <c r="G91" i="2"/>
  <c r="H91" i="2"/>
  <c r="I91" i="2"/>
  <c r="J91" i="2"/>
  <c r="K91" i="2"/>
  <c r="L91" i="2"/>
  <c r="M91" i="2"/>
  <c r="C93" i="2"/>
  <c r="D93" i="2"/>
  <c r="E93" i="2"/>
  <c r="F93" i="2"/>
  <c r="G93" i="2"/>
  <c r="H93" i="2"/>
  <c r="I93" i="2"/>
  <c r="J93" i="2"/>
  <c r="K93" i="2"/>
  <c r="L93" i="2"/>
  <c r="M93" i="2"/>
  <c r="C94" i="2"/>
  <c r="D94" i="2"/>
  <c r="E94" i="2"/>
  <c r="F94" i="2"/>
  <c r="G94" i="2"/>
  <c r="H94" i="2"/>
  <c r="I94" i="2"/>
  <c r="J94" i="2"/>
  <c r="K94" i="2"/>
  <c r="L94" i="2"/>
  <c r="M94" i="2"/>
  <c r="C96" i="2"/>
  <c r="D96" i="2"/>
  <c r="E96" i="2"/>
  <c r="F96" i="2"/>
  <c r="G96" i="2"/>
  <c r="H96" i="2"/>
  <c r="I96" i="2"/>
  <c r="J96" i="2"/>
  <c r="K96" i="2"/>
  <c r="L96" i="2"/>
  <c r="M96" i="2"/>
  <c r="C97" i="2"/>
  <c r="D97" i="2"/>
  <c r="E97" i="2"/>
  <c r="F97" i="2"/>
  <c r="G97" i="2"/>
  <c r="H97" i="2"/>
  <c r="I97" i="2"/>
  <c r="J97" i="2"/>
  <c r="K97" i="2"/>
  <c r="L97" i="2"/>
  <c r="M97" i="2"/>
  <c r="C99" i="2"/>
  <c r="D99" i="2"/>
  <c r="E99" i="2"/>
  <c r="F99" i="2"/>
  <c r="G99" i="2"/>
  <c r="H99" i="2"/>
  <c r="I99" i="2"/>
  <c r="J99" i="2"/>
  <c r="K99" i="2"/>
  <c r="L99" i="2"/>
  <c r="M99" i="2"/>
  <c r="C100" i="2"/>
  <c r="D100" i="2"/>
  <c r="E100" i="2"/>
  <c r="F100" i="2"/>
  <c r="G100" i="2"/>
  <c r="H100" i="2"/>
  <c r="I100" i="2"/>
  <c r="J100" i="2"/>
  <c r="K100" i="2"/>
  <c r="L100" i="2"/>
  <c r="M100" i="2"/>
  <c r="C102" i="2"/>
  <c r="D102" i="2"/>
  <c r="E102" i="2"/>
  <c r="F102" i="2"/>
  <c r="G102" i="2"/>
  <c r="H102" i="2"/>
  <c r="I102" i="2"/>
  <c r="J102" i="2"/>
  <c r="K102" i="2"/>
  <c r="L102" i="2"/>
  <c r="M102" i="2"/>
  <c r="C103" i="2"/>
  <c r="D103" i="2"/>
  <c r="E103" i="2"/>
  <c r="F103" i="2"/>
  <c r="G103" i="2"/>
  <c r="H103" i="2"/>
  <c r="I103" i="2"/>
  <c r="J103" i="2"/>
  <c r="K103" i="2"/>
  <c r="L103" i="2"/>
  <c r="M103" i="2"/>
  <c r="C105" i="2"/>
  <c r="D105" i="2"/>
  <c r="E105" i="2"/>
  <c r="F105" i="2"/>
  <c r="G105" i="2"/>
  <c r="H105" i="2"/>
  <c r="I105" i="2"/>
  <c r="J105" i="2"/>
  <c r="K105" i="2"/>
  <c r="L105" i="2"/>
  <c r="M105" i="2"/>
  <c r="C106" i="2"/>
  <c r="D106" i="2"/>
  <c r="E106" i="2"/>
  <c r="F106" i="2"/>
  <c r="G106" i="2"/>
  <c r="H106" i="2"/>
  <c r="I106" i="2"/>
  <c r="J106" i="2"/>
  <c r="K106" i="2"/>
  <c r="L106" i="2"/>
  <c r="M106" i="2"/>
  <c r="C108" i="2"/>
  <c r="D108" i="2"/>
  <c r="E108" i="2"/>
  <c r="F108" i="2"/>
  <c r="G108" i="2"/>
  <c r="H108" i="2"/>
  <c r="I108" i="2"/>
  <c r="J108" i="2"/>
  <c r="K108" i="2"/>
  <c r="L108" i="2"/>
  <c r="M108" i="2"/>
  <c r="C109" i="2"/>
  <c r="D109" i="2"/>
  <c r="E109" i="2"/>
  <c r="F109" i="2"/>
  <c r="G109" i="2"/>
  <c r="H109" i="2"/>
  <c r="I109" i="2"/>
  <c r="J109" i="2"/>
  <c r="K109" i="2"/>
  <c r="L109" i="2"/>
  <c r="M109" i="2"/>
  <c r="C111" i="2"/>
  <c r="D111" i="2"/>
  <c r="E111" i="2"/>
  <c r="F111" i="2"/>
  <c r="G111" i="2"/>
  <c r="H111" i="2"/>
  <c r="I111" i="2"/>
  <c r="J111" i="2"/>
  <c r="K111" i="2"/>
  <c r="L111" i="2"/>
  <c r="M111" i="2"/>
  <c r="C112" i="2"/>
  <c r="D112" i="2"/>
  <c r="E112" i="2"/>
  <c r="F112" i="2"/>
  <c r="G112" i="2"/>
  <c r="H112" i="2"/>
  <c r="I112" i="2"/>
  <c r="J112" i="2"/>
  <c r="K112" i="2"/>
  <c r="L112" i="2"/>
  <c r="M112" i="2"/>
  <c r="C114" i="2"/>
  <c r="D114" i="2"/>
  <c r="E114" i="2"/>
  <c r="F114" i="2"/>
  <c r="G114" i="2"/>
  <c r="H114" i="2"/>
  <c r="I114" i="2"/>
  <c r="J114" i="2"/>
  <c r="K114" i="2"/>
  <c r="L114" i="2"/>
  <c r="M114" i="2"/>
  <c r="C115" i="2"/>
  <c r="D115" i="2"/>
  <c r="E115" i="2"/>
  <c r="F115" i="2"/>
  <c r="G115" i="2"/>
  <c r="H115" i="2"/>
  <c r="I115" i="2"/>
  <c r="J115" i="2"/>
  <c r="K115" i="2"/>
  <c r="L115" i="2"/>
  <c r="M115" i="2"/>
  <c r="D124" i="2"/>
  <c r="E124" i="2"/>
  <c r="F124" i="2"/>
  <c r="G124" i="2"/>
  <c r="H124" i="2"/>
  <c r="I124" i="2"/>
  <c r="J124" i="2"/>
  <c r="K124" i="2"/>
  <c r="L124" i="2"/>
  <c r="M124" i="2"/>
  <c r="C124" i="2"/>
  <c r="D123" i="2"/>
  <c r="E123" i="2"/>
  <c r="F123" i="2"/>
  <c r="G123" i="2"/>
  <c r="H123" i="2"/>
  <c r="I123" i="2"/>
  <c r="J123" i="2"/>
  <c r="K123" i="2"/>
  <c r="L123" i="2"/>
  <c r="M123" i="2"/>
  <c r="C123" i="2"/>
  <c r="D124" i="1"/>
  <c r="E124" i="1"/>
  <c r="F124" i="1"/>
  <c r="G124" i="1"/>
  <c r="H124" i="1"/>
  <c r="I124" i="1"/>
  <c r="J124" i="1"/>
  <c r="K124" i="1"/>
  <c r="L124" i="1"/>
  <c r="M124" i="1"/>
  <c r="D123" i="1"/>
  <c r="E123" i="1"/>
  <c r="F123" i="1"/>
  <c r="G123" i="1"/>
  <c r="H123" i="1"/>
  <c r="I123" i="1"/>
  <c r="J123" i="1"/>
  <c r="K123" i="1"/>
  <c r="L123" i="1"/>
  <c r="M123" i="1"/>
  <c r="C124" i="1"/>
  <c r="C123" i="1"/>
  <c r="D121" i="2"/>
  <c r="E121" i="2"/>
  <c r="F121" i="2"/>
  <c r="G121" i="2"/>
  <c r="H121" i="2"/>
  <c r="I121" i="2"/>
  <c r="J121" i="2"/>
  <c r="K121" i="2"/>
  <c r="L121" i="2"/>
  <c r="M121" i="2"/>
  <c r="C121" i="2"/>
  <c r="D120" i="2"/>
  <c r="E120" i="2"/>
  <c r="F120" i="2"/>
  <c r="G120" i="2"/>
  <c r="H120" i="2"/>
  <c r="I120" i="2"/>
  <c r="J120" i="2"/>
  <c r="K120" i="2"/>
  <c r="L120" i="2"/>
  <c r="M120" i="2"/>
  <c r="C120" i="2"/>
  <c r="D121" i="1"/>
  <c r="E121" i="1"/>
  <c r="F121" i="1"/>
  <c r="G121" i="1"/>
  <c r="H121" i="1"/>
  <c r="I121" i="1"/>
  <c r="J121" i="1"/>
  <c r="K121" i="1"/>
  <c r="L121" i="1"/>
  <c r="M121" i="1"/>
  <c r="C121" i="1"/>
  <c r="D120" i="1"/>
  <c r="E120" i="1"/>
  <c r="F120" i="1"/>
  <c r="G120" i="1"/>
  <c r="H120" i="1"/>
  <c r="I120" i="1"/>
  <c r="J120" i="1"/>
  <c r="K120" i="1"/>
  <c r="L120" i="1"/>
  <c r="M120" i="1"/>
  <c r="C120" i="1"/>
  <c r="D118" i="2"/>
  <c r="E118" i="2"/>
  <c r="F118" i="2"/>
  <c r="G118" i="2"/>
  <c r="H118" i="2"/>
  <c r="I118" i="2"/>
  <c r="J118" i="2"/>
  <c r="K118" i="2"/>
  <c r="L118" i="2"/>
  <c r="M118" i="2"/>
  <c r="C118" i="2"/>
  <c r="D117" i="2"/>
  <c r="E117" i="2"/>
  <c r="F117" i="2"/>
  <c r="G117" i="2"/>
  <c r="H117" i="2"/>
  <c r="I117" i="2"/>
  <c r="J117" i="2"/>
  <c r="K117" i="2"/>
  <c r="L117" i="2"/>
  <c r="M117" i="2"/>
  <c r="C117" i="2"/>
  <c r="C105" i="1"/>
  <c r="D105" i="1"/>
  <c r="E105" i="1"/>
  <c r="F105" i="1"/>
  <c r="G105" i="1"/>
  <c r="H105" i="1"/>
  <c r="I105" i="1"/>
  <c r="J105" i="1"/>
  <c r="K105" i="1"/>
  <c r="L105" i="1"/>
  <c r="M105" i="1"/>
  <c r="C106" i="1"/>
  <c r="D106" i="1"/>
  <c r="E106" i="1"/>
  <c r="F106" i="1"/>
  <c r="G106" i="1"/>
  <c r="H106" i="1"/>
  <c r="I106" i="1"/>
  <c r="J106" i="1"/>
  <c r="K106" i="1"/>
  <c r="L106" i="1"/>
  <c r="M106" i="1"/>
  <c r="C108" i="1"/>
  <c r="D108" i="1"/>
  <c r="E108" i="1"/>
  <c r="F108" i="1"/>
  <c r="G108" i="1"/>
  <c r="H108" i="1"/>
  <c r="I108" i="1"/>
  <c r="J108" i="1"/>
  <c r="K108" i="1"/>
  <c r="L108" i="1"/>
  <c r="M108" i="1"/>
  <c r="C109" i="1"/>
  <c r="D109" i="1"/>
  <c r="E109" i="1"/>
  <c r="F109" i="1"/>
  <c r="G109" i="1"/>
  <c r="H109" i="1"/>
  <c r="I109" i="1"/>
  <c r="J109" i="1"/>
  <c r="K109" i="1"/>
  <c r="L109" i="1"/>
  <c r="M109" i="1"/>
  <c r="C111" i="1"/>
  <c r="D111" i="1"/>
  <c r="E111" i="1"/>
  <c r="F111" i="1"/>
  <c r="G111" i="1"/>
  <c r="H111" i="1"/>
  <c r="I111" i="1"/>
  <c r="J111" i="1"/>
  <c r="K111" i="1"/>
  <c r="L111" i="1"/>
  <c r="M111" i="1"/>
  <c r="C112" i="1"/>
  <c r="D112" i="1"/>
  <c r="E112" i="1"/>
  <c r="F112" i="1"/>
  <c r="G112" i="1"/>
  <c r="H112" i="1"/>
  <c r="I112" i="1"/>
  <c r="J112" i="1"/>
  <c r="K112" i="1"/>
  <c r="L112" i="1"/>
  <c r="M112" i="1"/>
  <c r="C114" i="1"/>
  <c r="D114" i="1"/>
  <c r="E114" i="1"/>
  <c r="F114" i="1"/>
  <c r="G114" i="1"/>
  <c r="H114" i="1"/>
  <c r="I114" i="1"/>
  <c r="J114" i="1"/>
  <c r="K114" i="1"/>
  <c r="L114" i="1"/>
  <c r="M114" i="1"/>
  <c r="C115" i="1"/>
  <c r="D115" i="1"/>
  <c r="E115" i="1"/>
  <c r="F115" i="1"/>
  <c r="G115" i="1"/>
  <c r="H115" i="1"/>
  <c r="I115" i="1"/>
  <c r="J115" i="1"/>
  <c r="K115" i="1"/>
  <c r="L115" i="1"/>
  <c r="M115" i="1"/>
  <c r="C117" i="1"/>
  <c r="D117" i="1"/>
  <c r="E117" i="1"/>
  <c r="F117" i="1"/>
  <c r="G117" i="1"/>
  <c r="H117" i="1"/>
  <c r="I117" i="1"/>
  <c r="J117" i="1"/>
  <c r="K117" i="1"/>
  <c r="L117" i="1"/>
  <c r="M117" i="1"/>
  <c r="C118" i="1"/>
  <c r="D118" i="1"/>
  <c r="E118" i="1"/>
  <c r="F118" i="1"/>
  <c r="G118" i="1"/>
  <c r="H118" i="1"/>
  <c r="I118" i="1"/>
  <c r="J118" i="1"/>
  <c r="K118" i="1"/>
  <c r="L118" i="1"/>
  <c r="M118" i="1"/>
  <c r="F103" i="1"/>
  <c r="G103" i="1"/>
  <c r="H103" i="1"/>
  <c r="I103" i="1"/>
  <c r="J103" i="1"/>
  <c r="K103" i="1"/>
  <c r="L103" i="1"/>
  <c r="M103" i="1"/>
  <c r="F102" i="1"/>
  <c r="G102" i="1"/>
  <c r="H102" i="1"/>
  <c r="I102" i="1"/>
  <c r="J102" i="1"/>
  <c r="K102" i="1"/>
  <c r="L102" i="1"/>
  <c r="M102" i="1"/>
  <c r="E103" i="1"/>
  <c r="E102" i="1"/>
  <c r="D103" i="1"/>
  <c r="D102" i="1"/>
  <c r="C103" i="1"/>
  <c r="C102" i="1"/>
  <c r="D100" i="1"/>
  <c r="E100" i="1"/>
  <c r="F100" i="1"/>
  <c r="G100" i="1"/>
  <c r="H100" i="1"/>
  <c r="I100" i="1"/>
  <c r="J100" i="1"/>
  <c r="K100" i="1"/>
  <c r="L100" i="1"/>
  <c r="M100" i="1"/>
  <c r="D99" i="1"/>
  <c r="E99" i="1"/>
  <c r="F99" i="1"/>
  <c r="G99" i="1"/>
  <c r="H99" i="1"/>
  <c r="I99" i="1"/>
  <c r="J99" i="1"/>
  <c r="K99" i="1"/>
  <c r="L99" i="1"/>
  <c r="M99" i="1"/>
  <c r="C100" i="1"/>
  <c r="C99" i="1"/>
  <c r="D97" i="1" l="1"/>
  <c r="E97" i="1"/>
  <c r="F97" i="1"/>
  <c r="G97" i="1"/>
  <c r="H97" i="1"/>
  <c r="I97" i="1"/>
  <c r="J97" i="1"/>
  <c r="K97" i="1"/>
  <c r="L97" i="1"/>
  <c r="M97" i="1"/>
  <c r="C97" i="1"/>
  <c r="D96" i="1"/>
  <c r="E96" i="1"/>
  <c r="F96" i="1"/>
  <c r="G96" i="1"/>
  <c r="H96" i="1"/>
  <c r="I96" i="1"/>
  <c r="J96" i="1"/>
  <c r="K96" i="1"/>
  <c r="L96" i="1"/>
  <c r="M96" i="1"/>
  <c r="C96" i="1"/>
  <c r="M94" i="1"/>
  <c r="L94" i="1"/>
  <c r="K94" i="1"/>
  <c r="J94" i="1"/>
  <c r="I94" i="1"/>
  <c r="H94" i="1"/>
  <c r="G94" i="1"/>
  <c r="F94" i="1"/>
  <c r="E94" i="1"/>
  <c r="D94" i="1"/>
  <c r="M93" i="1"/>
  <c r="L93" i="1"/>
  <c r="K93" i="1"/>
  <c r="J93" i="1"/>
  <c r="I93" i="1"/>
  <c r="H93" i="1"/>
  <c r="G93" i="1"/>
  <c r="F93" i="1"/>
  <c r="E93" i="1"/>
  <c r="D93" i="1"/>
  <c r="M88" i="1"/>
  <c r="L88" i="1"/>
  <c r="K88" i="1"/>
  <c r="J88" i="1"/>
  <c r="I88" i="1"/>
  <c r="I87" i="1"/>
  <c r="H88" i="1"/>
  <c r="G88" i="1"/>
  <c r="F88" i="1"/>
  <c r="E88" i="1"/>
  <c r="D88" i="1"/>
  <c r="C41" i="1"/>
  <c r="C87" i="1" s="1"/>
  <c r="M87" i="1"/>
  <c r="L87" i="1"/>
  <c r="K87" i="1"/>
  <c r="J87" i="1"/>
  <c r="H87" i="1"/>
  <c r="G87" i="1"/>
  <c r="F87" i="1"/>
  <c r="E87" i="1"/>
  <c r="D87" i="1"/>
  <c r="C43" i="1"/>
  <c r="C93" i="1" s="1"/>
  <c r="M89" i="1"/>
  <c r="M91" i="1" s="1"/>
  <c r="L89" i="1"/>
  <c r="L91" i="1" s="1"/>
  <c r="K89" i="1"/>
  <c r="K91" i="1" s="1"/>
  <c r="J89" i="1"/>
  <c r="J91" i="1" s="1"/>
  <c r="I89" i="1"/>
  <c r="I91" i="1" s="1"/>
  <c r="H89" i="1"/>
  <c r="H90" i="1" s="1"/>
  <c r="G89" i="1"/>
  <c r="G90" i="1" s="1"/>
  <c r="F89" i="1"/>
  <c r="F91" i="1" s="1"/>
  <c r="E89" i="1"/>
  <c r="E91" i="1" s="1"/>
  <c r="D89" i="1"/>
  <c r="D91" i="1" s="1"/>
  <c r="M43" i="3"/>
  <c r="L43" i="3"/>
  <c r="K43" i="3"/>
  <c r="J43" i="3"/>
  <c r="I43" i="3"/>
  <c r="H43" i="3"/>
  <c r="G43" i="3"/>
  <c r="F43" i="3"/>
  <c r="E43" i="3"/>
  <c r="D43" i="3"/>
  <c r="C42" i="1"/>
  <c r="C42" i="2"/>
  <c r="C89" i="1" l="1"/>
  <c r="C91" i="1" s="1"/>
  <c r="C90" i="2"/>
  <c r="C91" i="2"/>
  <c r="C94" i="1"/>
  <c r="C43" i="3"/>
  <c r="I90" i="1"/>
  <c r="J90" i="1"/>
  <c r="C88" i="1"/>
  <c r="G91" i="1"/>
  <c r="H91" i="1"/>
  <c r="K90" i="1"/>
  <c r="D90" i="1"/>
  <c r="L90" i="1"/>
  <c r="E90" i="1"/>
  <c r="M90" i="1"/>
  <c r="F90" i="1"/>
  <c r="M42" i="3"/>
  <c r="L42" i="3"/>
  <c r="K42" i="3"/>
  <c r="J42" i="3"/>
  <c r="I42" i="3"/>
  <c r="H42" i="3"/>
  <c r="G42" i="3"/>
  <c r="F42" i="3"/>
  <c r="E42" i="3"/>
  <c r="D42" i="3"/>
  <c r="C41" i="2"/>
  <c r="C90" i="1" l="1"/>
  <c r="C88" i="2"/>
  <c r="C87" i="2"/>
  <c r="C42" i="3"/>
  <c r="C40" i="1"/>
  <c r="M41" i="3"/>
  <c r="L41" i="3"/>
  <c r="K41" i="3"/>
  <c r="J41" i="3"/>
  <c r="I41" i="3"/>
  <c r="H41" i="3"/>
  <c r="G41" i="3"/>
  <c r="F41" i="3"/>
  <c r="E41" i="3"/>
  <c r="D41" i="3"/>
  <c r="C40" i="2"/>
  <c r="C41" i="3" l="1"/>
  <c r="M40" i="3"/>
  <c r="L40" i="3"/>
  <c r="K40" i="3"/>
  <c r="J40" i="3"/>
  <c r="I40" i="3"/>
  <c r="H40" i="3"/>
  <c r="G40" i="3"/>
  <c r="F40" i="3"/>
  <c r="E40" i="3"/>
  <c r="D40" i="3"/>
  <c r="C39" i="2"/>
  <c r="C39" i="1"/>
  <c r="C40" i="3" l="1"/>
  <c r="C38" i="2"/>
  <c r="M39" i="3"/>
  <c r="L39" i="3"/>
  <c r="K39" i="3"/>
  <c r="J39" i="3"/>
  <c r="I39" i="3"/>
  <c r="H39" i="3"/>
  <c r="G39" i="3"/>
  <c r="F39" i="3"/>
  <c r="E39" i="3"/>
  <c r="D39" i="3"/>
  <c r="C38" i="1"/>
  <c r="C39" i="3" l="1"/>
  <c r="M38" i="3"/>
  <c r="L38" i="3"/>
  <c r="K38" i="3"/>
  <c r="J38" i="3"/>
  <c r="I38" i="3"/>
  <c r="H38" i="3"/>
  <c r="G38" i="3"/>
  <c r="F38" i="3"/>
  <c r="E38" i="3"/>
  <c r="D38" i="3"/>
  <c r="C37" i="2"/>
  <c r="C37" i="1"/>
  <c r="C38" i="3" l="1"/>
  <c r="M37" i="3"/>
  <c r="L37" i="3"/>
  <c r="K37" i="3"/>
  <c r="J37" i="3"/>
  <c r="I37" i="3"/>
  <c r="H37" i="3"/>
  <c r="G37" i="3"/>
  <c r="F37" i="3"/>
  <c r="E37" i="3"/>
  <c r="D37" i="3"/>
  <c r="C36" i="2"/>
  <c r="C36" i="1"/>
  <c r="C37" i="3" l="1"/>
  <c r="M36" i="3"/>
  <c r="L36" i="3"/>
  <c r="K36" i="3"/>
  <c r="J36" i="3"/>
  <c r="I36" i="3"/>
  <c r="H36" i="3"/>
  <c r="G36" i="3"/>
  <c r="F36" i="3"/>
  <c r="E36" i="3"/>
  <c r="D36" i="3"/>
  <c r="C35" i="2"/>
  <c r="C35" i="1"/>
  <c r="C36" i="3" l="1"/>
  <c r="L35" i="3"/>
  <c r="K35" i="3"/>
  <c r="J35" i="3"/>
  <c r="I35" i="3"/>
  <c r="H35" i="3"/>
  <c r="G35" i="3"/>
  <c r="F35" i="3"/>
  <c r="E35" i="3"/>
  <c r="D35" i="3"/>
  <c r="M35" i="3"/>
  <c r="C34" i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35" i="3" l="1"/>
</calcChain>
</file>

<file path=xl/sharedStrings.xml><?xml version="1.0" encoding="utf-8"?>
<sst xmlns="http://schemas.openxmlformats.org/spreadsheetml/2006/main" count="657" uniqueCount="97">
  <si>
    <t xml:space="preserve">January   </t>
  </si>
  <si>
    <t xml:space="preserve">February  </t>
  </si>
  <si>
    <t xml:space="preserve">March     </t>
  </si>
  <si>
    <t xml:space="preserve">April     </t>
  </si>
  <si>
    <t xml:space="preserve">May       </t>
  </si>
  <si>
    <t xml:space="preserve">June      </t>
  </si>
  <si>
    <t xml:space="preserve">July      </t>
  </si>
  <si>
    <t xml:space="preserve">August    </t>
  </si>
  <si>
    <t xml:space="preserve">September </t>
  </si>
  <si>
    <t xml:space="preserve">October   </t>
  </si>
  <si>
    <t xml:space="preserve">November  </t>
  </si>
  <si>
    <t xml:space="preserve">December  </t>
  </si>
  <si>
    <t xml:space="preserve">Allegiant </t>
  </si>
  <si>
    <t>Frontier</t>
  </si>
  <si>
    <t>JetBlue</t>
  </si>
  <si>
    <t>Southwest</t>
  </si>
  <si>
    <t>Spirit</t>
  </si>
  <si>
    <t>April</t>
  </si>
  <si>
    <t>Alaska*</t>
  </si>
  <si>
    <t xml:space="preserve">American* </t>
  </si>
  <si>
    <t>Delta*</t>
  </si>
  <si>
    <t>Hawaiian*</t>
  </si>
  <si>
    <t>United*</t>
  </si>
  <si>
    <t>Percent canceled</t>
  </si>
  <si>
    <t xml:space="preserve">* A flight is listed as canceled if it was listed in a carrier's computer reservation system during the seven calendar days prior to scheduled departure but was not operated. </t>
  </si>
  <si>
    <t>Flights Operated</t>
  </si>
  <si>
    <t>Scheduled Flights</t>
  </si>
  <si>
    <t>Operated = Scheduled Flights Minus Canceled Flights</t>
  </si>
  <si>
    <t>June</t>
  </si>
  <si>
    <t>Total Domestic Flights Operated</t>
  </si>
  <si>
    <t>Total Scheduled Domestic Flights</t>
  </si>
  <si>
    <t>Total Domestic Flight Cancellations</t>
  </si>
  <si>
    <t>July</t>
  </si>
  <si>
    <t>September</t>
  </si>
  <si>
    <t>October</t>
  </si>
  <si>
    <t>November</t>
  </si>
  <si>
    <t>December</t>
  </si>
  <si>
    <t>February</t>
  </si>
  <si>
    <t>Hawaiian</t>
  </si>
  <si>
    <t>* Includes flights by branded code-share partners. Hawaiian affiliation with branded code-share partners ended after January 2021.</t>
  </si>
  <si>
    <t>Year-over-year percent chg</t>
  </si>
  <si>
    <t>Month-over-month percent chg</t>
  </si>
  <si>
    <t>January 2022</t>
  </si>
  <si>
    <t>Number canceled*</t>
  </si>
  <si>
    <t>Flights Scheduled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</si>
  <si>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</si>
  <si>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</si>
  <si>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</si>
  <si>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</si>
  <si>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</si>
  <si>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</si>
  <si>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</si>
  <si>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</si>
  <si>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</si>
  <si>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 xml:space="preserve">Source: Bureau of Transportation Statistics, Airline On-Time Data 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</si>
  <si>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</si>
  <si>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</si>
  <si>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</si>
  <si>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</si>
  <si>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</si>
  <si>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</si>
  <si>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</si>
  <si>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</si>
  <si>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</si>
  <si>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</si>
  <si>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</si>
  <si>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</si>
  <si>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</si>
  <si>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</si>
  <si>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</si>
  <si>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</si>
  <si>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</si>
  <si>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</si>
  <si>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</si>
  <si>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</si>
  <si>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</si>
  <si>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</si>
  <si>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</si>
  <si>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</si>
  <si>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 xml:space="preserve">November </t>
  </si>
  <si>
    <t>November 2024</t>
  </si>
  <si>
    <t>December 2024</t>
  </si>
  <si>
    <t>January 2025</t>
  </si>
  <si>
    <t>`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</si>
  <si>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</si>
  <si>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</si>
  <si>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</si>
  <si>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</si>
  <si>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</si>
  <si>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</si>
  <si>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</si>
  <si>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</si>
  <si>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Canceled Marketing Network Domestic Flights January 2019 thru September  2025</t>
  </si>
  <si>
    <t>Scheduled Marketing Network Domestic Flights January 2019 thru September 2025</t>
  </si>
  <si>
    <t>Operated Marketing Network Domestic Flights January 2019 thru September 2025</t>
  </si>
  <si>
    <t>Percent operated compared to September 2019 (same month, pre-pandemic)</t>
  </si>
  <si>
    <t>Percent chg from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</si>
</sst>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1">
    <xf numFmtId="0" fontId="0" fillId="0" borderId="0" xfId="0"/>
    <xf numFmtId="3" fontId="0" fillId="0" borderId="0" xfId="0" applyNumberFormat="1"/>
    <xf numFmtId="0" fontId="0" fillId="0" borderId="10" xfId="0" applyBorder="1"/>
    <xf numFmtId="0" fontId="16" fillId="0" borderId="10" xfId="0" applyFont="1" applyBorder="1" applyAlignment="1">
      <alignment horizontal="center" wrapText="1"/>
    </xf>
    <xf numFmtId="0" fontId="0" fillId="0" borderId="0" xfId="0"/>
    <xf numFmtId="0" fontId="16" fillId="0" borderId="0" xfId="0" applyFont="1" applyFill="1" applyBorder="1"/>
    <xf numFmtId="0" fontId="16" fillId="0" borderId="10" xfId="0" applyFont="1" applyFill="1" applyBorder="1"/>
    <xf numFmtId="3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164" fontId="0" fillId="0" borderId="0" xfId="42" applyNumberFormat="1" applyFont="1"/>
    <xf numFmtId="0" fontId="0" fillId="0" borderId="0" xfId="0"/>
    <xf numFmtId="3" fontId="0" fillId="0" borderId="0" xfId="0" applyNumberForma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3" fontId="1" fillId="0" borderId="0" xfId="42" applyNumberFormat="1" applyFont="1" applyBorder="1"/>
    <xf numFmtId="3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3" fontId="0" fillId="0" borderId="10" xfId="0" applyNumberFormat="1" applyBorder="1"/>
    <xf numFmtId="0" fontId="0" fillId="0" borderId="0" xfId="0"/>
    <xf numFmtId="0" fontId="0" fillId="0" borderId="0" xfId="0"/>
    <xf numFmtId="0" fontId="0" fillId="0" borderId="0" xfId="0"/>
    <xf numFmtId="10" fontId="16" fillId="0" borderId="10" xfId="42" applyNumberFormat="1" applyFont="1" applyBorder="1"/>
    <xf numFmtId="0" fontId="0" fillId="0" borderId="0" xfId="0"/>
    <xf numFmtId="3" fontId="16" fillId="0" borderId="0" xfId="0" applyNumberFormat="1" applyFont="1"/>
    <xf numFmtId="0" fontId="0" fillId="0" borderId="0" xfId="0"/>
    <xf numFmtId="0" fontId="18" fillId="0" borderId="0" xfId="0" applyFont="1" applyBorder="1" applyAlignment="1">
      <alignment horizontal="right" vertical="center" wrapText="1"/>
    </xf>
    <xf numFmtId="1" fontId="0" fillId="0" borderId="0" xfId="0" applyNumberFormat="1" applyBorder="1"/>
    <xf numFmtId="164" fontId="0" fillId="0" borderId="0" xfId="42" applyNumberFormat="1" applyFont="1" applyBorder="1"/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0" fontId="0" fillId="0" borderId="0" xfId="0"/>
    <xf numFmtId="0" fontId="20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1" fontId="16" fillId="0" borderId="0" xfId="0" applyNumberFormat="1" applyFon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/>
    <xf numFmtId="0" fontId="16" fillId="0" borderId="12" xfId="0" applyFont="1" applyBorder="1"/>
    <xf numFmtId="3" fontId="16" fillId="0" borderId="12" xfId="0" applyNumberFormat="1" applyFont="1" applyBorder="1" applyAlignment="1">
      <alignment horizontal="right" wrapText="1"/>
    </xf>
    <xf numFmtId="0" fontId="16" fillId="0" borderId="12" xfId="0" applyFont="1" applyFill="1" applyBorder="1"/>
    <xf numFmtId="0" fontId="0" fillId="0" borderId="0" xfId="0"/>
    <xf numFmtId="3" fontId="0" fillId="0" borderId="0" xfId="0" applyNumberFormat="1" applyFill="1" applyBorder="1"/>
    <xf numFmtId="0" fontId="18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5" fontId="0" fillId="0" borderId="0" xfId="50" applyNumberFormat="1" applyFont="1"/>
    <xf numFmtId="10" fontId="0" fillId="0" borderId="0" xfId="42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6" fillId="0" borderId="12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10" fontId="16" fillId="0" borderId="0" xfId="0" applyNumberFormat="1" applyFont="1" applyBorder="1"/>
    <xf numFmtId="0" fontId="16" fillId="0" borderId="11" xfId="0" applyFont="1" applyFill="1" applyBorder="1"/>
    <xf numFmtId="10" fontId="16" fillId="0" borderId="11" xfId="0" applyNumberFormat="1" applyFont="1" applyBorder="1"/>
    <xf numFmtId="0" fontId="0" fillId="0" borderId="0" xfId="0"/>
    <xf numFmtId="49" fontId="16" fillId="0" borderId="0" xfId="0" applyNumberFormat="1" applyFont="1" applyAlignment="1">
      <alignment horizontal="center"/>
    </xf>
    <xf numFmtId="10" fontId="16" fillId="0" borderId="0" xfId="0" applyNumberFormat="1" applyFont="1"/>
    <xf numFmtId="0" fontId="0" fillId="0" borderId="0" xfId="0"/>
    <xf numFmtId="0" fontId="16" fillId="0" borderId="10" xfId="0" applyFont="1" applyBorder="1"/>
    <xf numFmtId="10" fontId="16" fillId="0" borderId="1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49" fontId="16" fillId="0" borderId="0" xfId="0" applyNumberFormat="1" applyFont="1" applyBorder="1" applyAlignment="1">
      <alignment horizontal="center"/>
    </xf>
    <xf numFmtId="0" fontId="0" fillId="0" borderId="0" xfId="0"/>
    <xf numFmtId="0" fontId="16" fillId="0" borderId="0" xfId="0" applyFont="1" applyBorder="1"/>
    <xf numFmtId="49" fontId="16" fillId="0" borderId="16" xfId="0" applyNumberFormat="1" applyFont="1" applyBorder="1" applyAlignment="1">
      <alignment horizontal="center" vertical="center" wrapText="1"/>
    </xf>
    <xf numFmtId="0" fontId="16" fillId="0" borderId="13" xfId="0" applyFont="1" applyFill="1" applyBorder="1"/>
    <xf numFmtId="3" fontId="16" fillId="0" borderId="13" xfId="0" applyNumberFormat="1" applyFont="1" applyBorder="1" applyAlignment="1">
      <alignment horizontal="right" wrapText="1"/>
    </xf>
    <xf numFmtId="10" fontId="16" fillId="0" borderId="13" xfId="42" applyNumberFormat="1" applyFont="1" applyBorder="1"/>
    <xf numFmtId="0" fontId="16" fillId="0" borderId="13" xfId="0" applyFont="1" applyFill="1" applyBorder="1" applyAlignment="1">
      <alignment wrapText="1"/>
    </xf>
    <xf numFmtId="164" fontId="16" fillId="0" borderId="13" xfId="42" applyNumberFormat="1" applyFont="1" applyBorder="1"/>
    <xf numFmtId="0" fontId="0" fillId="0" borderId="0" xfId="0"/>
    <xf numFmtId="0" fontId="0" fillId="0" borderId="0" xfId="0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10" xfId="0" applyFont="1" applyBorder="1" applyAlignment="1">
      <alignment horizontal="right" wrapText="1"/>
    </xf>
    <xf numFmtId="3" fontId="0" fillId="0" borderId="10" xfId="0" applyNumberFormat="1" applyFont="1" applyBorder="1" applyAlignment="1">
      <alignment horizontal="right" wrapText="1"/>
    </xf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3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16" fillId="0" borderId="13" xfId="42" applyNumberFormat="1" applyFont="1" applyFill="1" applyBorder="1"/>
    <xf numFmtId="0" fontId="0" fillId="0" borderId="0" xfId="0"/>
    <xf numFmtId="0" fontId="0" fillId="0" borderId="0" xfId="0"/>
    <xf numFmtId="3" fontId="16" fillId="0" borderId="1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3" fontId="16" fillId="0" borderId="0" xfId="0" applyNumberFormat="1" applyFont="1" applyFill="1" applyBorder="1"/>
    <xf numFmtId="10" fontId="16" fillId="0" borderId="0" xfId="0" applyNumberFormat="1" applyFont="1" applyFill="1" applyBorder="1"/>
    <xf numFmtId="49" fontId="16" fillId="0" borderId="0" xfId="0" applyNumberFormat="1" applyFont="1" applyBorder="1"/>
    <xf numFmtId="49" fontId="16" fillId="0" borderId="14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0" xfId="0" applyFont="1"/>
    <xf numFmtId="0" fontId="0" fillId="0" borderId="0" xfId="0"/>
    <xf numFmtId="0" fontId="0" fillId="0" borderId="0" xfId="0" applyBorder="1" applyAlignment="1">
      <alignment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82DB4192-9575-47C0-AB7E-EFBFC51E612A}"/>
    <cellStyle name="60% - Accent2" xfId="25" builtinId="36" customBuiltin="1"/>
    <cellStyle name="60% - Accent2 2" xfId="45" xr:uid="{9D21B243-3C1C-4DD1-8728-57C3BC3E72ED}"/>
    <cellStyle name="60% - Accent3" xfId="29" builtinId="40" customBuiltin="1"/>
    <cellStyle name="60% - Accent3 2" xfId="46" xr:uid="{4F434866-F9C7-4505-9650-5E1287177E16}"/>
    <cellStyle name="60% - Accent4" xfId="33" builtinId="44" customBuiltin="1"/>
    <cellStyle name="60% - Accent4 2" xfId="47" xr:uid="{FC69DF69-0794-4827-AE88-46C56CC4E92B}"/>
    <cellStyle name="60% - Accent5" xfId="37" builtinId="48" customBuiltin="1"/>
    <cellStyle name="60% - Accent5 2" xfId="48" xr:uid="{C9C31D5D-E7D5-4903-8CAC-E47B7EB97C30}"/>
    <cellStyle name="60% - Accent6" xfId="41" builtinId="52" customBuiltin="1"/>
    <cellStyle name="60% - Accent6 2" xfId="49" xr:uid="{4DDD42A0-96F6-4292-AFE6-6336AC4602E9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0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B3211130-9A08-4138-BB37-9CE63DB874B9}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4"/>
  <sheetViews>
    <sheetView topLeftCell="A82" workbookViewId="0">
      <selection activeCell="C90" sqref="C90"/>
    </sheetView>
  </sheetViews>
  <sheetFormatPr defaultColWidth="9.26953125" defaultRowHeight="14.5" x14ac:dyDescent="0.35"/>
  <cols>
    <col min="1" max="1" width="14.26953125" style="4" customWidth="1"/>
    <col min="2" max="2" width="18.7265625" style="4" customWidth="1"/>
    <col min="3" max="3" width="16.26953125" style="4" customWidth="1"/>
    <col min="4" max="4" width="10.26953125" style="4" bestFit="1" customWidth="1"/>
    <col min="5" max="5" width="9.26953125" style="4"/>
    <col min="6" max="6" width="11.54296875" style="4" customWidth="1"/>
    <col min="7" max="8" width="9.26953125" style="4"/>
    <col min="9" max="9" width="10.7265625" style="4" customWidth="1"/>
    <col min="10" max="10" width="9.26953125" style="4"/>
    <col min="11" max="11" width="10.26953125" style="4" customWidth="1"/>
    <col min="12" max="13" width="9.26953125" style="4"/>
    <col min="14" max="14" width="13.26953125" style="4" bestFit="1" customWidth="1"/>
    <col min="15" max="15" width="9.26953125" style="4"/>
    <col min="16" max="16" width="9.26953125" style="4" customWidth="1"/>
    <col min="17" max="16384" width="9.26953125" style="4"/>
  </cols>
  <sheetData>
    <row r="1" spans="1:13" x14ac:dyDescent="0.35">
      <c r="A1" s="155" t="s">
        <v>94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x14ac:dyDescent="0.35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x14ac:dyDescent="0.35">
      <c r="A3" s="156" t="s">
        <v>27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x14ac:dyDescent="0.35">
      <c r="A4" s="156" t="s">
        <v>39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3" ht="45" customHeight="1" x14ac:dyDescent="0.35">
      <c r="A5" s="2"/>
      <c r="B5" s="2"/>
      <c r="C5" s="3" t="s">
        <v>29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38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3" x14ac:dyDescent="0.35">
      <c r="A6" s="4">
        <v>2019</v>
      </c>
      <c r="B6" s="4" t="s">
        <v>0</v>
      </c>
      <c r="C6" s="1">
        <v>619099</v>
      </c>
      <c r="D6" s="1">
        <v>34663</v>
      </c>
      <c r="E6" s="1">
        <v>6713</v>
      </c>
      <c r="F6" s="1">
        <v>162931</v>
      </c>
      <c r="G6" s="1">
        <v>134243</v>
      </c>
      <c r="H6" s="1">
        <v>9496</v>
      </c>
      <c r="I6" s="1">
        <v>7514</v>
      </c>
      <c r="J6" s="1">
        <v>23463</v>
      </c>
      <c r="K6" s="1">
        <v>107363</v>
      </c>
      <c r="L6" s="1">
        <v>15023</v>
      </c>
      <c r="M6" s="1">
        <v>117690</v>
      </c>
    </row>
    <row r="7" spans="1:13" x14ac:dyDescent="0.35">
      <c r="B7" s="4" t="s">
        <v>1</v>
      </c>
      <c r="C7" s="1">
        <v>564614</v>
      </c>
      <c r="D7" s="1">
        <v>30069</v>
      </c>
      <c r="E7" s="1">
        <v>7180</v>
      </c>
      <c r="F7" s="1">
        <v>150607</v>
      </c>
      <c r="G7" s="1">
        <v>121264</v>
      </c>
      <c r="H7" s="1">
        <v>8643</v>
      </c>
      <c r="I7" s="1">
        <v>6668</v>
      </c>
      <c r="J7" s="1">
        <v>22053</v>
      </c>
      <c r="K7" s="1">
        <v>94922</v>
      </c>
      <c r="L7" s="1">
        <v>13447</v>
      </c>
      <c r="M7" s="1">
        <v>109761</v>
      </c>
    </row>
    <row r="8" spans="1:13" x14ac:dyDescent="0.35">
      <c r="B8" s="4" t="s">
        <v>2</v>
      </c>
      <c r="C8" s="1">
        <v>675659</v>
      </c>
      <c r="D8" s="1">
        <v>35864</v>
      </c>
      <c r="E8" s="1">
        <v>10218</v>
      </c>
      <c r="F8" s="1">
        <v>173395</v>
      </c>
      <c r="G8" s="1">
        <v>151495</v>
      </c>
      <c r="H8" s="1">
        <v>9663</v>
      </c>
      <c r="I8" s="1">
        <v>7581</v>
      </c>
      <c r="J8" s="1">
        <v>25502</v>
      </c>
      <c r="K8" s="1">
        <v>114119</v>
      </c>
      <c r="L8" s="1">
        <v>17034</v>
      </c>
      <c r="M8" s="1">
        <v>130788</v>
      </c>
    </row>
    <row r="9" spans="1:13" x14ac:dyDescent="0.35">
      <c r="B9" s="4" t="s">
        <v>3</v>
      </c>
      <c r="C9" s="1">
        <v>652533</v>
      </c>
      <c r="D9" s="1">
        <v>35270</v>
      </c>
      <c r="E9" s="1">
        <v>9219</v>
      </c>
      <c r="F9" s="1">
        <v>165821</v>
      </c>
      <c r="G9" s="1">
        <v>146206</v>
      </c>
      <c r="H9" s="1">
        <v>9637</v>
      </c>
      <c r="I9" s="1">
        <v>7611</v>
      </c>
      <c r="J9" s="1">
        <v>24966</v>
      </c>
      <c r="K9" s="1">
        <v>110752</v>
      </c>
      <c r="L9" s="1">
        <v>16316</v>
      </c>
      <c r="M9" s="1">
        <v>126735</v>
      </c>
    </row>
    <row r="10" spans="1:13" x14ac:dyDescent="0.35">
      <c r="B10" s="4" t="s">
        <v>4</v>
      </c>
      <c r="C10" s="1">
        <v>680165</v>
      </c>
      <c r="D10" s="1">
        <v>37218</v>
      </c>
      <c r="E10" s="1">
        <v>9008</v>
      </c>
      <c r="F10" s="1">
        <v>177012</v>
      </c>
      <c r="G10" s="1">
        <v>151695</v>
      </c>
      <c r="H10" s="1">
        <v>11254</v>
      </c>
      <c r="I10" s="1">
        <v>7958</v>
      </c>
      <c r="J10" s="1">
        <v>24886</v>
      </c>
      <c r="K10" s="1">
        <v>113709</v>
      </c>
      <c r="L10" s="1">
        <v>17814</v>
      </c>
      <c r="M10" s="1">
        <v>129611</v>
      </c>
    </row>
    <row r="11" spans="1:13" x14ac:dyDescent="0.35">
      <c r="B11" s="4" t="s">
        <v>5</v>
      </c>
      <c r="C11" s="1">
        <v>679802</v>
      </c>
      <c r="D11" s="1">
        <v>37953</v>
      </c>
      <c r="E11" s="1">
        <v>11037</v>
      </c>
      <c r="F11" s="1">
        <v>173440</v>
      </c>
      <c r="G11" s="1">
        <v>153427</v>
      </c>
      <c r="H11" s="1">
        <v>11337</v>
      </c>
      <c r="I11" s="1">
        <v>7896</v>
      </c>
      <c r="J11" s="1">
        <v>24204</v>
      </c>
      <c r="K11" s="1">
        <v>112879</v>
      </c>
      <c r="L11" s="1">
        <v>17553</v>
      </c>
      <c r="M11" s="1">
        <v>130076</v>
      </c>
    </row>
    <row r="12" spans="1:13" x14ac:dyDescent="0.35">
      <c r="B12" s="4" t="s">
        <v>6</v>
      </c>
      <c r="C12" s="1">
        <v>702876</v>
      </c>
      <c r="D12" s="1">
        <v>40009</v>
      </c>
      <c r="E12" s="1">
        <v>11745</v>
      </c>
      <c r="F12" s="1">
        <v>178279</v>
      </c>
      <c r="G12" s="1">
        <v>157028</v>
      </c>
      <c r="H12" s="1">
        <v>12247</v>
      </c>
      <c r="I12" s="1">
        <v>8060</v>
      </c>
      <c r="J12" s="1">
        <v>25142</v>
      </c>
      <c r="K12" s="1">
        <v>117728</v>
      </c>
      <c r="L12" s="1">
        <v>18428</v>
      </c>
      <c r="M12" s="1">
        <v>134210</v>
      </c>
    </row>
    <row r="13" spans="1:13" x14ac:dyDescent="0.35">
      <c r="B13" s="4" t="s">
        <v>7</v>
      </c>
      <c r="C13" s="1">
        <v>704553</v>
      </c>
      <c r="D13" s="1">
        <v>40149</v>
      </c>
      <c r="E13" s="1">
        <v>8693</v>
      </c>
      <c r="F13" s="1">
        <v>180925</v>
      </c>
      <c r="G13" s="1">
        <v>160708</v>
      </c>
      <c r="H13" s="1">
        <v>12252</v>
      </c>
      <c r="I13" s="1">
        <v>8079</v>
      </c>
      <c r="J13" s="1">
        <v>25270</v>
      </c>
      <c r="K13" s="1">
        <v>114987</v>
      </c>
      <c r="L13" s="1">
        <v>18296</v>
      </c>
      <c r="M13" s="1">
        <v>135194</v>
      </c>
    </row>
    <row r="14" spans="1:13" x14ac:dyDescent="0.35">
      <c r="B14" s="4" t="s">
        <v>8</v>
      </c>
      <c r="C14" s="1">
        <v>649667</v>
      </c>
      <c r="D14" s="1">
        <v>36211</v>
      </c>
      <c r="E14" s="1">
        <v>5582</v>
      </c>
      <c r="F14" s="1">
        <v>170557</v>
      </c>
      <c r="G14" s="1">
        <v>143164</v>
      </c>
      <c r="H14" s="1">
        <v>11895</v>
      </c>
      <c r="I14" s="1">
        <v>7573</v>
      </c>
      <c r="J14" s="1">
        <v>23638</v>
      </c>
      <c r="K14" s="1">
        <v>107436</v>
      </c>
      <c r="L14" s="1">
        <v>15996</v>
      </c>
      <c r="M14" s="1">
        <v>127615</v>
      </c>
    </row>
    <row r="15" spans="1:13" x14ac:dyDescent="0.35">
      <c r="B15" s="4" t="s">
        <v>9</v>
      </c>
      <c r="C15" s="1">
        <v>686811</v>
      </c>
      <c r="D15" s="1">
        <v>37274</v>
      </c>
      <c r="E15" s="1">
        <v>7860</v>
      </c>
      <c r="F15" s="1">
        <v>178680</v>
      </c>
      <c r="G15" s="1">
        <v>151118</v>
      </c>
      <c r="H15" s="1">
        <v>12581</v>
      </c>
      <c r="I15" s="1">
        <v>7811</v>
      </c>
      <c r="J15" s="1">
        <v>24795</v>
      </c>
      <c r="K15" s="1">
        <v>115051</v>
      </c>
      <c r="L15" s="1">
        <v>16797</v>
      </c>
      <c r="M15" s="1">
        <v>134844</v>
      </c>
    </row>
    <row r="16" spans="1:13" x14ac:dyDescent="0.35">
      <c r="B16" s="4" t="s">
        <v>10</v>
      </c>
      <c r="C16" s="1">
        <v>649511</v>
      </c>
      <c r="D16" s="1">
        <v>35303</v>
      </c>
      <c r="E16" s="1">
        <v>8115</v>
      </c>
      <c r="F16" s="1">
        <v>170286</v>
      </c>
      <c r="G16" s="1">
        <v>139471</v>
      </c>
      <c r="H16" s="1">
        <v>12129</v>
      </c>
      <c r="I16" s="1">
        <v>7605</v>
      </c>
      <c r="J16" s="1">
        <v>24694</v>
      </c>
      <c r="K16" s="1">
        <v>108130</v>
      </c>
      <c r="L16" s="1">
        <v>17350</v>
      </c>
      <c r="M16" s="1">
        <v>126428</v>
      </c>
    </row>
    <row r="17" spans="1:17" x14ac:dyDescent="0.35">
      <c r="B17" s="4" t="s">
        <v>11</v>
      </c>
      <c r="C17" s="1">
        <v>672765</v>
      </c>
      <c r="D17" s="1">
        <v>37034</v>
      </c>
      <c r="E17" s="1">
        <v>9311</v>
      </c>
      <c r="F17" s="1">
        <v>175590</v>
      </c>
      <c r="G17" s="1">
        <v>144276</v>
      </c>
      <c r="H17" s="1">
        <v>12128</v>
      </c>
      <c r="I17" s="1">
        <v>7953</v>
      </c>
      <c r="J17" s="1">
        <v>25034</v>
      </c>
      <c r="K17" s="1">
        <v>113248</v>
      </c>
      <c r="L17" s="1">
        <v>17201</v>
      </c>
      <c r="M17" s="1">
        <v>130990</v>
      </c>
      <c r="N17" s="1"/>
      <c r="O17" s="1"/>
      <c r="P17" s="1"/>
      <c r="Q17" s="52"/>
    </row>
    <row r="18" spans="1:17" x14ac:dyDescent="0.35">
      <c r="A18" s="4">
        <v>2020</v>
      </c>
      <c r="B18" s="4" t="s">
        <v>0</v>
      </c>
      <c r="C18" s="1">
        <v>652140</v>
      </c>
      <c r="D18" s="1">
        <v>35480</v>
      </c>
      <c r="E18" s="1">
        <v>7688</v>
      </c>
      <c r="F18" s="1">
        <v>169735</v>
      </c>
      <c r="G18" s="1">
        <v>143251</v>
      </c>
      <c r="H18" s="1">
        <v>12322</v>
      </c>
      <c r="I18" s="1">
        <v>7687</v>
      </c>
      <c r="J18" s="1">
        <v>24691</v>
      </c>
      <c r="K18" s="1">
        <v>107849</v>
      </c>
      <c r="L18" s="1">
        <v>17358</v>
      </c>
      <c r="M18" s="1">
        <v>126079</v>
      </c>
      <c r="P18" s="52"/>
      <c r="Q18" s="52"/>
    </row>
    <row r="19" spans="1:17" x14ac:dyDescent="0.35">
      <c r="B19" s="4" t="s">
        <v>1</v>
      </c>
      <c r="C19" s="1">
        <v>617008</v>
      </c>
      <c r="D19" s="1">
        <v>33330</v>
      </c>
      <c r="E19" s="1">
        <v>8690</v>
      </c>
      <c r="F19" s="1">
        <v>159989</v>
      </c>
      <c r="G19" s="1">
        <v>133626</v>
      </c>
      <c r="H19" s="1">
        <v>11442</v>
      </c>
      <c r="I19" s="1">
        <v>7135</v>
      </c>
      <c r="J19" s="1">
        <v>23499</v>
      </c>
      <c r="K19" s="1">
        <v>100472</v>
      </c>
      <c r="L19" s="1">
        <v>17305</v>
      </c>
      <c r="M19" s="1">
        <v>121520</v>
      </c>
      <c r="P19" s="52"/>
      <c r="Q19" s="52"/>
    </row>
    <row r="20" spans="1:17" x14ac:dyDescent="0.35">
      <c r="B20" s="4" t="s">
        <v>2</v>
      </c>
      <c r="C20" s="1">
        <v>582998</v>
      </c>
      <c r="D20" s="1">
        <v>31996</v>
      </c>
      <c r="E20" s="1">
        <v>8856</v>
      </c>
      <c r="F20" s="1">
        <v>151444</v>
      </c>
      <c r="G20" s="1">
        <v>126137</v>
      </c>
      <c r="H20" s="1">
        <v>9999</v>
      </c>
      <c r="I20" s="1">
        <v>6768</v>
      </c>
      <c r="J20" s="1">
        <v>21238</v>
      </c>
      <c r="K20" s="1">
        <v>96818</v>
      </c>
      <c r="L20" s="1">
        <v>18271</v>
      </c>
      <c r="M20" s="1">
        <v>111471</v>
      </c>
      <c r="P20" s="52"/>
      <c r="Q20" s="52"/>
    </row>
    <row r="21" spans="1:17" x14ac:dyDescent="0.35">
      <c r="A21" s="10"/>
      <c r="B21" s="10" t="s">
        <v>17</v>
      </c>
      <c r="C21" s="7">
        <v>194390</v>
      </c>
      <c r="D21" s="7">
        <v>9940</v>
      </c>
      <c r="E21" s="7">
        <v>958</v>
      </c>
      <c r="F21" s="7">
        <v>59604</v>
      </c>
      <c r="G21" s="7">
        <v>36717</v>
      </c>
      <c r="H21" s="7">
        <v>1432</v>
      </c>
      <c r="I21" s="7">
        <v>1358</v>
      </c>
      <c r="J21" s="7">
        <v>4422</v>
      </c>
      <c r="K21" s="7">
        <v>45655</v>
      </c>
      <c r="L21" s="7">
        <v>4444</v>
      </c>
      <c r="M21" s="7">
        <v>29860</v>
      </c>
      <c r="P21" s="52"/>
      <c r="Q21" s="52"/>
    </row>
    <row r="22" spans="1:17" s="9" customFormat="1" x14ac:dyDescent="0.35">
      <c r="A22" s="10"/>
      <c r="B22" s="10" t="s">
        <v>4</v>
      </c>
      <c r="C22" s="17">
        <v>180151</v>
      </c>
      <c r="D22" s="17">
        <v>9968</v>
      </c>
      <c r="E22" s="17">
        <v>4477</v>
      </c>
      <c r="F22" s="17">
        <v>53495</v>
      </c>
      <c r="G22" s="17">
        <v>30824</v>
      </c>
      <c r="H22" s="17">
        <v>2858</v>
      </c>
      <c r="I22" s="17">
        <v>1527</v>
      </c>
      <c r="J22" s="17">
        <v>2550</v>
      </c>
      <c r="K22" s="17">
        <v>42650</v>
      </c>
      <c r="L22" s="17">
        <v>1410</v>
      </c>
      <c r="M22" s="17">
        <v>30392</v>
      </c>
      <c r="P22" s="52"/>
      <c r="Q22" s="52"/>
    </row>
    <row r="23" spans="1:17" s="8" customFormat="1" x14ac:dyDescent="0.35">
      <c r="A23" s="10"/>
      <c r="B23" s="10" t="s">
        <v>28</v>
      </c>
      <c r="C23" s="17">
        <v>236234</v>
      </c>
      <c r="D23" s="17">
        <v>15662</v>
      </c>
      <c r="E23" s="17">
        <v>8885</v>
      </c>
      <c r="F23" s="17">
        <v>62388</v>
      </c>
      <c r="G23" s="17">
        <v>38696</v>
      </c>
      <c r="H23" s="17">
        <v>4749</v>
      </c>
      <c r="I23" s="17">
        <v>1947</v>
      </c>
      <c r="J23" s="17">
        <v>5327</v>
      </c>
      <c r="K23" s="17">
        <v>63656</v>
      </c>
      <c r="L23" s="17">
        <v>4395</v>
      </c>
      <c r="M23" s="17">
        <v>30529</v>
      </c>
      <c r="N23" s="10"/>
      <c r="P23" s="52"/>
      <c r="Q23" s="52"/>
    </row>
    <row r="24" spans="1:17" s="13" customFormat="1" x14ac:dyDescent="0.35">
      <c r="A24" s="10"/>
      <c r="B24" s="10" t="s">
        <v>32</v>
      </c>
      <c r="C24" s="17">
        <v>367933</v>
      </c>
      <c r="D24" s="17">
        <v>19524</v>
      </c>
      <c r="E24" s="17">
        <v>10265</v>
      </c>
      <c r="F24" s="17">
        <v>100269</v>
      </c>
      <c r="G24" s="17">
        <v>67766</v>
      </c>
      <c r="H24" s="17">
        <v>7295</v>
      </c>
      <c r="I24" s="17">
        <v>3161</v>
      </c>
      <c r="J24" s="17">
        <v>10206</v>
      </c>
      <c r="K24" s="17">
        <v>82164</v>
      </c>
      <c r="L24" s="17">
        <v>15985</v>
      </c>
      <c r="M24" s="17">
        <v>51298</v>
      </c>
      <c r="Q24" s="12"/>
    </row>
    <row r="25" spans="1:17" s="20" customFormat="1" x14ac:dyDescent="0.35">
      <c r="A25" s="10"/>
      <c r="B25" s="10" t="s">
        <v>7</v>
      </c>
      <c r="C25" s="17">
        <v>394143</v>
      </c>
      <c r="D25" s="17">
        <v>23051</v>
      </c>
      <c r="E25" s="17">
        <v>8362</v>
      </c>
      <c r="F25" s="17">
        <v>100246</v>
      </c>
      <c r="G25" s="17">
        <v>86926</v>
      </c>
      <c r="H25" s="17">
        <v>7068</v>
      </c>
      <c r="I25" s="17">
        <v>2679</v>
      </c>
      <c r="J25" s="17">
        <v>7640</v>
      </c>
      <c r="K25" s="17">
        <v>83791</v>
      </c>
      <c r="L25" s="17">
        <v>11515</v>
      </c>
      <c r="M25" s="17">
        <v>62865</v>
      </c>
      <c r="Q25" s="12"/>
    </row>
    <row r="26" spans="1:17" s="21" customFormat="1" x14ac:dyDescent="0.35">
      <c r="A26" s="10"/>
      <c r="B26" s="10" t="s">
        <v>33</v>
      </c>
      <c r="C26" s="17">
        <v>342771</v>
      </c>
      <c r="D26" s="17">
        <v>21580</v>
      </c>
      <c r="E26" s="17">
        <v>4837</v>
      </c>
      <c r="F26" s="17">
        <v>88952</v>
      </c>
      <c r="G26" s="17">
        <v>82294</v>
      </c>
      <c r="H26" s="17">
        <v>6726</v>
      </c>
      <c r="I26" s="17">
        <v>1812</v>
      </c>
      <c r="J26" s="17">
        <v>6320</v>
      </c>
      <c r="K26" s="17">
        <v>62996</v>
      </c>
      <c r="L26" s="17">
        <v>7460</v>
      </c>
      <c r="M26" s="17">
        <v>59794</v>
      </c>
      <c r="Q26" s="12"/>
    </row>
    <row r="27" spans="1:17" s="23" customFormat="1" x14ac:dyDescent="0.35">
      <c r="A27" s="10"/>
      <c r="B27" s="10" t="s">
        <v>34</v>
      </c>
      <c r="C27" s="17">
        <v>372544</v>
      </c>
      <c r="D27" s="17">
        <v>23599</v>
      </c>
      <c r="E27" s="17">
        <v>7081</v>
      </c>
      <c r="F27" s="17">
        <v>92727</v>
      </c>
      <c r="G27" s="17">
        <v>88521</v>
      </c>
      <c r="H27" s="17">
        <v>7897</v>
      </c>
      <c r="I27" s="17">
        <v>2476</v>
      </c>
      <c r="J27" s="17">
        <v>8794</v>
      </c>
      <c r="K27" s="17">
        <v>63892</v>
      </c>
      <c r="L27" s="17">
        <v>9115</v>
      </c>
      <c r="M27" s="17">
        <v>68442</v>
      </c>
      <c r="Q27" s="12"/>
    </row>
    <row r="28" spans="1:17" s="24" customFormat="1" x14ac:dyDescent="0.35">
      <c r="A28" s="10"/>
      <c r="B28" s="10" t="s">
        <v>35</v>
      </c>
      <c r="C28" s="17">
        <v>387481</v>
      </c>
      <c r="D28" s="17">
        <v>23703</v>
      </c>
      <c r="E28" s="17">
        <v>6878</v>
      </c>
      <c r="F28" s="17">
        <v>93402</v>
      </c>
      <c r="G28" s="17">
        <v>91070</v>
      </c>
      <c r="H28" s="17">
        <v>7412</v>
      </c>
      <c r="I28" s="17">
        <v>3136</v>
      </c>
      <c r="J28" s="17">
        <v>10659</v>
      </c>
      <c r="K28" s="17">
        <v>69784</v>
      </c>
      <c r="L28" s="17">
        <v>12271</v>
      </c>
      <c r="M28" s="17">
        <v>69166</v>
      </c>
      <c r="Q28" s="12"/>
    </row>
    <row r="29" spans="1:17" s="22" customFormat="1" x14ac:dyDescent="0.35">
      <c r="A29" s="10"/>
      <c r="B29" s="10" t="s">
        <v>36</v>
      </c>
      <c r="C29" s="17">
        <v>393549</v>
      </c>
      <c r="D29" s="17">
        <v>24634</v>
      </c>
      <c r="E29" s="17">
        <v>7216</v>
      </c>
      <c r="F29" s="17">
        <v>97556</v>
      </c>
      <c r="G29" s="17">
        <v>95890</v>
      </c>
      <c r="H29" s="17">
        <v>7284</v>
      </c>
      <c r="I29" s="17">
        <v>3331</v>
      </c>
      <c r="J29" s="17">
        <v>10835</v>
      </c>
      <c r="K29" s="17">
        <v>63707</v>
      </c>
      <c r="L29" s="17">
        <v>12609</v>
      </c>
      <c r="M29" s="17">
        <v>70487</v>
      </c>
      <c r="N29" s="1"/>
      <c r="O29" s="1"/>
      <c r="P29" s="25"/>
      <c r="Q29" s="12"/>
    </row>
    <row r="30" spans="1:17" s="27" customFormat="1" x14ac:dyDescent="0.35">
      <c r="A30" s="10">
        <v>2021</v>
      </c>
      <c r="B30" s="10" t="s">
        <v>0</v>
      </c>
      <c r="C30" s="17">
        <v>375229</v>
      </c>
      <c r="D30" s="17">
        <v>23742</v>
      </c>
      <c r="E30" s="17">
        <v>5550</v>
      </c>
      <c r="F30" s="17">
        <v>96435</v>
      </c>
      <c r="G30" s="17">
        <v>92429</v>
      </c>
      <c r="H30" s="17">
        <v>6243</v>
      </c>
      <c r="I30" s="17">
        <v>3304</v>
      </c>
      <c r="J30" s="17">
        <v>8838</v>
      </c>
      <c r="K30" s="17">
        <v>60630</v>
      </c>
      <c r="L30" s="17">
        <v>11103</v>
      </c>
      <c r="M30" s="17">
        <v>66955</v>
      </c>
      <c r="N30" s="1"/>
      <c r="O30" s="1"/>
      <c r="P30" s="25"/>
      <c r="Q30" s="12"/>
    </row>
    <row r="31" spans="1:17" s="29" customFormat="1" x14ac:dyDescent="0.35">
      <c r="A31" s="10"/>
      <c r="B31" s="10" t="s">
        <v>37</v>
      </c>
      <c r="C31" s="7">
        <v>329969</v>
      </c>
      <c r="D31" s="7">
        <v>22107</v>
      </c>
      <c r="E31" s="7">
        <v>7534</v>
      </c>
      <c r="F31" s="7">
        <v>81315</v>
      </c>
      <c r="G31" s="7">
        <v>81995</v>
      </c>
      <c r="H31" s="7">
        <v>6484</v>
      </c>
      <c r="I31" s="7">
        <v>2703</v>
      </c>
      <c r="J31" s="7">
        <v>9577</v>
      </c>
      <c r="K31" s="7">
        <v>48893</v>
      </c>
      <c r="L31" s="7">
        <v>9756</v>
      </c>
      <c r="M31" s="7">
        <v>59605</v>
      </c>
      <c r="N31" s="1"/>
      <c r="O31" s="1"/>
      <c r="P31" s="25"/>
      <c r="Q31" s="12"/>
    </row>
    <row r="32" spans="1:17" s="30" customFormat="1" x14ac:dyDescent="0.35">
      <c r="A32" s="10"/>
      <c r="B32" s="10" t="s">
        <v>2</v>
      </c>
      <c r="C32" s="17">
        <v>461222</v>
      </c>
      <c r="D32" s="17">
        <v>28118</v>
      </c>
      <c r="E32" s="17">
        <v>11622</v>
      </c>
      <c r="F32" s="17">
        <v>117467</v>
      </c>
      <c r="G32" s="17">
        <v>104828</v>
      </c>
      <c r="H32" s="17">
        <v>10561</v>
      </c>
      <c r="I32" s="17">
        <v>3261</v>
      </c>
      <c r="J32" s="17">
        <v>13653</v>
      </c>
      <c r="K32" s="17">
        <v>78792</v>
      </c>
      <c r="L32" s="17">
        <v>14631</v>
      </c>
      <c r="M32" s="17">
        <v>78289</v>
      </c>
      <c r="N32" s="1"/>
      <c r="O32" s="1"/>
      <c r="P32" s="25"/>
      <c r="Q32" s="12"/>
    </row>
    <row r="33" spans="1:17" s="33" customFormat="1" x14ac:dyDescent="0.35">
      <c r="A33" s="10"/>
      <c r="B33" s="10" t="s">
        <v>17</v>
      </c>
      <c r="C33" s="7">
        <v>471375</v>
      </c>
      <c r="D33" s="7">
        <v>29427</v>
      </c>
      <c r="E33" s="7">
        <v>9329</v>
      </c>
      <c r="F33" s="7">
        <v>125331</v>
      </c>
      <c r="G33" s="7">
        <v>105660</v>
      </c>
      <c r="H33" s="7">
        <v>10817</v>
      </c>
      <c r="I33" s="7">
        <v>4028</v>
      </c>
      <c r="J33" s="7">
        <v>15123</v>
      </c>
      <c r="K33" s="7">
        <v>79762</v>
      </c>
      <c r="L33" s="7">
        <v>14255</v>
      </c>
      <c r="M33" s="7">
        <v>77643</v>
      </c>
      <c r="N33" s="1"/>
      <c r="O33" s="1"/>
      <c r="P33" s="25"/>
      <c r="Q33" s="12"/>
    </row>
    <row r="34" spans="1:17" s="10" customFormat="1" x14ac:dyDescent="0.35">
      <c r="B34" s="10" t="s">
        <v>4</v>
      </c>
      <c r="C34" s="11">
        <v>517709</v>
      </c>
      <c r="D34" s="11">
        <v>31254</v>
      </c>
      <c r="E34" s="11">
        <v>8897</v>
      </c>
      <c r="F34" s="11">
        <v>140809</v>
      </c>
      <c r="G34" s="11">
        <v>115010</v>
      </c>
      <c r="H34" s="11">
        <v>11928</v>
      </c>
      <c r="I34" s="11">
        <v>4578</v>
      </c>
      <c r="J34" s="11">
        <v>17522</v>
      </c>
      <c r="K34" s="11">
        <v>87029</v>
      </c>
      <c r="L34" s="11">
        <v>17012</v>
      </c>
      <c r="M34" s="11">
        <v>83670</v>
      </c>
      <c r="N34" s="7"/>
      <c r="O34" s="7"/>
      <c r="P34" s="37"/>
      <c r="Q34" s="38"/>
    </row>
    <row r="35" spans="1:17" s="10" customFormat="1" x14ac:dyDescent="0.35">
      <c r="B35" s="16" t="s">
        <v>28</v>
      </c>
      <c r="C35" s="7">
        <f>'Scheduled Domestic Flights'!C34-'Canceled Domestic Flights'!C34</f>
        <v>564583</v>
      </c>
      <c r="D35" s="7">
        <f>'Scheduled Domestic Flights'!D34-'Canceled Domestic Flights'!D34</f>
        <v>32367</v>
      </c>
      <c r="E35" s="7">
        <f>'Scheduled Domestic Flights'!E34-'Canceled Domestic Flights'!E34</f>
        <v>12290</v>
      </c>
      <c r="F35" s="7">
        <f>'Scheduled Domestic Flights'!F34-'Canceled Domestic Flights'!F34</f>
        <v>153830</v>
      </c>
      <c r="G35" s="7">
        <f>'Scheduled Domestic Flights'!G34-'Canceled Domestic Flights'!G34</f>
        <v>122487</v>
      </c>
      <c r="H35" s="7">
        <f>'Scheduled Domestic Flights'!H34-'Canceled Domestic Flights'!H34</f>
        <v>12389</v>
      </c>
      <c r="I35" s="7">
        <f>'Scheduled Domestic Flights'!I34-'Canceled Domestic Flights'!I34</f>
        <v>5978</v>
      </c>
      <c r="J35" s="7">
        <f>'Scheduled Domestic Flights'!J34-'Canceled Domestic Flights'!J34</f>
        <v>18256</v>
      </c>
      <c r="K35" s="7">
        <f>'Scheduled Domestic Flights'!K34-'Canceled Domestic Flights'!K34</f>
        <v>95282</v>
      </c>
      <c r="L35" s="7">
        <f>'Scheduled Domestic Flights'!L34-'Canceled Domestic Flights'!L34</f>
        <v>16503</v>
      </c>
      <c r="M35" s="7">
        <f>'Scheduled Domestic Flights'!M34-'Canceled Domestic Flights'!M34</f>
        <v>95201</v>
      </c>
      <c r="N35" s="7"/>
      <c r="O35" s="7"/>
      <c r="P35" s="37"/>
      <c r="Q35" s="38"/>
    </row>
    <row r="36" spans="1:17" s="39" customFormat="1" x14ac:dyDescent="0.35">
      <c r="B36" s="16" t="s">
        <v>32</v>
      </c>
      <c r="C36" s="7">
        <f>'Scheduled Domestic Flights'!C35-'Canceled Domestic Flights'!C35</f>
        <v>605508</v>
      </c>
      <c r="D36" s="7">
        <f>'Scheduled Domestic Flights'!D35-'Canceled Domestic Flights'!D35</f>
        <v>33921</v>
      </c>
      <c r="E36" s="7">
        <f>'Scheduled Domestic Flights'!E35-'Canceled Domestic Flights'!E35</f>
        <v>13310</v>
      </c>
      <c r="F36" s="7">
        <f>'Scheduled Domestic Flights'!F35-'Canceled Domestic Flights'!F35</f>
        <v>160199</v>
      </c>
      <c r="G36" s="7">
        <f>'Scheduled Domestic Flights'!G35-'Canceled Domestic Flights'!G35</f>
        <v>127268</v>
      </c>
      <c r="H36" s="7">
        <f>'Scheduled Domestic Flights'!H35-'Canceled Domestic Flights'!H35</f>
        <v>13004</v>
      </c>
      <c r="I36" s="7">
        <f>'Scheduled Domestic Flights'!I35-'Canceled Domestic Flights'!I35</f>
        <v>6201</v>
      </c>
      <c r="J36" s="7">
        <f>'Scheduled Domestic Flights'!J35-'Canceled Domestic Flights'!J35</f>
        <v>19610</v>
      </c>
      <c r="K36" s="7">
        <f>'Scheduled Domestic Flights'!K35-'Canceled Domestic Flights'!K35</f>
        <v>102231</v>
      </c>
      <c r="L36" s="7">
        <f>'Scheduled Domestic Flights'!L35-'Canceled Domestic Flights'!L35</f>
        <v>18660</v>
      </c>
      <c r="M36" s="7">
        <f>'Scheduled Domestic Flights'!M35-'Canceled Domestic Flights'!M35</f>
        <v>111104</v>
      </c>
      <c r="N36" s="12"/>
      <c r="O36" s="1"/>
      <c r="P36" s="25"/>
      <c r="Q36" s="12"/>
    </row>
    <row r="37" spans="1:17" s="40" customFormat="1" x14ac:dyDescent="0.35">
      <c r="B37" s="16" t="s">
        <v>7</v>
      </c>
      <c r="C37" s="7">
        <f>'Scheduled Domestic Flights'!C36-'Canceled Domestic Flights'!C36</f>
        <v>592760</v>
      </c>
      <c r="D37" s="7">
        <f>'Scheduled Domestic Flights'!D36-'Canceled Domestic Flights'!D36</f>
        <v>34060</v>
      </c>
      <c r="E37" s="7">
        <f>'Scheduled Domestic Flights'!E36-'Canceled Domestic Flights'!E36</f>
        <v>9350</v>
      </c>
      <c r="F37" s="7">
        <f>'Scheduled Domestic Flights'!F36-'Canceled Domestic Flights'!F36</f>
        <v>155581</v>
      </c>
      <c r="G37" s="7">
        <f>'Scheduled Domestic Flights'!G36-'Canceled Domestic Flights'!G36</f>
        <v>124623</v>
      </c>
      <c r="H37" s="7">
        <f>'Scheduled Domestic Flights'!H36-'Canceled Domestic Flights'!H36</f>
        <v>13076</v>
      </c>
      <c r="I37" s="7">
        <f>'Scheduled Domestic Flights'!I36-'Canceled Domestic Flights'!I36</f>
        <v>6465</v>
      </c>
      <c r="J37" s="7">
        <f>'Scheduled Domestic Flights'!J36-'Canceled Domestic Flights'!J36</f>
        <v>19846</v>
      </c>
      <c r="K37" s="7">
        <f>'Scheduled Domestic Flights'!K36-'Canceled Domestic Flights'!K36</f>
        <v>100929</v>
      </c>
      <c r="L37" s="7">
        <f>'Scheduled Domestic Flights'!L36-'Canceled Domestic Flights'!L36</f>
        <v>16173</v>
      </c>
      <c r="M37" s="7">
        <f>'Scheduled Domestic Flights'!M36-'Canceled Domestic Flights'!M36</f>
        <v>112657</v>
      </c>
      <c r="N37" s="12"/>
      <c r="O37" s="1"/>
      <c r="P37" s="45"/>
      <c r="Q37" s="12"/>
    </row>
    <row r="38" spans="1:17" s="42" customFormat="1" x14ac:dyDescent="0.35">
      <c r="A38" s="10"/>
      <c r="B38" s="16" t="s">
        <v>33</v>
      </c>
      <c r="C38" s="7">
        <f>'Scheduled Domestic Flights'!C37-'Canceled Domestic Flights'!C37</f>
        <v>560140</v>
      </c>
      <c r="D38" s="7">
        <f>'Scheduled Domestic Flights'!D37-'Canceled Domestic Flights'!D37</f>
        <v>31577</v>
      </c>
      <c r="E38" s="7">
        <f>'Scheduled Domestic Flights'!E37-'Canceled Domestic Flights'!E37</f>
        <v>6654</v>
      </c>
      <c r="F38" s="7">
        <f>'Scheduled Domestic Flights'!F37-'Canceled Domestic Flights'!F37</f>
        <v>147057</v>
      </c>
      <c r="G38" s="7">
        <f>'Scheduled Domestic Flights'!G37-'Canceled Domestic Flights'!G37</f>
        <v>118317</v>
      </c>
      <c r="H38" s="7">
        <f>'Scheduled Domestic Flights'!H37-'Canceled Domestic Flights'!H37</f>
        <v>12076</v>
      </c>
      <c r="I38" s="7">
        <f>'Scheduled Domestic Flights'!I37-'Canceled Domestic Flights'!I37</f>
        <v>6197</v>
      </c>
      <c r="J38" s="7">
        <f>'Scheduled Domestic Flights'!J37-'Canceled Domestic Flights'!J37</f>
        <v>18088</v>
      </c>
      <c r="K38" s="7">
        <f>'Scheduled Domestic Flights'!K37-'Canceled Domestic Flights'!K37</f>
        <v>95112</v>
      </c>
      <c r="L38" s="7">
        <f>'Scheduled Domestic Flights'!L37-'Canceled Domestic Flights'!L37</f>
        <v>16551</v>
      </c>
      <c r="M38" s="7">
        <f>'Scheduled Domestic Flights'!M37-'Canceled Domestic Flights'!M37</f>
        <v>108511</v>
      </c>
      <c r="N38" s="12"/>
      <c r="O38" s="1"/>
      <c r="P38" s="25"/>
      <c r="Q38" s="12"/>
    </row>
    <row r="39" spans="1:17" s="47" customFormat="1" x14ac:dyDescent="0.35">
      <c r="A39" s="10"/>
      <c r="B39" s="16" t="s">
        <v>34</v>
      </c>
      <c r="C39" s="7">
        <f>'Scheduled Domestic Flights'!C38-'Canceled Domestic Flights'!C38</f>
        <v>582759</v>
      </c>
      <c r="D39" s="7">
        <f>'Scheduled Domestic Flights'!D38-'Canceled Domestic Flights'!D38</f>
        <v>30358</v>
      </c>
      <c r="E39" s="7">
        <f>'Scheduled Domestic Flights'!E38-'Canceled Domestic Flights'!E38</f>
        <v>8980</v>
      </c>
      <c r="F39" s="7">
        <f>'Scheduled Domestic Flights'!F38-'Canceled Domestic Flights'!F38</f>
        <v>154855</v>
      </c>
      <c r="G39" s="7">
        <f>'Scheduled Domestic Flights'!G38-'Canceled Domestic Flights'!G38</f>
        <v>122435</v>
      </c>
      <c r="H39" s="7">
        <f>'Scheduled Domestic Flights'!H38-'Canceled Domestic Flights'!H38</f>
        <v>12908</v>
      </c>
      <c r="I39" s="7">
        <f>'Scheduled Domestic Flights'!I38-'Canceled Domestic Flights'!I38</f>
        <v>5847</v>
      </c>
      <c r="J39" s="7">
        <f>'Scheduled Domestic Flights'!J38-'Canceled Domestic Flights'!J38</f>
        <v>19029</v>
      </c>
      <c r="K39" s="7">
        <f>'Scheduled Domestic Flights'!K38-'Canceled Domestic Flights'!K38</f>
        <v>99328</v>
      </c>
      <c r="L39" s="7">
        <f>'Scheduled Domestic Flights'!L38-'Canceled Domestic Flights'!L38</f>
        <v>16609</v>
      </c>
      <c r="M39" s="7">
        <f>'Scheduled Domestic Flights'!M38-'Canceled Domestic Flights'!M38</f>
        <v>112410</v>
      </c>
      <c r="N39" s="12"/>
      <c r="O39" s="1"/>
      <c r="P39" s="25"/>
      <c r="Q39" s="12"/>
    </row>
    <row r="40" spans="1:17" s="48" customFormat="1" x14ac:dyDescent="0.35">
      <c r="A40" s="10"/>
      <c r="B40" s="16" t="s">
        <v>35</v>
      </c>
      <c r="C40" s="7">
        <f>'Scheduled Domestic Flights'!C39-'Canceled Domestic Flights'!C39</f>
        <v>573134</v>
      </c>
      <c r="D40" s="7">
        <f>'Scheduled Domestic Flights'!D39-'Canceled Domestic Flights'!D39</f>
        <v>29056</v>
      </c>
      <c r="E40" s="7">
        <f>'Scheduled Domestic Flights'!E39-'Canceled Domestic Flights'!E39</f>
        <v>8846</v>
      </c>
      <c r="F40" s="7">
        <f>'Scheduled Domestic Flights'!F39-'Canceled Domestic Flights'!F39</f>
        <v>154179</v>
      </c>
      <c r="G40" s="7">
        <f>'Scheduled Domestic Flights'!G39-'Canceled Domestic Flights'!G39</f>
        <v>119193</v>
      </c>
      <c r="H40" s="7">
        <f>'Scheduled Domestic Flights'!H39-'Canceled Domestic Flights'!H39</f>
        <v>12779</v>
      </c>
      <c r="I40" s="7">
        <f>'Scheduled Domestic Flights'!I39-'Canceled Domestic Flights'!I39</f>
        <v>5745</v>
      </c>
      <c r="J40" s="7">
        <f>'Scheduled Domestic Flights'!J39-'Canceled Domestic Flights'!J39</f>
        <v>19598</v>
      </c>
      <c r="K40" s="7">
        <f>'Scheduled Domestic Flights'!K39-'Canceled Domestic Flights'!K39</f>
        <v>96908</v>
      </c>
      <c r="L40" s="7">
        <f>'Scheduled Domestic Flights'!L39-'Canceled Domestic Flights'!L39</f>
        <v>17333</v>
      </c>
      <c r="M40" s="7">
        <f>'Scheduled Domestic Flights'!M39-'Canceled Domestic Flights'!M39</f>
        <v>109497</v>
      </c>
      <c r="N40" s="60"/>
      <c r="O40" s="1"/>
      <c r="P40" s="25"/>
      <c r="Q40" s="12"/>
    </row>
    <row r="41" spans="1:17" s="52" customFormat="1" x14ac:dyDescent="0.35">
      <c r="A41" s="10"/>
      <c r="B41" s="16" t="s">
        <v>36</v>
      </c>
      <c r="C41" s="7">
        <f>'Scheduled Domestic Flights'!C40-'Canceled Domestic Flights'!C40</f>
        <v>566465</v>
      </c>
      <c r="D41" s="7">
        <f>'Scheduled Domestic Flights'!D40-'Canceled Domestic Flights'!D40</f>
        <v>27461</v>
      </c>
      <c r="E41" s="7">
        <f>'Scheduled Domestic Flights'!E40-'Canceled Domestic Flights'!E40</f>
        <v>9690</v>
      </c>
      <c r="F41" s="7">
        <f>'Scheduled Domestic Flights'!F40-'Canceled Domestic Flights'!F40</f>
        <v>153861</v>
      </c>
      <c r="G41" s="7">
        <f>'Scheduled Domestic Flights'!G40-'Canceled Domestic Flights'!G40</f>
        <v>115211</v>
      </c>
      <c r="H41" s="7">
        <f>'Scheduled Domestic Flights'!H40-'Canceled Domestic Flights'!H40</f>
        <v>12948</v>
      </c>
      <c r="I41" s="7">
        <f>'Scheduled Domestic Flights'!I40-'Canceled Domestic Flights'!I40</f>
        <v>6083</v>
      </c>
      <c r="J41" s="7">
        <f>'Scheduled Domestic Flights'!J40-'Canceled Domestic Flights'!J40</f>
        <v>20263</v>
      </c>
      <c r="K41" s="7">
        <f>'Scheduled Domestic Flights'!K40-'Canceled Domestic Flights'!K40</f>
        <v>96239</v>
      </c>
      <c r="L41" s="7">
        <f>'Scheduled Domestic Flights'!L40-'Canceled Domestic Flights'!L40</f>
        <v>17114</v>
      </c>
      <c r="M41" s="7">
        <f>'Scheduled Domestic Flights'!M40-'Canceled Domestic Flights'!M40</f>
        <v>107595</v>
      </c>
      <c r="N41" s="60"/>
      <c r="O41" s="61"/>
      <c r="P41" s="25"/>
      <c r="Q41" s="12"/>
    </row>
    <row r="42" spans="1:17" s="56" customFormat="1" x14ac:dyDescent="0.35">
      <c r="A42" s="10">
        <v>2022</v>
      </c>
      <c r="B42" s="16" t="s">
        <v>0</v>
      </c>
      <c r="C42" s="7">
        <f>'Scheduled Domestic Flights'!C41-'Canceled Domestic Flights'!C41</f>
        <v>528070</v>
      </c>
      <c r="D42" s="7">
        <f>'Scheduled Domestic Flights'!D41-'Canceled Domestic Flights'!D41</f>
        <v>27805</v>
      </c>
      <c r="E42" s="7">
        <f>'Scheduled Domestic Flights'!E41-'Canceled Domestic Flights'!E41</f>
        <v>7990</v>
      </c>
      <c r="F42" s="7">
        <f>'Scheduled Domestic Flights'!F41-'Canceled Domestic Flights'!F41</f>
        <v>140821</v>
      </c>
      <c r="G42" s="7">
        <f>'Scheduled Domestic Flights'!G41-'Canceled Domestic Flights'!G41</f>
        <v>112221</v>
      </c>
      <c r="H42" s="7">
        <f>'Scheduled Domestic Flights'!H41-'Canceled Domestic Flights'!H41</f>
        <v>11503</v>
      </c>
      <c r="I42" s="7">
        <f>'Scheduled Domestic Flights'!I41-'Canceled Domestic Flights'!I41</f>
        <v>5651</v>
      </c>
      <c r="J42" s="7">
        <f>'Scheduled Domestic Flights'!J41-'Canceled Domestic Flights'!J41</f>
        <v>19244</v>
      </c>
      <c r="K42" s="7">
        <f>'Scheduled Domestic Flights'!K41-'Canceled Domestic Flights'!K41</f>
        <v>90988</v>
      </c>
      <c r="L42" s="7">
        <f>'Scheduled Domestic Flights'!L41-'Canceled Domestic Flights'!L41</f>
        <v>16953</v>
      </c>
      <c r="M42" s="7">
        <f>'Scheduled Domestic Flights'!M41-'Canceled Domestic Flights'!M41</f>
        <v>94894</v>
      </c>
      <c r="N42" s="60"/>
      <c r="O42" s="61"/>
      <c r="P42" s="25"/>
      <c r="Q42" s="12"/>
    </row>
    <row r="43" spans="1:17" s="62" customFormat="1" x14ac:dyDescent="0.35">
      <c r="A43" s="10"/>
      <c r="B43" s="16" t="s">
        <v>37</v>
      </c>
      <c r="C43" s="7">
        <f>'Scheduled Domestic Flights'!C42-'Canceled Domestic Flights'!C42</f>
        <v>496531</v>
      </c>
      <c r="D43" s="7">
        <f>'Scheduled Domestic Flights'!D42-'Canceled Domestic Flights'!D42</f>
        <v>26694</v>
      </c>
      <c r="E43" s="7">
        <f>'Scheduled Domestic Flights'!E42-'Canceled Domestic Flights'!E42</f>
        <v>8179</v>
      </c>
      <c r="F43" s="7">
        <f>'Scheduled Domestic Flights'!F42-'Canceled Domestic Flights'!F42</f>
        <v>127685</v>
      </c>
      <c r="G43" s="7">
        <f>'Scheduled Domestic Flights'!G42-'Canceled Domestic Flights'!G42</f>
        <v>103364</v>
      </c>
      <c r="H43" s="7">
        <f>'Scheduled Domestic Flights'!H42-'Canceled Domestic Flights'!H42</f>
        <v>10649</v>
      </c>
      <c r="I43" s="7">
        <f>'Scheduled Domestic Flights'!I42-'Canceled Domestic Flights'!I42</f>
        <v>4973</v>
      </c>
      <c r="J43" s="7">
        <f>'Scheduled Domestic Flights'!J42-'Canceled Domestic Flights'!J42</f>
        <v>19531</v>
      </c>
      <c r="K43" s="7">
        <f>'Scheduled Domestic Flights'!K42-'Canceled Domestic Flights'!K42</f>
        <v>87186</v>
      </c>
      <c r="L43" s="7">
        <f>'Scheduled Domestic Flights'!L42-'Canceled Domestic Flights'!L42</f>
        <v>16170</v>
      </c>
      <c r="M43" s="7">
        <f>'Scheduled Domestic Flights'!M42-'Canceled Domestic Flights'!M42</f>
        <v>92100</v>
      </c>
      <c r="N43" s="60"/>
      <c r="O43" s="61"/>
      <c r="P43" s="25"/>
      <c r="Q43" s="12"/>
    </row>
    <row r="44" spans="1:17" s="64" customFormat="1" x14ac:dyDescent="0.35">
      <c r="A44" s="10"/>
      <c r="B44" s="16" t="s">
        <v>2</v>
      </c>
      <c r="C44" s="7">
        <v>581434</v>
      </c>
      <c r="D44" s="7">
        <v>30986</v>
      </c>
      <c r="E44" s="7">
        <v>11133</v>
      </c>
      <c r="F44" s="7">
        <v>148989</v>
      </c>
      <c r="G44" s="7">
        <v>122848</v>
      </c>
      <c r="H44" s="7">
        <v>12316</v>
      </c>
      <c r="I44" s="7">
        <v>5985</v>
      </c>
      <c r="J44" s="7">
        <v>22314</v>
      </c>
      <c r="K44" s="7">
        <v>101672</v>
      </c>
      <c r="L44" s="7">
        <v>18826</v>
      </c>
      <c r="M44" s="7">
        <v>106365</v>
      </c>
      <c r="N44" s="60"/>
      <c r="O44" s="61"/>
      <c r="P44" s="25"/>
      <c r="Q44" s="12"/>
    </row>
    <row r="45" spans="1:17" s="65" customFormat="1" x14ac:dyDescent="0.35">
      <c r="A45" s="10"/>
      <c r="B45" s="16" t="s">
        <v>17</v>
      </c>
      <c r="C45" s="7">
        <v>566893</v>
      </c>
      <c r="D45" s="7">
        <v>31269</v>
      </c>
      <c r="E45" s="7">
        <v>10232</v>
      </c>
      <c r="F45" s="7">
        <v>144520</v>
      </c>
      <c r="G45" s="7">
        <v>120262</v>
      </c>
      <c r="H45" s="7">
        <v>11765</v>
      </c>
      <c r="I45" s="7">
        <v>5937</v>
      </c>
      <c r="J45" s="7">
        <v>21978</v>
      </c>
      <c r="K45" s="7">
        <v>100990</v>
      </c>
      <c r="L45" s="7">
        <v>16733</v>
      </c>
      <c r="M45" s="7">
        <v>103207</v>
      </c>
      <c r="N45" s="60"/>
      <c r="O45" s="61"/>
      <c r="P45" s="25"/>
      <c r="Q45" s="12"/>
    </row>
    <row r="46" spans="1:17" s="72" customFormat="1" x14ac:dyDescent="0.35">
      <c r="A46" s="10"/>
      <c r="B46" s="16" t="s">
        <v>4</v>
      </c>
      <c r="C46" s="7">
        <v>590957</v>
      </c>
      <c r="D46" s="7">
        <v>32954</v>
      </c>
      <c r="E46" s="7">
        <v>9688</v>
      </c>
      <c r="F46" s="7">
        <v>148704</v>
      </c>
      <c r="G46" s="7">
        <v>123317</v>
      </c>
      <c r="H46" s="7">
        <v>12499</v>
      </c>
      <c r="I46" s="7">
        <v>6288</v>
      </c>
      <c r="J46" s="7">
        <v>23063</v>
      </c>
      <c r="K46" s="7">
        <v>107218</v>
      </c>
      <c r="L46" s="7">
        <v>18676</v>
      </c>
      <c r="M46" s="7">
        <v>108550</v>
      </c>
      <c r="N46" s="60"/>
      <c r="O46" s="61"/>
      <c r="P46" s="25"/>
      <c r="Q46" s="12"/>
    </row>
    <row r="47" spans="1:17" s="75" customFormat="1" x14ac:dyDescent="0.35">
      <c r="A47" s="10"/>
      <c r="B47" s="16" t="s">
        <v>28</v>
      </c>
      <c r="C47" s="7">
        <v>583584</v>
      </c>
      <c r="D47" s="7">
        <v>33493</v>
      </c>
      <c r="E47" s="7">
        <v>11142</v>
      </c>
      <c r="F47" s="7">
        <v>145831</v>
      </c>
      <c r="G47" s="7">
        <v>120803</v>
      </c>
      <c r="H47" s="7">
        <v>12294</v>
      </c>
      <c r="I47" s="7">
        <v>6279</v>
      </c>
      <c r="J47" s="7">
        <v>20580</v>
      </c>
      <c r="K47" s="7">
        <v>109706</v>
      </c>
      <c r="L47" s="7">
        <v>18328</v>
      </c>
      <c r="M47" s="7">
        <v>105128</v>
      </c>
      <c r="N47" s="60"/>
      <c r="O47" s="61"/>
      <c r="P47" s="25"/>
      <c r="Q47" s="12"/>
    </row>
    <row r="48" spans="1:17" s="79" customFormat="1" x14ac:dyDescent="0.35">
      <c r="A48" s="10"/>
      <c r="B48" s="16" t="s">
        <v>32</v>
      </c>
      <c r="C48" s="7">
        <v>607657</v>
      </c>
      <c r="D48" s="7">
        <v>35070</v>
      </c>
      <c r="E48" s="7">
        <v>12249</v>
      </c>
      <c r="F48" s="7">
        <v>150214</v>
      </c>
      <c r="G48" s="7">
        <v>125374</v>
      </c>
      <c r="H48" s="7">
        <v>13030</v>
      </c>
      <c r="I48" s="7">
        <v>6748</v>
      </c>
      <c r="J48" s="7">
        <v>22452</v>
      </c>
      <c r="K48" s="7">
        <v>116001</v>
      </c>
      <c r="L48" s="7">
        <v>19324</v>
      </c>
      <c r="M48" s="7">
        <v>107195</v>
      </c>
      <c r="N48" s="60"/>
      <c r="O48" s="61"/>
      <c r="P48" s="25"/>
      <c r="Q48" s="12"/>
    </row>
    <row r="49" spans="1:17" s="80" customFormat="1" x14ac:dyDescent="0.35">
      <c r="A49" s="10"/>
      <c r="B49" s="16" t="s">
        <v>7</v>
      </c>
      <c r="C49" s="7">
        <v>598166</v>
      </c>
      <c r="D49" s="7">
        <v>34757</v>
      </c>
      <c r="E49" s="7">
        <v>9179</v>
      </c>
      <c r="F49" s="7">
        <v>147371</v>
      </c>
      <c r="G49" s="7">
        <v>125053</v>
      </c>
      <c r="H49" s="7">
        <v>13211</v>
      </c>
      <c r="I49" s="7">
        <v>6505</v>
      </c>
      <c r="J49" s="7">
        <v>22549</v>
      </c>
      <c r="K49" s="7">
        <v>115732</v>
      </c>
      <c r="L49" s="7">
        <v>19405</v>
      </c>
      <c r="M49" s="7">
        <v>104404</v>
      </c>
      <c r="N49" s="60"/>
      <c r="O49" s="61"/>
      <c r="P49" s="25"/>
      <c r="Q49" s="12"/>
    </row>
    <row r="50" spans="1:17" s="82" customFormat="1" x14ac:dyDescent="0.35">
      <c r="A50" s="10"/>
      <c r="B50" s="16" t="s">
        <v>33</v>
      </c>
      <c r="C50" s="7">
        <v>571533</v>
      </c>
      <c r="D50" s="7">
        <v>33407</v>
      </c>
      <c r="E50" s="7">
        <v>6694</v>
      </c>
      <c r="F50" s="7">
        <v>139791</v>
      </c>
      <c r="G50" s="7">
        <v>119121</v>
      </c>
      <c r="H50" s="7">
        <v>12948</v>
      </c>
      <c r="I50" s="7">
        <v>6052</v>
      </c>
      <c r="J50" s="7">
        <v>21676</v>
      </c>
      <c r="K50" s="7">
        <v>110427</v>
      </c>
      <c r="L50" s="7">
        <v>19409</v>
      </c>
      <c r="M50" s="7">
        <v>102008</v>
      </c>
      <c r="N50" s="60"/>
      <c r="O50" s="61"/>
      <c r="P50" s="25"/>
      <c r="Q50" s="12"/>
    </row>
    <row r="51" spans="1:17" s="90" customFormat="1" x14ac:dyDescent="0.35">
      <c r="A51" s="10"/>
      <c r="B51" s="16" t="s">
        <v>34</v>
      </c>
      <c r="C51" s="7">
        <v>590444</v>
      </c>
      <c r="D51" s="7">
        <v>30679</v>
      </c>
      <c r="E51" s="7">
        <v>8411</v>
      </c>
      <c r="F51" s="7">
        <v>145350</v>
      </c>
      <c r="G51" s="7">
        <v>119615</v>
      </c>
      <c r="H51" s="7">
        <v>14274</v>
      </c>
      <c r="I51" s="7">
        <v>6228</v>
      </c>
      <c r="J51" s="7">
        <v>23019</v>
      </c>
      <c r="K51" s="7">
        <v>115151</v>
      </c>
      <c r="L51" s="7">
        <v>20829</v>
      </c>
      <c r="M51" s="7">
        <v>106888</v>
      </c>
      <c r="N51" s="60"/>
      <c r="O51" s="61"/>
      <c r="P51" s="25"/>
      <c r="Q51" s="12"/>
    </row>
    <row r="52" spans="1:17" s="91" customFormat="1" x14ac:dyDescent="0.35">
      <c r="A52" s="10"/>
      <c r="B52" s="16" t="s">
        <v>35</v>
      </c>
      <c r="C52" s="7">
        <v>561067</v>
      </c>
      <c r="D52" s="7">
        <v>29076</v>
      </c>
      <c r="E52" s="7">
        <v>7999</v>
      </c>
      <c r="F52" s="7">
        <v>134701</v>
      </c>
      <c r="G52" s="7">
        <v>116375</v>
      </c>
      <c r="H52" s="7">
        <v>13308</v>
      </c>
      <c r="I52" s="7">
        <v>6128</v>
      </c>
      <c r="J52" s="7">
        <v>23017</v>
      </c>
      <c r="K52" s="7">
        <v>110194</v>
      </c>
      <c r="L52" s="7">
        <v>20532</v>
      </c>
      <c r="M52" s="7">
        <v>99737</v>
      </c>
      <c r="N52" s="60"/>
      <c r="O52" s="61"/>
      <c r="P52" s="25"/>
      <c r="Q52" s="12"/>
    </row>
    <row r="53" spans="1:17" s="93" customFormat="1" x14ac:dyDescent="0.35">
      <c r="A53" s="10"/>
      <c r="B53" s="16" t="s">
        <v>36</v>
      </c>
      <c r="C53" s="7">
        <v>547134</v>
      </c>
      <c r="D53" s="7">
        <v>28080</v>
      </c>
      <c r="E53" s="7">
        <v>9871</v>
      </c>
      <c r="F53" s="7">
        <v>135864</v>
      </c>
      <c r="G53" s="7">
        <v>111532</v>
      </c>
      <c r="H53" s="7">
        <v>13230</v>
      </c>
      <c r="I53" s="7">
        <v>6411</v>
      </c>
      <c r="J53" s="7">
        <v>23416</v>
      </c>
      <c r="K53" s="7">
        <v>99229</v>
      </c>
      <c r="L53" s="7">
        <v>20242</v>
      </c>
      <c r="M53" s="7">
        <v>99259</v>
      </c>
      <c r="N53" s="60"/>
      <c r="O53" s="61"/>
      <c r="P53" s="25"/>
      <c r="Q53" s="12"/>
    </row>
    <row r="54" spans="1:17" s="99" customFormat="1" x14ac:dyDescent="0.35">
      <c r="A54" s="10">
        <v>2023</v>
      </c>
      <c r="B54" s="16" t="s">
        <v>0</v>
      </c>
      <c r="C54" s="7">
        <v>562845</v>
      </c>
      <c r="D54" s="7">
        <v>29888</v>
      </c>
      <c r="E54" s="7">
        <v>8500</v>
      </c>
      <c r="F54" s="7">
        <v>136129</v>
      </c>
      <c r="G54" s="7">
        <v>114945</v>
      </c>
      <c r="H54" s="7">
        <v>12847</v>
      </c>
      <c r="I54" s="7">
        <v>6625</v>
      </c>
      <c r="J54" s="7">
        <v>23055</v>
      </c>
      <c r="K54" s="7">
        <v>109196</v>
      </c>
      <c r="L54" s="7">
        <v>21369</v>
      </c>
      <c r="M54" s="7">
        <v>100291</v>
      </c>
      <c r="N54" s="60"/>
      <c r="O54" s="61"/>
      <c r="P54" s="25"/>
      <c r="Q54" s="12"/>
    </row>
    <row r="55" spans="1:17" s="100" customFormat="1" x14ac:dyDescent="0.35">
      <c r="A55" s="10"/>
      <c r="B55" s="16" t="s">
        <v>37</v>
      </c>
      <c r="C55" s="7">
        <v>526543</v>
      </c>
      <c r="D55" s="7">
        <v>27290</v>
      </c>
      <c r="E55" s="7">
        <v>8450</v>
      </c>
      <c r="F55" s="7">
        <v>129858</v>
      </c>
      <c r="G55" s="7">
        <v>105767</v>
      </c>
      <c r="H55" s="7">
        <v>12339</v>
      </c>
      <c r="I55" s="7">
        <v>5951</v>
      </c>
      <c r="J55" s="7">
        <v>21814</v>
      </c>
      <c r="K55" s="7">
        <v>99312</v>
      </c>
      <c r="L55" s="7">
        <v>19920</v>
      </c>
      <c r="M55" s="7">
        <v>95842</v>
      </c>
      <c r="N55" s="60"/>
      <c r="O55" s="61"/>
      <c r="P55" s="25"/>
      <c r="Q55" s="12"/>
    </row>
    <row r="56" spans="1:17" s="101" customFormat="1" x14ac:dyDescent="0.35">
      <c r="A56" s="10"/>
      <c r="B56" s="16" t="s">
        <v>2</v>
      </c>
      <c r="C56" s="7">
        <v>608387</v>
      </c>
      <c r="D56" s="7">
        <v>30852</v>
      </c>
      <c r="E56" s="7">
        <v>10976</v>
      </c>
      <c r="F56" s="7">
        <v>145828</v>
      </c>
      <c r="G56" s="7">
        <v>124989</v>
      </c>
      <c r="H56" s="7">
        <v>14250</v>
      </c>
      <c r="I56" s="7">
        <v>6769</v>
      </c>
      <c r="J56" s="7">
        <v>25390</v>
      </c>
      <c r="K56" s="7">
        <v>116881</v>
      </c>
      <c r="L56" s="7">
        <v>22232</v>
      </c>
      <c r="M56" s="7">
        <v>110220</v>
      </c>
      <c r="N56" s="60"/>
      <c r="O56" s="61"/>
      <c r="P56" s="25"/>
      <c r="Q56" s="12"/>
    </row>
    <row r="57" spans="1:17" s="103" customFormat="1" x14ac:dyDescent="0.35">
      <c r="A57" s="10"/>
      <c r="B57" s="16" t="s">
        <v>17</v>
      </c>
      <c r="C57" s="7">
        <v>586353</v>
      </c>
      <c r="D57" s="7">
        <v>30737</v>
      </c>
      <c r="E57" s="7">
        <v>10353</v>
      </c>
      <c r="F57" s="7">
        <v>140863</v>
      </c>
      <c r="G57" s="7">
        <v>120055</v>
      </c>
      <c r="H57" s="7">
        <v>13558</v>
      </c>
      <c r="I57" s="7">
        <v>6557</v>
      </c>
      <c r="J57" s="7">
        <v>23580</v>
      </c>
      <c r="K57" s="7">
        <v>114697</v>
      </c>
      <c r="L57" s="7">
        <v>21936</v>
      </c>
      <c r="M57" s="7">
        <v>104017</v>
      </c>
      <c r="N57" s="60"/>
      <c r="O57" s="61"/>
      <c r="P57" s="25"/>
      <c r="Q57" s="12"/>
    </row>
    <row r="58" spans="1:17" s="104" customFormat="1" x14ac:dyDescent="0.35">
      <c r="A58" s="10"/>
      <c r="B58" s="16" t="s">
        <v>4</v>
      </c>
      <c r="C58" s="7">
        <v>612797</v>
      </c>
      <c r="D58" s="7">
        <v>32752</v>
      </c>
      <c r="E58" s="7">
        <v>9407</v>
      </c>
      <c r="F58" s="7">
        <v>144946</v>
      </c>
      <c r="G58" s="7">
        <v>126261</v>
      </c>
      <c r="H58" s="7">
        <v>13941</v>
      </c>
      <c r="I58" s="7">
        <v>6715</v>
      </c>
      <c r="J58" s="7">
        <v>24454</v>
      </c>
      <c r="K58" s="7">
        <v>121898</v>
      </c>
      <c r="L58" s="7">
        <v>22334</v>
      </c>
      <c r="M58" s="7">
        <v>110089</v>
      </c>
      <c r="N58" s="60"/>
      <c r="O58" s="61"/>
      <c r="P58" s="25"/>
      <c r="Q58" s="12"/>
    </row>
    <row r="59" spans="1:17" s="105" customFormat="1" x14ac:dyDescent="0.35">
      <c r="A59" s="10"/>
      <c r="B59" s="16" t="s">
        <v>28</v>
      </c>
      <c r="C59" s="7">
        <v>600721</v>
      </c>
      <c r="D59" s="7">
        <v>33267</v>
      </c>
      <c r="E59" s="7">
        <v>11419</v>
      </c>
      <c r="F59" s="7">
        <v>146210</v>
      </c>
      <c r="G59" s="7">
        <v>124087</v>
      </c>
      <c r="H59" s="7">
        <v>13391</v>
      </c>
      <c r="I59" s="7">
        <v>6744</v>
      </c>
      <c r="J59" s="7">
        <v>21998</v>
      </c>
      <c r="K59" s="7">
        <v>118543</v>
      </c>
      <c r="L59" s="7">
        <v>20458</v>
      </c>
      <c r="M59" s="7">
        <v>104604</v>
      </c>
      <c r="N59" s="60"/>
      <c r="O59" s="61"/>
      <c r="P59" s="25"/>
      <c r="Q59" s="12"/>
    </row>
    <row r="60" spans="1:17" s="106" customFormat="1" x14ac:dyDescent="0.35">
      <c r="A60" s="10"/>
      <c r="B60" s="16" t="s">
        <v>32</v>
      </c>
      <c r="C60" s="7">
        <v>623120</v>
      </c>
      <c r="D60" s="7">
        <v>34955</v>
      </c>
      <c r="E60" s="7">
        <v>12076</v>
      </c>
      <c r="F60" s="7">
        <v>151975</v>
      </c>
      <c r="G60" s="7">
        <v>128242</v>
      </c>
      <c r="H60" s="7">
        <v>14139</v>
      </c>
      <c r="I60" s="7">
        <v>7030</v>
      </c>
      <c r="J60" s="7">
        <v>21289</v>
      </c>
      <c r="K60" s="7">
        <v>125178</v>
      </c>
      <c r="L60" s="7">
        <v>20720</v>
      </c>
      <c r="M60" s="7">
        <v>107416</v>
      </c>
      <c r="N60" s="60"/>
      <c r="O60" s="61"/>
      <c r="P60" s="25"/>
      <c r="Q60" s="12"/>
    </row>
    <row r="61" spans="1:17" s="107" customFormat="1" x14ac:dyDescent="0.35">
      <c r="A61" s="10"/>
      <c r="B61" s="16" t="s">
        <v>7</v>
      </c>
      <c r="C61" s="7">
        <v>630761</v>
      </c>
      <c r="D61" s="7">
        <v>35546</v>
      </c>
      <c r="E61" s="7">
        <v>8728</v>
      </c>
      <c r="F61" s="7">
        <v>155156</v>
      </c>
      <c r="G61" s="7">
        <v>129771</v>
      </c>
      <c r="H61" s="7">
        <v>14631</v>
      </c>
      <c r="I61" s="7">
        <v>6915</v>
      </c>
      <c r="J61" s="7">
        <v>22226</v>
      </c>
      <c r="K61" s="7">
        <v>123600</v>
      </c>
      <c r="L61" s="7">
        <v>21217</v>
      </c>
      <c r="M61" s="7">
        <v>112971</v>
      </c>
      <c r="N61" s="60"/>
      <c r="O61" s="61"/>
      <c r="P61" s="25"/>
      <c r="Q61" s="12"/>
    </row>
    <row r="62" spans="1:17" s="111" customFormat="1" x14ac:dyDescent="0.35">
      <c r="A62" s="10"/>
      <c r="B62" s="16" t="s">
        <v>33</v>
      </c>
      <c r="C62" s="7">
        <v>597223</v>
      </c>
      <c r="D62" s="7">
        <v>33798</v>
      </c>
      <c r="E62" s="7">
        <v>6870</v>
      </c>
      <c r="F62" s="7">
        <v>145037</v>
      </c>
      <c r="G62" s="7">
        <v>122402</v>
      </c>
      <c r="H62" s="7">
        <v>16024</v>
      </c>
      <c r="I62" s="7">
        <v>6649</v>
      </c>
      <c r="J62" s="7">
        <v>20688</v>
      </c>
      <c r="K62" s="7">
        <v>117210</v>
      </c>
      <c r="L62" s="7">
        <v>20702</v>
      </c>
      <c r="M62" s="7">
        <v>107843</v>
      </c>
      <c r="N62" s="60"/>
      <c r="O62" s="61"/>
      <c r="P62" s="25"/>
      <c r="Q62" s="12"/>
    </row>
    <row r="63" spans="1:17" s="118" customFormat="1" x14ac:dyDescent="0.35">
      <c r="A63" s="10"/>
      <c r="B63" s="16" t="s">
        <v>34</v>
      </c>
      <c r="C63" s="7">
        <v>633349</v>
      </c>
      <c r="D63" s="7">
        <v>32258</v>
      </c>
      <c r="E63" s="7">
        <v>9627</v>
      </c>
      <c r="F63" s="7">
        <v>152270</v>
      </c>
      <c r="G63" s="7">
        <v>128471</v>
      </c>
      <c r="H63" s="7">
        <v>17146</v>
      </c>
      <c r="I63" s="7">
        <v>6800</v>
      </c>
      <c r="J63" s="7">
        <v>22031</v>
      </c>
      <c r="K63" s="7">
        <v>128301</v>
      </c>
      <c r="L63" s="7">
        <v>22932</v>
      </c>
      <c r="M63" s="7">
        <v>113513</v>
      </c>
      <c r="N63" s="60"/>
      <c r="O63" s="61"/>
      <c r="P63" s="25"/>
      <c r="Q63" s="12"/>
    </row>
    <row r="64" spans="1:17" s="119" customFormat="1" x14ac:dyDescent="0.35">
      <c r="A64" s="10"/>
      <c r="B64" s="16" t="s">
        <v>35</v>
      </c>
      <c r="C64" s="7">
        <v>598987</v>
      </c>
      <c r="D64" s="7">
        <v>31029</v>
      </c>
      <c r="E64" s="7">
        <v>8933</v>
      </c>
      <c r="F64" s="7">
        <v>145876</v>
      </c>
      <c r="G64" s="7">
        <v>120552</v>
      </c>
      <c r="H64" s="7">
        <v>15880</v>
      </c>
      <c r="I64" s="7">
        <v>6557</v>
      </c>
      <c r="J64" s="7">
        <v>21249</v>
      </c>
      <c r="K64" s="7">
        <v>122257</v>
      </c>
      <c r="L64" s="7">
        <v>23080</v>
      </c>
      <c r="M64" s="7">
        <v>103574</v>
      </c>
      <c r="N64" s="60"/>
      <c r="O64" s="61"/>
      <c r="P64" s="25"/>
      <c r="Q64" s="12"/>
    </row>
    <row r="65" spans="1:17" s="120" customFormat="1" x14ac:dyDescent="0.35">
      <c r="A65" s="10"/>
      <c r="B65" s="16" t="s">
        <v>36</v>
      </c>
      <c r="C65" s="7">
        <v>603756</v>
      </c>
      <c r="D65" s="7">
        <v>30724</v>
      </c>
      <c r="E65" s="7">
        <v>9418</v>
      </c>
      <c r="F65" s="7">
        <v>144455</v>
      </c>
      <c r="G65" s="7">
        <v>120671</v>
      </c>
      <c r="H65" s="7">
        <v>15622</v>
      </c>
      <c r="I65" s="7">
        <v>6602</v>
      </c>
      <c r="J65" s="7">
        <v>21315</v>
      </c>
      <c r="K65" s="7">
        <v>126967</v>
      </c>
      <c r="L65" s="7">
        <v>22485</v>
      </c>
      <c r="M65" s="7">
        <v>105497</v>
      </c>
      <c r="N65" s="60"/>
      <c r="O65" s="61"/>
      <c r="P65" s="25"/>
      <c r="Q65" s="12"/>
    </row>
    <row r="66" spans="1:17" s="121" customFormat="1" x14ac:dyDescent="0.35">
      <c r="A66" s="10">
        <v>2024</v>
      </c>
      <c r="B66" s="16" t="s">
        <v>0</v>
      </c>
      <c r="C66" s="7">
        <v>560352</v>
      </c>
      <c r="D66" s="7">
        <v>25600</v>
      </c>
      <c r="E66" s="7">
        <v>8403</v>
      </c>
      <c r="F66" s="7">
        <v>142967</v>
      </c>
      <c r="G66" s="7">
        <v>114087</v>
      </c>
      <c r="H66" s="7">
        <v>14068</v>
      </c>
      <c r="I66" s="7">
        <v>6480</v>
      </c>
      <c r="J66" s="7">
        <v>19246</v>
      </c>
      <c r="K66" s="7">
        <v>111823</v>
      </c>
      <c r="L66" s="7">
        <v>20112</v>
      </c>
      <c r="M66" s="7">
        <v>97566</v>
      </c>
      <c r="N66" s="60"/>
      <c r="O66" s="61"/>
      <c r="P66" s="25"/>
      <c r="Q66" s="12"/>
    </row>
    <row r="67" spans="1:17" s="123" customFormat="1" x14ac:dyDescent="0.35">
      <c r="A67" s="10"/>
      <c r="B67" s="16" t="s">
        <v>37</v>
      </c>
      <c r="C67" s="7">
        <v>549439</v>
      </c>
      <c r="D67" s="7">
        <v>27424</v>
      </c>
      <c r="E67" s="7">
        <v>8474</v>
      </c>
      <c r="F67" s="7">
        <v>140945</v>
      </c>
      <c r="G67" s="7">
        <v>109986</v>
      </c>
      <c r="H67" s="7">
        <v>14122</v>
      </c>
      <c r="I67" s="7">
        <v>5999</v>
      </c>
      <c r="J67" s="7">
        <v>18968</v>
      </c>
      <c r="K67" s="7">
        <v>104741</v>
      </c>
      <c r="L67" s="7">
        <v>19791</v>
      </c>
      <c r="M67" s="7">
        <v>98989</v>
      </c>
      <c r="N67" s="60"/>
      <c r="O67" s="61"/>
      <c r="P67" s="25"/>
      <c r="Q67" s="12"/>
    </row>
    <row r="68" spans="1:17" s="124" customFormat="1" ht="13.9" customHeight="1" x14ac:dyDescent="0.35">
      <c r="A68" s="10"/>
      <c r="B68" s="16" t="s">
        <v>2</v>
      </c>
      <c r="C68" s="7">
        <v>623409</v>
      </c>
      <c r="D68" s="7">
        <v>32265</v>
      </c>
      <c r="E68" s="7">
        <v>10960</v>
      </c>
      <c r="F68" s="7">
        <v>153886</v>
      </c>
      <c r="G68" s="7">
        <v>125652</v>
      </c>
      <c r="H68" s="7">
        <v>16861</v>
      </c>
      <c r="I68" s="7">
        <v>6419</v>
      </c>
      <c r="J68" s="7">
        <v>21256</v>
      </c>
      <c r="K68" s="7">
        <v>124102</v>
      </c>
      <c r="L68" s="7">
        <v>22491</v>
      </c>
      <c r="M68" s="7">
        <v>109517</v>
      </c>
      <c r="N68" s="60"/>
      <c r="O68" s="61"/>
      <c r="P68" s="25"/>
      <c r="Q68" s="12"/>
    </row>
    <row r="69" spans="1:17" s="125" customFormat="1" ht="13.9" customHeight="1" x14ac:dyDescent="0.35">
      <c r="A69" s="10"/>
      <c r="B69" s="16" t="s">
        <v>17</v>
      </c>
      <c r="C69" s="7">
        <v>615715</v>
      </c>
      <c r="D69" s="7">
        <v>32417</v>
      </c>
      <c r="E69" s="7">
        <v>9228</v>
      </c>
      <c r="F69" s="7">
        <v>155232</v>
      </c>
      <c r="G69" s="7">
        <v>125990</v>
      </c>
      <c r="H69" s="7">
        <v>16795</v>
      </c>
      <c r="I69" s="7">
        <v>6293</v>
      </c>
      <c r="J69" s="7">
        <v>19836</v>
      </c>
      <c r="K69" s="7">
        <v>120097</v>
      </c>
      <c r="L69" s="7">
        <v>21759</v>
      </c>
      <c r="M69" s="7">
        <v>108048</v>
      </c>
      <c r="N69" s="60"/>
      <c r="O69" s="61"/>
      <c r="P69" s="25"/>
      <c r="Q69" s="12"/>
    </row>
    <row r="70" spans="1:17" s="127" customFormat="1" ht="13.9" customHeight="1" x14ac:dyDescent="0.35">
      <c r="A70" s="10"/>
      <c r="B70" s="16" t="s">
        <v>4</v>
      </c>
      <c r="C70" s="7">
        <v>640137</v>
      </c>
      <c r="D70" s="7">
        <v>34919</v>
      </c>
      <c r="E70" s="7">
        <v>9532</v>
      </c>
      <c r="F70" s="7">
        <v>161416</v>
      </c>
      <c r="G70" s="7">
        <v>132084</v>
      </c>
      <c r="H70" s="7">
        <v>18159</v>
      </c>
      <c r="I70" s="7">
        <v>6484</v>
      </c>
      <c r="J70" s="7">
        <v>21142</v>
      </c>
      <c r="K70" s="7">
        <v>121668</v>
      </c>
      <c r="L70" s="7">
        <v>23039</v>
      </c>
      <c r="M70" s="7">
        <v>111694</v>
      </c>
      <c r="N70" s="60"/>
      <c r="O70" s="61"/>
      <c r="P70" s="25"/>
      <c r="Q70" s="12"/>
    </row>
    <row r="71" spans="1:17" s="128" customFormat="1" ht="13.9" customHeight="1" x14ac:dyDescent="0.35">
      <c r="A71" s="10"/>
      <c r="B71" s="16" t="s">
        <v>28</v>
      </c>
      <c r="C71" s="7">
        <v>643484</v>
      </c>
      <c r="D71" s="7">
        <v>35926</v>
      </c>
      <c r="E71" s="7">
        <v>12083</v>
      </c>
      <c r="F71" s="7">
        <v>160689</v>
      </c>
      <c r="G71" s="7">
        <v>132628</v>
      </c>
      <c r="H71" s="7">
        <v>17991</v>
      </c>
      <c r="I71" s="7">
        <v>6552</v>
      </c>
      <c r="J71" s="7">
        <v>19413</v>
      </c>
      <c r="K71" s="7">
        <v>123411</v>
      </c>
      <c r="L71" s="7">
        <v>22837</v>
      </c>
      <c r="M71" s="7">
        <v>111954</v>
      </c>
      <c r="N71" s="60"/>
      <c r="O71" s="61"/>
      <c r="P71" s="25"/>
      <c r="Q71" s="12"/>
    </row>
    <row r="72" spans="1:17" s="129" customFormat="1" ht="13.9" customHeight="1" x14ac:dyDescent="0.35">
      <c r="A72" s="10"/>
      <c r="B72" s="16" t="s">
        <v>32</v>
      </c>
      <c r="C72" s="7">
        <v>657233</v>
      </c>
      <c r="D72" s="7">
        <v>38183</v>
      </c>
      <c r="E72" s="7">
        <v>12446</v>
      </c>
      <c r="F72" s="7">
        <v>166251</v>
      </c>
      <c r="G72" s="7">
        <v>130691</v>
      </c>
      <c r="H72" s="7">
        <v>18554</v>
      </c>
      <c r="I72" s="7">
        <v>6765</v>
      </c>
      <c r="J72" s="7">
        <v>19948</v>
      </c>
      <c r="K72" s="7">
        <v>126793</v>
      </c>
      <c r="L72" s="7">
        <v>23491</v>
      </c>
      <c r="M72" s="7">
        <v>114111</v>
      </c>
      <c r="N72" s="60"/>
      <c r="O72" s="61"/>
      <c r="P72" s="25"/>
      <c r="Q72" s="12"/>
    </row>
    <row r="73" spans="1:17" s="130" customFormat="1" ht="13.9" customHeight="1" x14ac:dyDescent="0.35">
      <c r="A73" s="10"/>
      <c r="B73" s="16" t="s">
        <v>7</v>
      </c>
      <c r="C73" s="7">
        <v>647205</v>
      </c>
      <c r="D73" s="7">
        <v>37291</v>
      </c>
      <c r="E73" s="7">
        <v>9045</v>
      </c>
      <c r="F73" s="7">
        <v>164769</v>
      </c>
      <c r="G73" s="7">
        <v>134131</v>
      </c>
      <c r="H73" s="7">
        <v>18198</v>
      </c>
      <c r="I73" s="7">
        <v>6725</v>
      </c>
      <c r="J73" s="7">
        <v>19582</v>
      </c>
      <c r="K73" s="7">
        <v>117332</v>
      </c>
      <c r="L73" s="7">
        <v>23699</v>
      </c>
      <c r="M73" s="7">
        <v>116433</v>
      </c>
      <c r="N73" s="60"/>
      <c r="O73" s="61"/>
      <c r="P73" s="25"/>
      <c r="Q73" s="12"/>
    </row>
    <row r="74" spans="1:17" s="131" customFormat="1" ht="13.9" customHeight="1" x14ac:dyDescent="0.35">
      <c r="A74" s="10"/>
      <c r="B74" s="16" t="s">
        <v>33</v>
      </c>
      <c r="C74" s="7">
        <v>617979</v>
      </c>
      <c r="D74" s="7">
        <v>34457</v>
      </c>
      <c r="E74" s="7">
        <v>6732</v>
      </c>
      <c r="F74" s="7">
        <v>157502</v>
      </c>
      <c r="G74" s="7">
        <v>128927</v>
      </c>
      <c r="H74" s="7">
        <v>17204</v>
      </c>
      <c r="I74" s="7">
        <v>6419</v>
      </c>
      <c r="J74" s="7">
        <v>18274</v>
      </c>
      <c r="K74" s="7">
        <v>112068</v>
      </c>
      <c r="L74" s="7">
        <v>20163</v>
      </c>
      <c r="M74" s="7">
        <v>116233</v>
      </c>
      <c r="N74" s="60"/>
      <c r="O74" s="61"/>
      <c r="P74" s="25"/>
      <c r="Q74" s="12"/>
    </row>
    <row r="75" spans="1:17" s="132" customFormat="1" ht="13.9" customHeight="1" x14ac:dyDescent="0.35">
      <c r="A75" s="10"/>
      <c r="B75" s="16" t="s">
        <v>34</v>
      </c>
      <c r="C75" s="7">
        <v>649969</v>
      </c>
      <c r="D75" s="7">
        <v>34091</v>
      </c>
      <c r="E75" s="7">
        <v>8607</v>
      </c>
      <c r="F75" s="7">
        <v>168246</v>
      </c>
      <c r="G75" s="7">
        <v>134817</v>
      </c>
      <c r="H75" s="7">
        <v>17246</v>
      </c>
      <c r="I75" s="7">
        <v>6510</v>
      </c>
      <c r="J75" s="7">
        <v>19205</v>
      </c>
      <c r="K75" s="7">
        <v>117705</v>
      </c>
      <c r="L75" s="7">
        <v>20755</v>
      </c>
      <c r="M75" s="7">
        <v>122787</v>
      </c>
      <c r="N75" s="60"/>
      <c r="O75" s="61"/>
      <c r="P75" s="25"/>
      <c r="Q75" s="12"/>
    </row>
    <row r="76" spans="1:17" s="134" customFormat="1" ht="13.9" customHeight="1" x14ac:dyDescent="0.35">
      <c r="A76" s="10"/>
      <c r="B76" s="16" t="s">
        <v>79</v>
      </c>
      <c r="C76" s="7">
        <v>611793</v>
      </c>
      <c r="D76" s="7">
        <v>32717</v>
      </c>
      <c r="E76" s="7">
        <v>8752</v>
      </c>
      <c r="F76" s="7">
        <v>153371</v>
      </c>
      <c r="G76" s="7">
        <v>126412</v>
      </c>
      <c r="H76" s="7">
        <v>17408</v>
      </c>
      <c r="I76" s="7">
        <v>6398</v>
      </c>
      <c r="J76" s="7">
        <v>19134</v>
      </c>
      <c r="K76" s="7">
        <v>112205</v>
      </c>
      <c r="L76" s="7">
        <v>19404</v>
      </c>
      <c r="M76" s="7">
        <v>115992</v>
      </c>
      <c r="N76" s="60"/>
      <c r="O76" s="61"/>
      <c r="P76" s="25"/>
      <c r="Q76" s="12"/>
    </row>
    <row r="77" spans="1:17" s="135" customFormat="1" ht="13.9" customHeight="1" x14ac:dyDescent="0.35">
      <c r="A77" s="10"/>
      <c r="B77" s="16" t="s">
        <v>36</v>
      </c>
      <c r="C77" s="7">
        <v>627365</v>
      </c>
      <c r="D77" s="7">
        <v>33573</v>
      </c>
      <c r="E77" s="7">
        <v>10930</v>
      </c>
      <c r="F77" s="7">
        <v>157499</v>
      </c>
      <c r="G77" s="7">
        <v>129460</v>
      </c>
      <c r="H77" s="7">
        <v>17183</v>
      </c>
      <c r="I77" s="7">
        <v>6664</v>
      </c>
      <c r="J77" s="7">
        <v>20543</v>
      </c>
      <c r="K77" s="7">
        <v>115702</v>
      </c>
      <c r="L77" s="7">
        <v>18564</v>
      </c>
      <c r="M77" s="7">
        <v>117247</v>
      </c>
      <c r="N77" s="60"/>
      <c r="O77" s="61"/>
      <c r="P77" s="25"/>
      <c r="Q77" s="12"/>
    </row>
    <row r="78" spans="1:17" s="136" customFormat="1" ht="13.9" customHeight="1" x14ac:dyDescent="0.35">
      <c r="A78" s="10">
        <v>2025</v>
      </c>
      <c r="B78" s="16" t="s">
        <v>0</v>
      </c>
      <c r="C78" s="7">
        <v>580273</v>
      </c>
      <c r="D78" s="7">
        <v>31352</v>
      </c>
      <c r="E78" s="7">
        <v>9226</v>
      </c>
      <c r="F78" s="7">
        <v>148764</v>
      </c>
      <c r="G78" s="7">
        <v>120260</v>
      </c>
      <c r="H78" s="7">
        <v>15134</v>
      </c>
      <c r="I78" s="7">
        <v>6562</v>
      </c>
      <c r="J78" s="7">
        <v>17595</v>
      </c>
      <c r="K78" s="7">
        <v>102291</v>
      </c>
      <c r="L78" s="7">
        <v>16972</v>
      </c>
      <c r="M78" s="7">
        <v>112117</v>
      </c>
      <c r="N78" s="60"/>
      <c r="O78" s="61"/>
      <c r="P78" s="25"/>
      <c r="Q78" s="12"/>
    </row>
    <row r="79" spans="1:17" s="138" customFormat="1" ht="13.9" customHeight="1" x14ac:dyDescent="0.35">
      <c r="A79" s="10"/>
      <c r="B79" s="16" t="s">
        <v>37</v>
      </c>
      <c r="C79" s="7">
        <v>551036</v>
      </c>
      <c r="D79" s="7">
        <v>28017</v>
      </c>
      <c r="E79" s="7">
        <v>9283</v>
      </c>
      <c r="F79" s="7">
        <v>141103</v>
      </c>
      <c r="G79" s="7">
        <v>113618</v>
      </c>
      <c r="H79" s="7">
        <v>15239</v>
      </c>
      <c r="I79" s="7">
        <v>5992</v>
      </c>
      <c r="J79" s="7">
        <v>17227</v>
      </c>
      <c r="K79" s="7">
        <v>99642</v>
      </c>
      <c r="L79" s="7">
        <v>16053</v>
      </c>
      <c r="M79" s="7">
        <v>104862</v>
      </c>
      <c r="N79" s="60"/>
      <c r="O79" s="61"/>
      <c r="P79" s="25"/>
      <c r="Q79" s="12"/>
    </row>
    <row r="80" spans="1:17" s="139" customFormat="1" ht="13.9" customHeight="1" x14ac:dyDescent="0.35">
      <c r="A80" s="10"/>
      <c r="B80" s="16" t="s">
        <v>2</v>
      </c>
      <c r="C80" s="7">
        <v>657351</v>
      </c>
      <c r="D80" s="7">
        <v>33154</v>
      </c>
      <c r="E80" s="7">
        <v>13276</v>
      </c>
      <c r="F80" s="7">
        <v>166218</v>
      </c>
      <c r="G80" s="7">
        <v>134304</v>
      </c>
      <c r="H80" s="7">
        <v>18475</v>
      </c>
      <c r="I80" s="7">
        <v>6692</v>
      </c>
      <c r="J80" s="7">
        <v>21139</v>
      </c>
      <c r="K80" s="7">
        <v>121410</v>
      </c>
      <c r="L80" s="7">
        <v>19613</v>
      </c>
      <c r="M80" s="7">
        <v>123070</v>
      </c>
      <c r="N80" s="60"/>
      <c r="O80" s="61"/>
      <c r="P80" s="25"/>
      <c r="Q80" s="12"/>
    </row>
    <row r="81" spans="1:17" s="141" customFormat="1" ht="13.9" customHeight="1" x14ac:dyDescent="0.35">
      <c r="A81" s="10"/>
      <c r="B81" s="16" t="s">
        <v>17</v>
      </c>
      <c r="C81" s="7">
        <v>638793</v>
      </c>
      <c r="D81" s="7">
        <v>33415</v>
      </c>
      <c r="E81" s="7">
        <v>10916</v>
      </c>
      <c r="F81" s="7">
        <v>164331</v>
      </c>
      <c r="G81" s="7">
        <v>133333</v>
      </c>
      <c r="H81" s="7">
        <v>17241</v>
      </c>
      <c r="I81" s="7">
        <v>6498</v>
      </c>
      <c r="J81" s="7">
        <v>19960</v>
      </c>
      <c r="K81" s="7">
        <v>117037</v>
      </c>
      <c r="L81" s="7">
        <v>18222</v>
      </c>
      <c r="M81" s="7">
        <v>117840</v>
      </c>
      <c r="N81" s="60"/>
      <c r="O81" s="61"/>
      <c r="P81" s="25"/>
      <c r="Q81" s="12"/>
    </row>
    <row r="82" spans="1:17" s="142" customFormat="1" ht="13.9" customHeight="1" x14ac:dyDescent="0.35">
      <c r="A82" s="10"/>
      <c r="B82" s="16" t="s">
        <v>4</v>
      </c>
      <c r="C82" s="7">
        <v>660037</v>
      </c>
      <c r="D82" s="7">
        <v>36962</v>
      </c>
      <c r="E82" s="7">
        <v>11062</v>
      </c>
      <c r="F82" s="7">
        <v>169994</v>
      </c>
      <c r="G82" s="7">
        <v>140945</v>
      </c>
      <c r="H82" s="7">
        <v>15869</v>
      </c>
      <c r="I82" s="7">
        <v>6962</v>
      </c>
      <c r="J82" s="7">
        <v>19567</v>
      </c>
      <c r="K82" s="7">
        <v>119193</v>
      </c>
      <c r="L82" s="7">
        <v>17524</v>
      </c>
      <c r="M82" s="7">
        <v>121959</v>
      </c>
      <c r="N82" s="60"/>
      <c r="O82" s="61"/>
      <c r="P82" s="25"/>
      <c r="Q82" s="12"/>
    </row>
    <row r="83" spans="1:17" s="144" customFormat="1" ht="13.9" customHeight="1" x14ac:dyDescent="0.35">
      <c r="A83" s="10"/>
      <c r="B83" s="16" t="s">
        <v>28</v>
      </c>
      <c r="C83" s="7">
        <v>662272</v>
      </c>
      <c r="D83" s="7">
        <v>37554</v>
      </c>
      <c r="E83" s="7">
        <v>13726</v>
      </c>
      <c r="F83" s="7">
        <v>168155</v>
      </c>
      <c r="G83" s="7">
        <v>139970</v>
      </c>
      <c r="H83" s="7">
        <v>15563</v>
      </c>
      <c r="I83" s="7">
        <v>6826</v>
      </c>
      <c r="J83" s="7">
        <v>18832</v>
      </c>
      <c r="K83" s="7">
        <v>121592</v>
      </c>
      <c r="L83" s="7">
        <v>17381</v>
      </c>
      <c r="M83" s="7">
        <v>122672</v>
      </c>
      <c r="N83" s="60"/>
      <c r="O83" s="61"/>
      <c r="P83" s="25"/>
      <c r="Q83" s="12"/>
    </row>
    <row r="84" spans="1:17" s="145" customFormat="1" ht="13.9" customHeight="1" x14ac:dyDescent="0.35">
      <c r="A84" s="10"/>
      <c r="B84" s="16" t="s">
        <v>32</v>
      </c>
      <c r="C84" s="7">
        <v>678101</v>
      </c>
      <c r="D84" s="7">
        <v>38671</v>
      </c>
      <c r="E84" s="7">
        <v>13916</v>
      </c>
      <c r="F84" s="7">
        <v>170807</v>
      </c>
      <c r="G84" s="7">
        <v>144276</v>
      </c>
      <c r="H84" s="7">
        <v>15940</v>
      </c>
      <c r="I84" s="7">
        <v>7015</v>
      </c>
      <c r="J84" s="7">
        <v>19647</v>
      </c>
      <c r="K84" s="7">
        <v>124072</v>
      </c>
      <c r="L84" s="7">
        <v>16978</v>
      </c>
      <c r="M84" s="7">
        <v>126779</v>
      </c>
      <c r="N84" s="60"/>
      <c r="O84" s="61"/>
      <c r="P84" s="25"/>
      <c r="Q84" s="12"/>
    </row>
    <row r="85" spans="1:17" s="147" customFormat="1" ht="13.9" customHeight="1" x14ac:dyDescent="0.35">
      <c r="A85" s="10"/>
      <c r="B85" s="16" t="s">
        <v>7</v>
      </c>
      <c r="C85" s="7">
        <v>659342</v>
      </c>
      <c r="D85" s="7">
        <v>38540</v>
      </c>
      <c r="E85" s="7">
        <v>10492</v>
      </c>
      <c r="F85" s="7">
        <v>166759</v>
      </c>
      <c r="G85" s="7">
        <v>142314</v>
      </c>
      <c r="H85" s="7">
        <v>16428</v>
      </c>
      <c r="I85" s="7">
        <v>6929</v>
      </c>
      <c r="J85" s="7">
        <v>20073</v>
      </c>
      <c r="K85" s="7">
        <v>114084</v>
      </c>
      <c r="L85" s="7">
        <v>17062</v>
      </c>
      <c r="M85" s="7">
        <v>126661</v>
      </c>
      <c r="N85" s="60"/>
      <c r="O85" s="61"/>
      <c r="P85" s="25"/>
      <c r="Q85" s="12"/>
    </row>
    <row r="86" spans="1:17" s="149" customFormat="1" ht="13.9" customHeight="1" x14ac:dyDescent="0.35">
      <c r="A86" s="10"/>
      <c r="B86" s="16" t="s">
        <v>33</v>
      </c>
      <c r="C86" s="7">
        <v>618504</v>
      </c>
      <c r="D86" s="7">
        <v>35250</v>
      </c>
      <c r="E86" s="7">
        <v>6924</v>
      </c>
      <c r="F86" s="7">
        <v>156858</v>
      </c>
      <c r="G86" s="7">
        <v>134643</v>
      </c>
      <c r="H86" s="7">
        <v>14845</v>
      </c>
      <c r="I86" s="7">
        <v>6417</v>
      </c>
      <c r="J86" s="7">
        <v>16121</v>
      </c>
      <c r="K86" s="7">
        <v>110096</v>
      </c>
      <c r="L86" s="7">
        <v>14928</v>
      </c>
      <c r="M86" s="7">
        <v>122422</v>
      </c>
      <c r="N86" s="60"/>
      <c r="O86" s="61"/>
      <c r="P86" s="25"/>
      <c r="Q86" s="12"/>
    </row>
    <row r="87" spans="1:17" x14ac:dyDescent="0.35">
      <c r="A87" s="153" t="s">
        <v>91</v>
      </c>
      <c r="B87" s="85" t="s">
        <v>26</v>
      </c>
      <c r="C87" s="86">
        <v>621601</v>
      </c>
      <c r="D87" s="86">
        <v>35480</v>
      </c>
      <c r="E87" s="86">
        <v>6925</v>
      </c>
      <c r="F87" s="86">
        <v>158433</v>
      </c>
      <c r="G87" s="86">
        <v>135028</v>
      </c>
      <c r="H87" s="86">
        <v>14896</v>
      </c>
      <c r="I87" s="86">
        <v>6428</v>
      </c>
      <c r="J87" s="86">
        <v>16215</v>
      </c>
      <c r="K87" s="86">
        <v>110361</v>
      </c>
      <c r="L87" s="86">
        <v>15058</v>
      </c>
      <c r="M87" s="86">
        <v>122777</v>
      </c>
      <c r="N87" s="10"/>
      <c r="P87" s="46"/>
    </row>
    <row r="88" spans="1:17" x14ac:dyDescent="0.35">
      <c r="A88" s="154"/>
      <c r="B88" s="85" t="s">
        <v>23</v>
      </c>
      <c r="C88" s="87">
        <f>(C87-C86)/C87</f>
        <v>4.982295717027482E-3</v>
      </c>
      <c r="D88" s="87">
        <f>(D87-D86)/D87</f>
        <v>6.4825253664036074E-3</v>
      </c>
      <c r="E88" s="87">
        <f>(E87-E86)/E87</f>
        <v>1.4440433212996391E-4</v>
      </c>
      <c r="F88" s="87">
        <f>(F87-F86)/F87</f>
        <v>9.941110753441517E-3</v>
      </c>
      <c r="G88" s="87">
        <f>(G87-G86)/G87</f>
        <v>2.8512604793079952E-3</v>
      </c>
      <c r="H88" s="87">
        <f>(H87-H86)/H87</f>
        <v>3.4237379162191193E-3</v>
      </c>
      <c r="I88" s="87">
        <f>(I87-I86)/I87</f>
        <v>1.7112632233976354E-3</v>
      </c>
      <c r="J88" s="87">
        <f>(J87-J86)/J87</f>
        <v>5.7971014492753624E-3</v>
      </c>
      <c r="K88" s="87">
        <f>(K87-K86)/K87</f>
        <v>2.4012105725754571E-3</v>
      </c>
      <c r="L88" s="87">
        <f>(L87-L86)/L87</f>
        <v>8.6332846327533529E-3</v>
      </c>
      <c r="M88" s="87">
        <f>(M87-M86)/M87</f>
        <v>2.8914210316264449E-3</v>
      </c>
      <c r="P88" s="46"/>
    </row>
    <row r="89" spans="1:17" s="8" customFormat="1" ht="29" x14ac:dyDescent="0.35">
      <c r="A89" s="154"/>
      <c r="B89" s="88" t="s">
        <v>40</v>
      </c>
      <c r="C89" s="89">
        <f>(C86-C74)/C74</f>
        <v>8.4954343108746414E-4</v>
      </c>
      <c r="D89" s="89">
        <f t="shared" ref="D89:M89" si="0">(D86-D74)/D74</f>
        <v>2.3014191601126041E-2</v>
      </c>
      <c r="E89" s="89">
        <f t="shared" si="0"/>
        <v>2.8520499108734401E-2</v>
      </c>
      <c r="F89" s="89">
        <f t="shared" si="0"/>
        <v>-4.0888369671496236E-3</v>
      </c>
      <c r="G89" s="89">
        <f t="shared" si="0"/>
        <v>4.4335166412000589E-2</v>
      </c>
      <c r="H89" s="89">
        <f t="shared" si="0"/>
        <v>-0.13711927458730527</v>
      </c>
      <c r="I89" s="89">
        <f t="shared" si="0"/>
        <v>-3.1157501168406292E-4</v>
      </c>
      <c r="J89" s="89">
        <f t="shared" si="0"/>
        <v>-0.11781766444128269</v>
      </c>
      <c r="K89" s="89">
        <f t="shared" si="0"/>
        <v>-1.7596459292572367E-2</v>
      </c>
      <c r="L89" s="89">
        <f t="shared" si="0"/>
        <v>-0.25963398303823837</v>
      </c>
      <c r="M89" s="89">
        <f t="shared" si="0"/>
        <v>5.3246496261818932E-2</v>
      </c>
      <c r="P89" s="46"/>
    </row>
    <row r="90" spans="1:17" s="31" customFormat="1" ht="40.9" customHeight="1" x14ac:dyDescent="0.35">
      <c r="A90" s="154"/>
      <c r="B90" s="88" t="s">
        <v>41</v>
      </c>
      <c r="C90" s="89">
        <f>(C86-C85)/C85</f>
        <v>-6.1937507393734964E-2</v>
      </c>
      <c r="D90" s="89">
        <f t="shared" ref="D90:M90" si="1">(D86-D85)/D85</f>
        <v>-8.5365853658536592E-2</v>
      </c>
      <c r="E90" s="89">
        <f t="shared" si="1"/>
        <v>-0.34006862371330537</v>
      </c>
      <c r="F90" s="89">
        <f t="shared" si="1"/>
        <v>-5.9373107298556597E-2</v>
      </c>
      <c r="G90" s="89">
        <f t="shared" si="1"/>
        <v>-5.3901935157468696E-2</v>
      </c>
      <c r="H90" s="89">
        <f t="shared" si="1"/>
        <v>-9.6359873386900413E-2</v>
      </c>
      <c r="I90" s="89">
        <f t="shared" si="1"/>
        <v>-7.3892336556501653E-2</v>
      </c>
      <c r="J90" s="89">
        <f t="shared" si="1"/>
        <v>-0.19688138295222438</v>
      </c>
      <c r="K90" s="89">
        <f t="shared" si="1"/>
        <v>-3.495669857298131E-2</v>
      </c>
      <c r="L90" s="89">
        <f t="shared" si="1"/>
        <v>-0.12507326222013831</v>
      </c>
      <c r="M90" s="89">
        <f t="shared" si="1"/>
        <v>-3.3467286694404748E-2</v>
      </c>
    </row>
    <row r="91" spans="1:17" ht="70.900000000000006" customHeight="1" x14ac:dyDescent="0.35">
      <c r="A91" s="154"/>
      <c r="B91" s="88" t="s">
        <v>95</v>
      </c>
      <c r="C91" s="89">
        <f>C86/C14</f>
        <v>0.95203234888027255</v>
      </c>
      <c r="D91" s="89">
        <f t="shared" ref="D91:M91" si="2">D86/D14</f>
        <v>0.97346110297975752</v>
      </c>
      <c r="E91" s="89">
        <f t="shared" si="2"/>
        <v>1.240415621640989</v>
      </c>
      <c r="F91" s="89">
        <f t="shared" si="2"/>
        <v>0.91968081052082296</v>
      </c>
      <c r="G91" s="89">
        <f t="shared" si="2"/>
        <v>0.94048084714034252</v>
      </c>
      <c r="H91" s="89">
        <f t="shared" si="2"/>
        <v>1.2480033627574612</v>
      </c>
      <c r="I91" s="89">
        <f t="shared" si="2"/>
        <v>0.84735243628680845</v>
      </c>
      <c r="J91" s="89">
        <f t="shared" si="2"/>
        <v>0.68199509264743208</v>
      </c>
      <c r="K91" s="89">
        <f t="shared" si="2"/>
        <v>1.0247589262444619</v>
      </c>
      <c r="L91" s="89">
        <f t="shared" si="2"/>
        <v>0.93323330832708173</v>
      </c>
      <c r="M91" s="89">
        <f t="shared" si="2"/>
        <v>0.95930729146260241</v>
      </c>
    </row>
    <row r="92" spans="1:17" s="40" customFormat="1" ht="29" x14ac:dyDescent="0.35">
      <c r="A92" s="84"/>
      <c r="B92" s="88" t="s">
        <v>96</v>
      </c>
      <c r="C92" s="143">
        <f>(C86-C26)/C26</f>
        <v>0.80442336136954407</v>
      </c>
      <c r="D92" s="143">
        <f t="shared" ref="D92:M92" si="3">(D86-D26)/D26</f>
        <v>0.63345690454124193</v>
      </c>
      <c r="E92" s="143">
        <f t="shared" si="3"/>
        <v>0.43146578457721729</v>
      </c>
      <c r="F92" s="143">
        <f t="shared" si="3"/>
        <v>0.76340048565518481</v>
      </c>
      <c r="G92" s="143">
        <f t="shared" si="3"/>
        <v>0.6361217099667047</v>
      </c>
      <c r="H92" s="143">
        <f t="shared" si="3"/>
        <v>1.2071067499256616</v>
      </c>
      <c r="I92" s="143">
        <f t="shared" si="3"/>
        <v>2.5413907284768213</v>
      </c>
      <c r="J92" s="143">
        <f t="shared" si="3"/>
        <v>1.5507911392405063</v>
      </c>
      <c r="K92" s="143">
        <f t="shared" si="3"/>
        <v>0.7476665185091117</v>
      </c>
      <c r="L92" s="143">
        <f t="shared" si="3"/>
        <v>1.0010723860589812</v>
      </c>
      <c r="M92" s="143">
        <f t="shared" si="3"/>
        <v>1.0473960598053316</v>
      </c>
    </row>
    <row r="93" spans="1:17" ht="14.65" customHeight="1" x14ac:dyDescent="0.35">
      <c r="A93" s="44" t="s">
        <v>24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1:17" x14ac:dyDescent="0.35"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</row>
  </sheetData>
  <mergeCells count="5">
    <mergeCell ref="A87:A91"/>
    <mergeCell ref="A1:M1"/>
    <mergeCell ref="A2:M2"/>
    <mergeCell ref="A4:M4"/>
    <mergeCell ref="A3:M3"/>
  </mergeCells>
  <printOptions gridLines="1"/>
  <pageMargins left="0.7" right="0.7" top="0.75" bottom="0.75" header="0.3" footer="0.3"/>
  <pageSetup scale="57" fitToWidth="0" orientation="landscape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2"/>
  <sheetViews>
    <sheetView topLeftCell="A203" workbookViewId="0">
      <selection activeCell="C220" sqref="C220"/>
    </sheetView>
  </sheetViews>
  <sheetFormatPr defaultRowHeight="14.5" x14ac:dyDescent="0.35"/>
  <cols>
    <col min="1" max="1" width="15.453125" customWidth="1"/>
    <col min="2" max="2" width="24.54296875" customWidth="1"/>
    <col min="3" max="3" width="16.26953125" customWidth="1"/>
    <col min="4" max="4" width="10.26953125" bestFit="1" customWidth="1"/>
    <col min="6" max="6" width="11.54296875" customWidth="1"/>
    <col min="9" max="9" width="10.7265625" customWidth="1"/>
    <col min="11" max="11" width="10.26953125" customWidth="1"/>
  </cols>
  <sheetData>
    <row r="1" spans="1:14" x14ac:dyDescent="0.35">
      <c r="A1" s="155" t="s">
        <v>93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4" x14ac:dyDescent="0.35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4" x14ac:dyDescent="0.35">
      <c r="A3" s="156" t="s">
        <v>39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4" ht="45" customHeight="1" x14ac:dyDescent="0.35">
      <c r="A4" s="2"/>
      <c r="B4" s="2"/>
      <c r="C4" s="3" t="s">
        <v>30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35">
      <c r="A5">
        <v>2019</v>
      </c>
      <c r="B5" t="s">
        <v>0</v>
      </c>
      <c r="C5" s="1">
        <v>638649</v>
      </c>
      <c r="D5" s="1">
        <v>35399</v>
      </c>
      <c r="E5" s="1">
        <v>6763</v>
      </c>
      <c r="F5" s="1">
        <v>168763</v>
      </c>
      <c r="G5" s="1">
        <v>135756</v>
      </c>
      <c r="H5" s="1">
        <v>9647</v>
      </c>
      <c r="I5" s="1">
        <v>7540</v>
      </c>
      <c r="J5" s="1">
        <v>24443</v>
      </c>
      <c r="K5" s="1">
        <v>111312</v>
      </c>
      <c r="L5" s="1">
        <v>15222</v>
      </c>
      <c r="M5" s="1">
        <v>123804</v>
      </c>
    </row>
    <row r="6" spans="1:14" x14ac:dyDescent="0.35">
      <c r="B6" t="s">
        <v>1</v>
      </c>
      <c r="C6" s="1">
        <v>582966</v>
      </c>
      <c r="D6" s="1">
        <v>31911</v>
      </c>
      <c r="E6" s="1">
        <v>7271</v>
      </c>
      <c r="F6" s="1">
        <v>155611</v>
      </c>
      <c r="G6" s="1">
        <v>123369</v>
      </c>
      <c r="H6" s="1">
        <v>8750</v>
      </c>
      <c r="I6" s="1">
        <v>6705</v>
      </c>
      <c r="J6" s="1">
        <v>22398</v>
      </c>
      <c r="K6" s="1">
        <v>99500</v>
      </c>
      <c r="L6" s="1">
        <v>13654</v>
      </c>
      <c r="M6" s="1">
        <v>113797</v>
      </c>
      <c r="N6" s="36"/>
    </row>
    <row r="7" spans="1:14" x14ac:dyDescent="0.35">
      <c r="B7" t="s">
        <v>2</v>
      </c>
      <c r="C7" s="1">
        <v>689221</v>
      </c>
      <c r="D7" s="1">
        <v>36336</v>
      </c>
      <c r="E7" s="1">
        <v>10260</v>
      </c>
      <c r="F7" s="1">
        <v>176699</v>
      </c>
      <c r="G7" s="1">
        <v>151995</v>
      </c>
      <c r="H7" s="1">
        <v>9845</v>
      </c>
      <c r="I7" s="1">
        <v>7605</v>
      </c>
      <c r="J7" s="1">
        <v>25927</v>
      </c>
      <c r="K7" s="1">
        <v>119413</v>
      </c>
      <c r="L7" s="1">
        <v>17154</v>
      </c>
      <c r="M7" s="1">
        <v>133987</v>
      </c>
      <c r="N7" s="36"/>
    </row>
    <row r="8" spans="1:14" x14ac:dyDescent="0.35">
      <c r="B8" t="s">
        <v>3</v>
      </c>
      <c r="C8" s="1">
        <v>668259</v>
      </c>
      <c r="D8" s="1">
        <v>35590</v>
      </c>
      <c r="E8" s="1">
        <v>9283</v>
      </c>
      <c r="F8" s="1">
        <v>171291</v>
      </c>
      <c r="G8" s="1">
        <v>147269</v>
      </c>
      <c r="H8" s="1">
        <v>9819</v>
      </c>
      <c r="I8" s="1">
        <v>7622</v>
      </c>
      <c r="J8" s="1">
        <v>25329</v>
      </c>
      <c r="K8" s="1">
        <v>115401</v>
      </c>
      <c r="L8" s="1">
        <v>16774</v>
      </c>
      <c r="M8" s="1">
        <v>129881</v>
      </c>
      <c r="N8" s="36"/>
    </row>
    <row r="9" spans="1:14" x14ac:dyDescent="0.35">
      <c r="B9" t="s">
        <v>4</v>
      </c>
      <c r="C9" s="1">
        <v>694311</v>
      </c>
      <c r="D9" s="1">
        <v>37474</v>
      </c>
      <c r="E9" s="1">
        <v>9021</v>
      </c>
      <c r="F9" s="1">
        <v>182971</v>
      </c>
      <c r="G9" s="1">
        <v>152126</v>
      </c>
      <c r="H9" s="1">
        <v>11383</v>
      </c>
      <c r="I9" s="1">
        <v>7973</v>
      </c>
      <c r="J9" s="1">
        <v>24967</v>
      </c>
      <c r="K9" s="1">
        <v>117849</v>
      </c>
      <c r="L9" s="1">
        <v>18055</v>
      </c>
      <c r="M9" s="1">
        <v>132492</v>
      </c>
      <c r="N9" s="36"/>
    </row>
    <row r="10" spans="1:14" x14ac:dyDescent="0.35">
      <c r="B10" t="s">
        <v>5</v>
      </c>
      <c r="C10" s="1">
        <v>694469</v>
      </c>
      <c r="D10" s="1">
        <v>38270</v>
      </c>
      <c r="E10" s="1">
        <v>11091</v>
      </c>
      <c r="F10" s="1">
        <v>180658</v>
      </c>
      <c r="G10" s="1">
        <v>154416</v>
      </c>
      <c r="H10" s="1">
        <v>11647</v>
      </c>
      <c r="I10" s="1">
        <v>7926</v>
      </c>
      <c r="J10" s="1">
        <v>24324</v>
      </c>
      <c r="K10" s="1">
        <v>115213</v>
      </c>
      <c r="L10" s="1">
        <v>17874</v>
      </c>
      <c r="M10" s="1">
        <v>133050</v>
      </c>
      <c r="N10" s="36"/>
    </row>
    <row r="11" spans="1:14" x14ac:dyDescent="0.35">
      <c r="B11" t="s">
        <v>6</v>
      </c>
      <c r="C11" s="1">
        <v>717684</v>
      </c>
      <c r="D11" s="1">
        <v>40244</v>
      </c>
      <c r="E11" s="1">
        <v>11786</v>
      </c>
      <c r="F11" s="1">
        <v>184808</v>
      </c>
      <c r="G11" s="1">
        <v>158870</v>
      </c>
      <c r="H11" s="1">
        <v>12535</v>
      </c>
      <c r="I11" s="1">
        <v>8089</v>
      </c>
      <c r="J11" s="1">
        <v>25545</v>
      </c>
      <c r="K11" s="1">
        <v>119342</v>
      </c>
      <c r="L11" s="1">
        <v>18845</v>
      </c>
      <c r="M11" s="1">
        <v>137620</v>
      </c>
      <c r="N11" s="36"/>
    </row>
    <row r="12" spans="1:14" x14ac:dyDescent="0.35">
      <c r="B12" t="s">
        <v>7</v>
      </c>
      <c r="C12" s="1">
        <v>717456</v>
      </c>
      <c r="D12" s="1">
        <v>40538</v>
      </c>
      <c r="E12" s="1">
        <v>8717</v>
      </c>
      <c r="F12" s="1">
        <v>186252</v>
      </c>
      <c r="G12" s="1">
        <v>162194</v>
      </c>
      <c r="H12" s="1">
        <v>12454</v>
      </c>
      <c r="I12" s="1">
        <v>8115</v>
      </c>
      <c r="J12" s="1">
        <v>25518</v>
      </c>
      <c r="K12" s="1">
        <v>116526</v>
      </c>
      <c r="L12" s="1">
        <v>18860</v>
      </c>
      <c r="M12" s="1">
        <v>138282</v>
      </c>
      <c r="N12" s="36"/>
    </row>
    <row r="13" spans="1:14" x14ac:dyDescent="0.35">
      <c r="B13" t="s">
        <v>8</v>
      </c>
      <c r="C13" s="1">
        <v>660712</v>
      </c>
      <c r="D13" s="1">
        <v>36547</v>
      </c>
      <c r="E13" s="1">
        <v>5726</v>
      </c>
      <c r="F13" s="1">
        <v>173864</v>
      </c>
      <c r="G13" s="1">
        <v>143790</v>
      </c>
      <c r="H13" s="1">
        <v>12200</v>
      </c>
      <c r="I13" s="1">
        <v>7605</v>
      </c>
      <c r="J13" s="1">
        <v>24143</v>
      </c>
      <c r="K13" s="1">
        <v>109217</v>
      </c>
      <c r="L13" s="1">
        <v>16759</v>
      </c>
      <c r="M13" s="1">
        <v>130861</v>
      </c>
      <c r="N13" s="36"/>
    </row>
    <row r="14" spans="1:14" x14ac:dyDescent="0.35">
      <c r="B14" t="s">
        <v>9</v>
      </c>
      <c r="C14" s="1">
        <v>692944</v>
      </c>
      <c r="D14" s="1">
        <v>37643</v>
      </c>
      <c r="E14" s="1">
        <v>7866</v>
      </c>
      <c r="F14" s="1">
        <v>181077</v>
      </c>
      <c r="G14" s="1">
        <v>151331</v>
      </c>
      <c r="H14" s="1">
        <v>12769</v>
      </c>
      <c r="I14" s="1">
        <v>7875</v>
      </c>
      <c r="J14" s="1">
        <v>24891</v>
      </c>
      <c r="K14" s="1">
        <v>116465</v>
      </c>
      <c r="L14" s="1">
        <v>16911</v>
      </c>
      <c r="M14" s="1">
        <v>136116</v>
      </c>
      <c r="N14" s="36"/>
    </row>
    <row r="15" spans="1:14" x14ac:dyDescent="0.35">
      <c r="B15" t="s">
        <v>10</v>
      </c>
      <c r="C15" s="1">
        <v>655072</v>
      </c>
      <c r="D15" s="1">
        <v>35747</v>
      </c>
      <c r="E15" s="1">
        <v>8140</v>
      </c>
      <c r="F15" s="1">
        <v>171695</v>
      </c>
      <c r="G15" s="1">
        <v>139753</v>
      </c>
      <c r="H15" s="1">
        <v>12227</v>
      </c>
      <c r="I15" s="1">
        <v>7643</v>
      </c>
      <c r="J15" s="1">
        <v>24709</v>
      </c>
      <c r="K15" s="1">
        <v>109266</v>
      </c>
      <c r="L15" s="1">
        <v>17438</v>
      </c>
      <c r="M15" s="1">
        <v>128454</v>
      </c>
      <c r="N15" s="36"/>
    </row>
    <row r="16" spans="1:14" x14ac:dyDescent="0.35">
      <c r="B16" t="s">
        <v>11</v>
      </c>
      <c r="C16" s="1">
        <v>679941</v>
      </c>
      <c r="D16" s="1">
        <v>37735</v>
      </c>
      <c r="E16" s="1">
        <v>9381</v>
      </c>
      <c r="F16" s="1">
        <v>177350</v>
      </c>
      <c r="G16" s="1">
        <v>145164</v>
      </c>
      <c r="H16" s="1">
        <v>12267</v>
      </c>
      <c r="I16" s="1">
        <v>8026</v>
      </c>
      <c r="J16" s="1">
        <v>25217</v>
      </c>
      <c r="K16" s="1">
        <v>114442</v>
      </c>
      <c r="L16" s="1">
        <v>17299</v>
      </c>
      <c r="M16" s="1">
        <v>133060</v>
      </c>
    </row>
    <row r="17" spans="1:14" x14ac:dyDescent="0.35">
      <c r="A17">
        <v>2020</v>
      </c>
      <c r="B17" t="s">
        <v>0</v>
      </c>
      <c r="C17" s="1">
        <v>660556</v>
      </c>
      <c r="D17" s="1">
        <v>36197</v>
      </c>
      <c r="E17" s="1">
        <v>7774</v>
      </c>
      <c r="F17" s="1">
        <v>172420</v>
      </c>
      <c r="G17" s="1">
        <v>143649</v>
      </c>
      <c r="H17" s="1">
        <v>12467</v>
      </c>
      <c r="I17" s="1">
        <v>7787</v>
      </c>
      <c r="J17" s="1">
        <v>24709</v>
      </c>
      <c r="K17" s="1">
        <v>109770</v>
      </c>
      <c r="L17" s="1">
        <v>17477</v>
      </c>
      <c r="M17" s="1">
        <v>128306</v>
      </c>
    </row>
    <row r="18" spans="1:14" x14ac:dyDescent="0.35">
      <c r="B18" t="s">
        <v>1</v>
      </c>
      <c r="C18" s="1">
        <v>623103</v>
      </c>
      <c r="D18" s="1">
        <v>33621</v>
      </c>
      <c r="E18" s="1">
        <v>8714</v>
      </c>
      <c r="F18" s="1">
        <v>162929</v>
      </c>
      <c r="G18" s="1">
        <v>133856</v>
      </c>
      <c r="H18" s="1">
        <v>11549</v>
      </c>
      <c r="I18" s="1">
        <v>7211</v>
      </c>
      <c r="J18" s="1">
        <v>23527</v>
      </c>
      <c r="K18" s="1">
        <v>101581</v>
      </c>
      <c r="L18" s="1">
        <v>17364</v>
      </c>
      <c r="M18" s="1">
        <v>122751</v>
      </c>
    </row>
    <row r="19" spans="1:14" x14ac:dyDescent="0.35">
      <c r="B19" t="s">
        <v>2</v>
      </c>
      <c r="C19" s="7">
        <v>701274</v>
      </c>
      <c r="D19" s="7">
        <v>36232</v>
      </c>
      <c r="E19" s="7">
        <v>11754</v>
      </c>
      <c r="F19" s="7">
        <v>180502</v>
      </c>
      <c r="G19" s="7">
        <v>152194</v>
      </c>
      <c r="H19" s="7">
        <v>12765</v>
      </c>
      <c r="I19" s="7">
        <v>7532</v>
      </c>
      <c r="J19" s="7">
        <v>25657</v>
      </c>
      <c r="K19" s="7">
        <v>116689</v>
      </c>
      <c r="L19" s="7">
        <v>19729</v>
      </c>
      <c r="M19" s="7">
        <v>138220</v>
      </c>
    </row>
    <row r="20" spans="1:14" x14ac:dyDescent="0.35">
      <c r="A20" s="10"/>
      <c r="B20" s="10" t="s">
        <v>17</v>
      </c>
      <c r="C20" s="11">
        <v>331238</v>
      </c>
      <c r="D20" s="11">
        <v>12473</v>
      </c>
      <c r="E20" s="11">
        <v>6256</v>
      </c>
      <c r="F20" s="11">
        <v>103173</v>
      </c>
      <c r="G20" s="11">
        <v>50314</v>
      </c>
      <c r="H20" s="11">
        <v>2736</v>
      </c>
      <c r="I20" s="11">
        <v>1648</v>
      </c>
      <c r="J20" s="11">
        <v>6886</v>
      </c>
      <c r="K20" s="11">
        <v>94362</v>
      </c>
      <c r="L20" s="11">
        <v>5543</v>
      </c>
      <c r="M20" s="11">
        <v>47847</v>
      </c>
      <c r="N20" s="36"/>
    </row>
    <row r="21" spans="1:14" s="9" customFormat="1" x14ac:dyDescent="0.35">
      <c r="A21" s="10"/>
      <c r="B21" s="10" t="s">
        <v>4</v>
      </c>
      <c r="C21" s="11">
        <v>192412</v>
      </c>
      <c r="D21" s="14">
        <v>10581</v>
      </c>
      <c r="E21" s="15">
        <v>9643</v>
      </c>
      <c r="F21" s="15">
        <v>54099</v>
      </c>
      <c r="G21" s="15">
        <v>32473</v>
      </c>
      <c r="H21" s="15">
        <v>2863</v>
      </c>
      <c r="I21" s="15">
        <v>1531</v>
      </c>
      <c r="J21" s="15">
        <v>2762</v>
      </c>
      <c r="K21" s="15">
        <v>45347</v>
      </c>
      <c r="L21" s="15">
        <v>1410</v>
      </c>
      <c r="M21" s="15">
        <v>31703</v>
      </c>
      <c r="N21" s="36"/>
    </row>
    <row r="22" spans="1:14" s="8" customFormat="1" x14ac:dyDescent="0.35">
      <c r="A22" s="10"/>
      <c r="B22" s="16" t="s">
        <v>28</v>
      </c>
      <c r="C22" s="18">
        <v>237264</v>
      </c>
      <c r="D22" s="18">
        <v>15976</v>
      </c>
      <c r="E22" s="18">
        <v>9019</v>
      </c>
      <c r="F22" s="18">
        <v>62436</v>
      </c>
      <c r="G22" s="18">
        <v>38946</v>
      </c>
      <c r="H22" s="18">
        <v>4754</v>
      </c>
      <c r="I22" s="18">
        <v>1952</v>
      </c>
      <c r="J22" s="18">
        <v>5367</v>
      </c>
      <c r="K22" s="18">
        <v>63828</v>
      </c>
      <c r="L22" s="18">
        <v>4395</v>
      </c>
      <c r="M22" s="18">
        <v>30591</v>
      </c>
      <c r="N22" s="36"/>
    </row>
    <row r="23" spans="1:14" s="13" customFormat="1" x14ac:dyDescent="0.35">
      <c r="A23" s="10"/>
      <c r="B23" s="10" t="s">
        <v>32</v>
      </c>
      <c r="C23" s="18">
        <v>370859</v>
      </c>
      <c r="D23" s="18">
        <v>19675</v>
      </c>
      <c r="E23" s="18">
        <v>10349</v>
      </c>
      <c r="F23" s="18">
        <v>100841</v>
      </c>
      <c r="G23" s="18">
        <v>68278</v>
      </c>
      <c r="H23" s="18">
        <v>7533</v>
      </c>
      <c r="I23" s="18">
        <v>3296</v>
      </c>
      <c r="J23" s="18">
        <v>10495</v>
      </c>
      <c r="K23" s="18">
        <v>82736</v>
      </c>
      <c r="L23" s="18">
        <v>15993</v>
      </c>
      <c r="M23" s="18">
        <v>51663</v>
      </c>
      <c r="N23" s="36"/>
    </row>
    <row r="24" spans="1:14" s="20" customFormat="1" x14ac:dyDescent="0.35">
      <c r="A24" s="10"/>
      <c r="B24" s="16" t="s">
        <v>7</v>
      </c>
      <c r="C24" s="18">
        <v>398470</v>
      </c>
      <c r="D24" s="18">
        <v>23260</v>
      </c>
      <c r="E24" s="18">
        <v>8619</v>
      </c>
      <c r="F24" s="18">
        <v>100805</v>
      </c>
      <c r="G24" s="18">
        <v>87235</v>
      </c>
      <c r="H24" s="18">
        <v>7112</v>
      </c>
      <c r="I24" s="18">
        <v>2945</v>
      </c>
      <c r="J24" s="18">
        <v>7870</v>
      </c>
      <c r="K24" s="18">
        <v>84843</v>
      </c>
      <c r="L24" s="18">
        <v>11578</v>
      </c>
      <c r="M24" s="18">
        <v>64203</v>
      </c>
      <c r="N24" s="36"/>
    </row>
    <row r="25" spans="1:14" s="21" customFormat="1" x14ac:dyDescent="0.35">
      <c r="A25" s="10"/>
      <c r="B25" s="16" t="s">
        <v>33</v>
      </c>
      <c r="C25" s="18">
        <v>345294</v>
      </c>
      <c r="D25" s="18">
        <v>22272</v>
      </c>
      <c r="E25" s="18">
        <v>4917</v>
      </c>
      <c r="F25" s="18">
        <v>89490</v>
      </c>
      <c r="G25" s="18">
        <v>82525</v>
      </c>
      <c r="H25" s="18">
        <v>6734</v>
      </c>
      <c r="I25" s="18">
        <v>1824</v>
      </c>
      <c r="J25" s="18">
        <v>6378</v>
      </c>
      <c r="K25" s="18">
        <v>63439</v>
      </c>
      <c r="L25" s="18">
        <v>7460</v>
      </c>
      <c r="M25" s="18">
        <v>60255</v>
      </c>
      <c r="N25" s="36"/>
    </row>
    <row r="26" spans="1:14" s="23" customFormat="1" x14ac:dyDescent="0.35">
      <c r="A26" s="10"/>
      <c r="B26" s="16" t="s">
        <v>9</v>
      </c>
      <c r="C26" s="18">
        <v>374538</v>
      </c>
      <c r="D26" s="18">
        <v>23703</v>
      </c>
      <c r="E26" s="18">
        <v>7141</v>
      </c>
      <c r="F26" s="18">
        <v>92958</v>
      </c>
      <c r="G26" s="18">
        <v>88613</v>
      </c>
      <c r="H26" s="18">
        <v>7917</v>
      </c>
      <c r="I26" s="18">
        <v>3237</v>
      </c>
      <c r="J26" s="18">
        <v>8811</v>
      </c>
      <c r="K26" s="18">
        <v>64101</v>
      </c>
      <c r="L26" s="18">
        <v>9117</v>
      </c>
      <c r="M26" s="18">
        <v>68940</v>
      </c>
      <c r="N26" s="36"/>
    </row>
    <row r="27" spans="1:14" s="24" customFormat="1" x14ac:dyDescent="0.35">
      <c r="A27" s="10"/>
      <c r="B27" s="16" t="s">
        <v>35</v>
      </c>
      <c r="C27" s="18">
        <v>389587</v>
      </c>
      <c r="D27" s="18">
        <v>23966</v>
      </c>
      <c r="E27" s="18">
        <v>6935</v>
      </c>
      <c r="F27" s="18">
        <v>93559</v>
      </c>
      <c r="G27" s="18">
        <v>91944</v>
      </c>
      <c r="H27" s="18">
        <v>7425</v>
      </c>
      <c r="I27" s="18">
        <v>3154</v>
      </c>
      <c r="J27" s="18">
        <v>10737</v>
      </c>
      <c r="K27" s="18">
        <v>70238</v>
      </c>
      <c r="L27" s="18">
        <v>12291</v>
      </c>
      <c r="M27" s="18">
        <v>69338</v>
      </c>
      <c r="N27" s="36"/>
    </row>
    <row r="28" spans="1:14" s="22" customFormat="1" x14ac:dyDescent="0.35">
      <c r="A28" s="10"/>
      <c r="B28" s="10" t="s">
        <v>36</v>
      </c>
      <c r="C28" s="18">
        <v>397802</v>
      </c>
      <c r="D28" s="18">
        <v>25011</v>
      </c>
      <c r="E28" s="18">
        <v>7368</v>
      </c>
      <c r="F28" s="18">
        <v>98250</v>
      </c>
      <c r="G28" s="18">
        <v>96881</v>
      </c>
      <c r="H28" s="18">
        <v>7320</v>
      </c>
      <c r="I28" s="18">
        <v>3387</v>
      </c>
      <c r="J28" s="18">
        <v>10964</v>
      </c>
      <c r="K28" s="18">
        <v>64342</v>
      </c>
      <c r="L28" s="18">
        <v>12745</v>
      </c>
      <c r="M28" s="18">
        <v>71534</v>
      </c>
      <c r="N28" s="36"/>
    </row>
    <row r="29" spans="1:14" s="27" customFormat="1" x14ac:dyDescent="0.35">
      <c r="A29" s="10">
        <v>2021</v>
      </c>
      <c r="B29" s="10" t="s">
        <v>0</v>
      </c>
      <c r="C29" s="18">
        <v>379384</v>
      </c>
      <c r="D29" s="18">
        <v>23947</v>
      </c>
      <c r="E29" s="18">
        <v>5827</v>
      </c>
      <c r="F29" s="18">
        <v>97830</v>
      </c>
      <c r="G29" s="18">
        <v>92599</v>
      </c>
      <c r="H29" s="18">
        <v>6264</v>
      </c>
      <c r="I29" s="18">
        <v>3311</v>
      </c>
      <c r="J29" s="18">
        <v>8937</v>
      </c>
      <c r="K29" s="18">
        <v>61307</v>
      </c>
      <c r="L29" s="18">
        <v>11202</v>
      </c>
      <c r="M29" s="18">
        <v>68160</v>
      </c>
      <c r="N29" s="36"/>
    </row>
    <row r="30" spans="1:14" s="29" customFormat="1" x14ac:dyDescent="0.35">
      <c r="A30" s="10"/>
      <c r="B30" s="10" t="s">
        <v>37</v>
      </c>
      <c r="C30" s="18">
        <v>350170</v>
      </c>
      <c r="D30" s="18">
        <v>23585</v>
      </c>
      <c r="E30" s="18">
        <v>7977</v>
      </c>
      <c r="F30" s="18">
        <v>87883</v>
      </c>
      <c r="G30" s="18">
        <v>83997</v>
      </c>
      <c r="H30" s="18">
        <v>6582</v>
      </c>
      <c r="I30" s="18">
        <v>2707</v>
      </c>
      <c r="J30" s="18">
        <v>10003</v>
      </c>
      <c r="K30" s="18">
        <v>52733</v>
      </c>
      <c r="L30" s="18">
        <v>10105</v>
      </c>
      <c r="M30" s="18">
        <v>64598</v>
      </c>
      <c r="N30" s="36"/>
    </row>
    <row r="31" spans="1:14" s="30" customFormat="1" x14ac:dyDescent="0.35">
      <c r="A31" s="10"/>
      <c r="B31" s="10" t="s">
        <v>2</v>
      </c>
      <c r="C31" s="18">
        <v>467126</v>
      </c>
      <c r="D31" s="18">
        <v>28459</v>
      </c>
      <c r="E31" s="18">
        <v>11709</v>
      </c>
      <c r="F31" s="18">
        <v>118297</v>
      </c>
      <c r="G31" s="18">
        <v>104997</v>
      </c>
      <c r="H31" s="18">
        <v>10886</v>
      </c>
      <c r="I31" s="18">
        <v>3268</v>
      </c>
      <c r="J31" s="18">
        <v>13724</v>
      </c>
      <c r="K31" s="18">
        <v>80574</v>
      </c>
      <c r="L31" s="18">
        <v>14687</v>
      </c>
      <c r="M31" s="18">
        <v>80525</v>
      </c>
      <c r="N31" s="36"/>
    </row>
    <row r="32" spans="1:14" s="33" customFormat="1" x14ac:dyDescent="0.35">
      <c r="A32" s="10"/>
      <c r="B32" s="10" t="s">
        <v>17</v>
      </c>
      <c r="C32" s="18">
        <v>473936</v>
      </c>
      <c r="D32" s="18">
        <v>29659</v>
      </c>
      <c r="E32" s="18">
        <v>9475</v>
      </c>
      <c r="F32" s="18">
        <v>125976</v>
      </c>
      <c r="G32" s="18">
        <v>106021</v>
      </c>
      <c r="H32" s="18">
        <v>10910</v>
      </c>
      <c r="I32" s="18">
        <v>4032</v>
      </c>
      <c r="J32" s="18">
        <v>15243</v>
      </c>
      <c r="K32" s="18">
        <v>80253</v>
      </c>
      <c r="L32" s="18">
        <v>14487</v>
      </c>
      <c r="M32" s="18">
        <v>77880</v>
      </c>
      <c r="N32" s="36"/>
    </row>
    <row r="33" spans="1:14" s="10" customFormat="1" x14ac:dyDescent="0.35">
      <c r="B33" s="10" t="s">
        <v>4</v>
      </c>
      <c r="C33" s="18">
        <v>520059</v>
      </c>
      <c r="D33" s="18">
        <v>31376</v>
      </c>
      <c r="E33" s="18">
        <v>8920</v>
      </c>
      <c r="F33" s="18">
        <v>142408</v>
      </c>
      <c r="G33" s="18">
        <v>115034</v>
      </c>
      <c r="H33" s="18">
        <v>11940</v>
      </c>
      <c r="I33" s="18">
        <v>4580</v>
      </c>
      <c r="J33" s="18">
        <v>17565</v>
      </c>
      <c r="K33" s="18">
        <v>87286</v>
      </c>
      <c r="L33" s="18">
        <v>17032</v>
      </c>
      <c r="M33" s="18">
        <v>83918</v>
      </c>
      <c r="N33" s="36"/>
    </row>
    <row r="34" spans="1:14" s="26" customFormat="1" x14ac:dyDescent="0.35">
      <c r="B34" s="10" t="s">
        <v>28</v>
      </c>
      <c r="C34" s="18">
        <f t="shared" ref="C34:C43" si="0">SUM(D34:M34)</f>
        <v>573779</v>
      </c>
      <c r="D34" s="18">
        <v>32845</v>
      </c>
      <c r="E34" s="18">
        <v>12568</v>
      </c>
      <c r="F34" s="18">
        <v>157537</v>
      </c>
      <c r="G34" s="18">
        <v>122641</v>
      </c>
      <c r="H34" s="18">
        <v>12590</v>
      </c>
      <c r="I34" s="18">
        <v>5980</v>
      </c>
      <c r="J34" s="18">
        <v>18369</v>
      </c>
      <c r="K34" s="18">
        <v>98532</v>
      </c>
      <c r="L34" s="18">
        <v>16608</v>
      </c>
      <c r="M34" s="18">
        <v>96109</v>
      </c>
      <c r="N34" s="36"/>
    </row>
    <row r="35" spans="1:14" s="39" customFormat="1" x14ac:dyDescent="0.35">
      <c r="B35" s="16" t="s">
        <v>32</v>
      </c>
      <c r="C35" s="18">
        <f t="shared" si="0"/>
        <v>615703</v>
      </c>
      <c r="D35" s="18">
        <v>34194</v>
      </c>
      <c r="E35" s="18">
        <v>14130</v>
      </c>
      <c r="F35" s="18">
        <v>162954</v>
      </c>
      <c r="G35" s="18">
        <v>127674</v>
      </c>
      <c r="H35" s="18">
        <v>13467</v>
      </c>
      <c r="I35" s="18">
        <v>6214</v>
      </c>
      <c r="J35" s="18">
        <v>20126</v>
      </c>
      <c r="K35" s="18">
        <v>103956</v>
      </c>
      <c r="L35" s="18">
        <v>18993</v>
      </c>
      <c r="M35" s="18">
        <v>113995</v>
      </c>
      <c r="N35" s="36"/>
    </row>
    <row r="36" spans="1:14" s="40" customFormat="1" x14ac:dyDescent="0.35">
      <c r="B36" s="16" t="s">
        <v>7</v>
      </c>
      <c r="C36" s="18">
        <f t="shared" si="0"/>
        <v>611494</v>
      </c>
      <c r="D36" s="18">
        <v>34394</v>
      </c>
      <c r="E36" s="18">
        <v>9920</v>
      </c>
      <c r="F36" s="18">
        <v>162110</v>
      </c>
      <c r="G36" s="18">
        <v>124983</v>
      </c>
      <c r="H36" s="18">
        <v>13398</v>
      </c>
      <c r="I36" s="18">
        <v>6518</v>
      </c>
      <c r="J36" s="18">
        <v>20271</v>
      </c>
      <c r="K36" s="18">
        <v>104524</v>
      </c>
      <c r="L36" s="18">
        <v>19096</v>
      </c>
      <c r="M36" s="18">
        <v>116280</v>
      </c>
      <c r="N36" s="36"/>
    </row>
    <row r="37" spans="1:14" s="10" customFormat="1" x14ac:dyDescent="0.35">
      <c r="B37" s="16" t="s">
        <v>33</v>
      </c>
      <c r="C37" s="18">
        <f t="shared" si="0"/>
        <v>567916</v>
      </c>
      <c r="D37" s="18">
        <v>31764</v>
      </c>
      <c r="E37" s="18">
        <v>6704</v>
      </c>
      <c r="F37" s="18">
        <v>148592</v>
      </c>
      <c r="G37" s="18">
        <v>118854</v>
      </c>
      <c r="H37" s="18">
        <v>12155</v>
      </c>
      <c r="I37" s="18">
        <v>6233</v>
      </c>
      <c r="J37" s="18">
        <v>18575</v>
      </c>
      <c r="K37" s="18">
        <v>97438</v>
      </c>
      <c r="L37" s="18">
        <v>16867</v>
      </c>
      <c r="M37" s="18">
        <v>110734</v>
      </c>
      <c r="N37" s="36"/>
    </row>
    <row r="38" spans="1:14" s="51" customFormat="1" x14ac:dyDescent="0.35">
      <c r="B38" s="49" t="s">
        <v>9</v>
      </c>
      <c r="C38" s="18">
        <f t="shared" si="0"/>
        <v>595373</v>
      </c>
      <c r="D38" s="18">
        <v>30792</v>
      </c>
      <c r="E38" s="18">
        <v>9313</v>
      </c>
      <c r="F38" s="50">
        <v>159334</v>
      </c>
      <c r="G38" s="50">
        <v>123084</v>
      </c>
      <c r="H38" s="50">
        <v>12987</v>
      </c>
      <c r="I38" s="50">
        <v>5856</v>
      </c>
      <c r="J38" s="50">
        <v>19083</v>
      </c>
      <c r="K38" s="50">
        <v>103300</v>
      </c>
      <c r="L38" s="50">
        <v>16858</v>
      </c>
      <c r="M38" s="50">
        <v>114766</v>
      </c>
      <c r="N38" s="43"/>
    </row>
    <row r="39" spans="1:14" s="51" customFormat="1" x14ac:dyDescent="0.35">
      <c r="B39" s="49" t="s">
        <v>35</v>
      </c>
      <c r="C39" s="18">
        <f t="shared" si="0"/>
        <v>576693</v>
      </c>
      <c r="D39" s="18">
        <v>29399</v>
      </c>
      <c r="E39" s="18">
        <v>8999</v>
      </c>
      <c r="F39" s="50">
        <v>155826</v>
      </c>
      <c r="G39" s="50">
        <v>119239</v>
      </c>
      <c r="H39" s="50">
        <v>12803</v>
      </c>
      <c r="I39" s="50">
        <v>5749</v>
      </c>
      <c r="J39" s="50">
        <v>19625</v>
      </c>
      <c r="K39" s="50">
        <v>97398</v>
      </c>
      <c r="L39" s="50">
        <v>17441</v>
      </c>
      <c r="M39" s="50">
        <v>110214</v>
      </c>
    </row>
    <row r="40" spans="1:14" s="51" customFormat="1" x14ac:dyDescent="0.35">
      <c r="B40" s="49" t="s">
        <v>36</v>
      </c>
      <c r="C40" s="18">
        <f t="shared" si="0"/>
        <v>580238</v>
      </c>
      <c r="D40" s="18">
        <v>29044</v>
      </c>
      <c r="E40" s="18">
        <v>10339</v>
      </c>
      <c r="F40" s="50">
        <v>155624</v>
      </c>
      <c r="G40" s="50">
        <v>118199</v>
      </c>
      <c r="H40" s="50">
        <v>13160</v>
      </c>
      <c r="I40" s="50">
        <v>6206</v>
      </c>
      <c r="J40" s="50">
        <v>21181</v>
      </c>
      <c r="K40" s="50">
        <v>97339</v>
      </c>
      <c r="L40" s="50">
        <v>17985</v>
      </c>
      <c r="M40" s="50">
        <v>111161</v>
      </c>
    </row>
    <row r="41" spans="1:14" s="56" customFormat="1" x14ac:dyDescent="0.35">
      <c r="A41" s="10">
        <v>2022</v>
      </c>
      <c r="B41" s="16" t="s">
        <v>0</v>
      </c>
      <c r="C41" s="7">
        <f t="shared" si="0"/>
        <v>563737</v>
      </c>
      <c r="D41" s="7">
        <v>29671</v>
      </c>
      <c r="E41" s="7">
        <v>8714</v>
      </c>
      <c r="F41" s="7">
        <v>149453</v>
      </c>
      <c r="G41" s="7">
        <v>117742</v>
      </c>
      <c r="H41" s="7">
        <v>12039</v>
      </c>
      <c r="I41" s="7">
        <v>5868</v>
      </c>
      <c r="J41" s="7">
        <v>21332</v>
      </c>
      <c r="K41" s="7">
        <v>97436</v>
      </c>
      <c r="L41" s="7">
        <v>17554</v>
      </c>
      <c r="M41" s="7">
        <v>103928</v>
      </c>
      <c r="N41" s="25"/>
    </row>
    <row r="42" spans="1:14" s="62" customFormat="1" x14ac:dyDescent="0.35">
      <c r="A42" s="10"/>
      <c r="B42" s="49" t="s">
        <v>37</v>
      </c>
      <c r="C42" s="7">
        <f t="shared" si="0"/>
        <v>519952</v>
      </c>
      <c r="D42" s="7">
        <v>27087</v>
      </c>
      <c r="E42" s="7">
        <v>8672</v>
      </c>
      <c r="F42" s="7">
        <v>137618</v>
      </c>
      <c r="G42" s="7">
        <v>105862</v>
      </c>
      <c r="H42" s="7">
        <v>11131</v>
      </c>
      <c r="I42" s="7">
        <v>4984</v>
      </c>
      <c r="J42" s="7">
        <v>20579</v>
      </c>
      <c r="K42" s="7">
        <v>90965</v>
      </c>
      <c r="L42" s="7">
        <v>16729</v>
      </c>
      <c r="M42" s="7">
        <v>96325</v>
      </c>
      <c r="N42" s="25"/>
    </row>
    <row r="43" spans="1:14" s="63" customFormat="1" x14ac:dyDescent="0.35">
      <c r="A43" s="10"/>
      <c r="B43" s="49" t="s">
        <v>2</v>
      </c>
      <c r="C43" s="7">
        <f t="shared" si="0"/>
        <v>590542</v>
      </c>
      <c r="D43" s="7">
        <v>31388</v>
      </c>
      <c r="E43" s="7">
        <v>11766</v>
      </c>
      <c r="F43" s="7">
        <v>151200</v>
      </c>
      <c r="G43" s="7">
        <v>123959</v>
      </c>
      <c r="H43" s="7">
        <v>12901</v>
      </c>
      <c r="I43" s="7">
        <v>6009</v>
      </c>
      <c r="J43" s="7">
        <v>22949</v>
      </c>
      <c r="K43" s="7">
        <v>103720</v>
      </c>
      <c r="L43" s="7">
        <v>19236</v>
      </c>
      <c r="M43" s="7">
        <v>107414</v>
      </c>
      <c r="N43" s="25"/>
    </row>
    <row r="44" spans="1:14" s="65" customFormat="1" x14ac:dyDescent="0.35">
      <c r="A44" s="10"/>
      <c r="B44" s="49" t="s">
        <v>17</v>
      </c>
      <c r="C44" s="7">
        <v>580290</v>
      </c>
      <c r="D44" s="7">
        <v>32496</v>
      </c>
      <c r="E44" s="7">
        <v>10542</v>
      </c>
      <c r="F44" s="7">
        <v>146833</v>
      </c>
      <c r="G44" s="7">
        <v>121603</v>
      </c>
      <c r="H44" s="7">
        <v>12203</v>
      </c>
      <c r="I44" s="7">
        <v>6019</v>
      </c>
      <c r="J44" s="7">
        <v>24141</v>
      </c>
      <c r="K44" s="7">
        <v>102931</v>
      </c>
      <c r="L44" s="7">
        <v>18653</v>
      </c>
      <c r="M44" s="7">
        <v>104869</v>
      </c>
      <c r="N44" s="25"/>
    </row>
    <row r="45" spans="1:14" s="72" customFormat="1" x14ac:dyDescent="0.35">
      <c r="A45" s="10"/>
      <c r="B45" s="49" t="s">
        <v>4</v>
      </c>
      <c r="C45" s="7">
        <v>602950</v>
      </c>
      <c r="D45" s="7">
        <v>33700</v>
      </c>
      <c r="E45" s="7">
        <v>9867</v>
      </c>
      <c r="F45" s="7">
        <v>151756</v>
      </c>
      <c r="G45" s="7">
        <v>126715</v>
      </c>
      <c r="H45" s="7">
        <v>12678</v>
      </c>
      <c r="I45" s="7">
        <v>6292</v>
      </c>
      <c r="J45" s="7">
        <v>23602</v>
      </c>
      <c r="K45" s="7">
        <v>108027</v>
      </c>
      <c r="L45" s="7">
        <v>19089</v>
      </c>
      <c r="M45" s="7">
        <v>111224</v>
      </c>
      <c r="N45" s="25"/>
    </row>
    <row r="46" spans="1:14" s="78" customFormat="1" x14ac:dyDescent="0.35">
      <c r="A46" s="10"/>
      <c r="B46" s="49" t="s">
        <v>28</v>
      </c>
      <c r="C46" s="7">
        <v>602057</v>
      </c>
      <c r="D46" s="7">
        <v>33721</v>
      </c>
      <c r="E46" s="7">
        <v>11510</v>
      </c>
      <c r="F46" s="7">
        <v>152585</v>
      </c>
      <c r="G46" s="7">
        <v>125660</v>
      </c>
      <c r="H46" s="7">
        <v>12430</v>
      </c>
      <c r="I46" s="7">
        <v>6286</v>
      </c>
      <c r="J46" s="7">
        <v>21323</v>
      </c>
      <c r="K46" s="7">
        <v>111002</v>
      </c>
      <c r="L46" s="7">
        <v>18555</v>
      </c>
      <c r="M46" s="7">
        <v>108985</v>
      </c>
      <c r="N46" s="25"/>
    </row>
    <row r="47" spans="1:14" s="79" customFormat="1" x14ac:dyDescent="0.35">
      <c r="A47" s="10"/>
      <c r="B47" s="49" t="s">
        <v>32</v>
      </c>
      <c r="C47" s="7">
        <v>618790</v>
      </c>
      <c r="D47" s="7">
        <v>35224</v>
      </c>
      <c r="E47" s="7">
        <v>12433</v>
      </c>
      <c r="F47" s="7">
        <v>154085</v>
      </c>
      <c r="G47" s="7">
        <v>127617</v>
      </c>
      <c r="H47" s="7">
        <v>13175</v>
      </c>
      <c r="I47" s="7">
        <v>6754</v>
      </c>
      <c r="J47" s="7">
        <v>22867</v>
      </c>
      <c r="K47" s="7">
        <v>117844</v>
      </c>
      <c r="L47" s="7">
        <v>19392</v>
      </c>
      <c r="M47" s="7">
        <v>109399</v>
      </c>
      <c r="N47" s="25"/>
    </row>
    <row r="48" spans="1:14" s="80" customFormat="1" x14ac:dyDescent="0.35">
      <c r="A48" s="10"/>
      <c r="B48" s="49" t="s">
        <v>7</v>
      </c>
      <c r="C48" s="7">
        <v>613649</v>
      </c>
      <c r="D48" s="7">
        <v>34943</v>
      </c>
      <c r="E48" s="7">
        <v>9282</v>
      </c>
      <c r="F48" s="7">
        <v>152743</v>
      </c>
      <c r="G48" s="7">
        <v>126982</v>
      </c>
      <c r="H48" s="7">
        <v>13337</v>
      </c>
      <c r="I48" s="7">
        <v>6514</v>
      </c>
      <c r="J48" s="7">
        <v>23100</v>
      </c>
      <c r="K48" s="7">
        <v>118889</v>
      </c>
      <c r="L48" s="7">
        <v>19581</v>
      </c>
      <c r="M48" s="7">
        <v>108278</v>
      </c>
      <c r="N48" s="25"/>
    </row>
    <row r="49" spans="1:14" s="82" customFormat="1" x14ac:dyDescent="0.35">
      <c r="A49" s="10"/>
      <c r="B49" s="49" t="s">
        <v>33</v>
      </c>
      <c r="C49" s="7">
        <v>580391</v>
      </c>
      <c r="D49" s="7">
        <v>33627</v>
      </c>
      <c r="E49" s="7">
        <v>7017</v>
      </c>
      <c r="F49" s="7">
        <v>142006</v>
      </c>
      <c r="G49" s="7">
        <v>120179</v>
      </c>
      <c r="H49" s="7">
        <v>13512</v>
      </c>
      <c r="I49" s="7">
        <v>6062</v>
      </c>
      <c r="J49" s="7">
        <v>22469</v>
      </c>
      <c r="K49" s="7">
        <v>112410</v>
      </c>
      <c r="L49" s="7">
        <v>20123</v>
      </c>
      <c r="M49" s="7">
        <v>102986</v>
      </c>
      <c r="N49" s="25"/>
    </row>
    <row r="50" spans="1:14" s="90" customFormat="1" x14ac:dyDescent="0.35">
      <c r="A50" s="10"/>
      <c r="B50" s="49" t="s">
        <v>9</v>
      </c>
      <c r="C50" s="7">
        <v>595322</v>
      </c>
      <c r="D50" s="7">
        <v>30807</v>
      </c>
      <c r="E50" s="7">
        <v>8531</v>
      </c>
      <c r="F50" s="7">
        <v>146279</v>
      </c>
      <c r="G50" s="7">
        <v>120340</v>
      </c>
      <c r="H50" s="7">
        <v>14522</v>
      </c>
      <c r="I50" s="7">
        <v>6258</v>
      </c>
      <c r="J50" s="7">
        <v>23353</v>
      </c>
      <c r="K50" s="7">
        <v>116520</v>
      </c>
      <c r="L50" s="7">
        <v>21317</v>
      </c>
      <c r="M50" s="7">
        <v>107395</v>
      </c>
      <c r="N50" s="25"/>
    </row>
    <row r="51" spans="1:14" s="91" customFormat="1" x14ac:dyDescent="0.35">
      <c r="A51" s="10"/>
      <c r="B51" s="49" t="s">
        <v>35</v>
      </c>
      <c r="C51" s="7">
        <v>567507</v>
      </c>
      <c r="D51" s="7">
        <v>29479</v>
      </c>
      <c r="E51" s="7">
        <v>8122</v>
      </c>
      <c r="F51" s="7">
        <v>136301</v>
      </c>
      <c r="G51" s="7">
        <v>117430</v>
      </c>
      <c r="H51" s="7">
        <v>13659</v>
      </c>
      <c r="I51" s="7">
        <v>6177</v>
      </c>
      <c r="J51" s="7">
        <v>23462</v>
      </c>
      <c r="K51" s="7">
        <v>111176</v>
      </c>
      <c r="L51" s="7">
        <v>20935</v>
      </c>
      <c r="M51" s="7">
        <v>100766</v>
      </c>
      <c r="N51" s="25"/>
    </row>
    <row r="52" spans="1:14" s="93" customFormat="1" x14ac:dyDescent="0.35">
      <c r="A52" s="10"/>
      <c r="B52" s="49" t="s">
        <v>36</v>
      </c>
      <c r="C52" s="7">
        <v>578321</v>
      </c>
      <c r="D52" s="7">
        <v>30401</v>
      </c>
      <c r="E52" s="7">
        <v>10421</v>
      </c>
      <c r="F52" s="7">
        <v>138398</v>
      </c>
      <c r="G52" s="7">
        <v>114831</v>
      </c>
      <c r="H52" s="7">
        <v>13895</v>
      </c>
      <c r="I52" s="7">
        <v>6642</v>
      </c>
      <c r="J52" s="7">
        <v>23881</v>
      </c>
      <c r="K52" s="7">
        <v>116229</v>
      </c>
      <c r="L52" s="7">
        <v>21236</v>
      </c>
      <c r="M52" s="7">
        <v>102387</v>
      </c>
      <c r="N52" s="25"/>
    </row>
    <row r="53" spans="1:14" s="99" customFormat="1" x14ac:dyDescent="0.35">
      <c r="A53" s="10">
        <v>2023</v>
      </c>
      <c r="B53" s="49" t="s">
        <v>0</v>
      </c>
      <c r="C53" s="7">
        <v>573877</v>
      </c>
      <c r="D53" s="7">
        <v>30304</v>
      </c>
      <c r="E53" s="7">
        <v>8615</v>
      </c>
      <c r="F53" s="7">
        <v>138943</v>
      </c>
      <c r="G53" s="7">
        <v>116273</v>
      </c>
      <c r="H53" s="7">
        <v>13285</v>
      </c>
      <c r="I53" s="7">
        <v>6697</v>
      </c>
      <c r="J53" s="7">
        <v>23249</v>
      </c>
      <c r="K53" s="7">
        <v>112430</v>
      </c>
      <c r="L53" s="7">
        <v>21876</v>
      </c>
      <c r="M53" s="7">
        <v>102205</v>
      </c>
      <c r="N53" s="25"/>
    </row>
    <row r="54" spans="1:14" s="100" customFormat="1" x14ac:dyDescent="0.35">
      <c r="A54" s="10"/>
      <c r="B54" s="49" t="s">
        <v>37</v>
      </c>
      <c r="C54" s="7">
        <v>536229</v>
      </c>
      <c r="D54" s="7">
        <v>28047</v>
      </c>
      <c r="E54" s="7">
        <v>8508</v>
      </c>
      <c r="F54" s="7">
        <v>132358</v>
      </c>
      <c r="G54" s="7">
        <v>107674</v>
      </c>
      <c r="H54" s="7">
        <v>12524</v>
      </c>
      <c r="I54" s="7">
        <v>5997</v>
      </c>
      <c r="J54" s="7">
        <v>22186</v>
      </c>
      <c r="K54" s="7">
        <v>101455</v>
      </c>
      <c r="L54" s="7">
        <v>20192</v>
      </c>
      <c r="M54" s="7">
        <v>97288</v>
      </c>
      <c r="N54" s="25"/>
    </row>
    <row r="55" spans="1:14" s="101" customFormat="1" x14ac:dyDescent="0.35">
      <c r="A55" s="10"/>
      <c r="B55" s="49" t="s">
        <v>2</v>
      </c>
      <c r="C55" s="7">
        <v>616234</v>
      </c>
      <c r="D55" s="7">
        <v>31157</v>
      </c>
      <c r="E55" s="7">
        <v>11070</v>
      </c>
      <c r="F55" s="7">
        <v>147624</v>
      </c>
      <c r="G55" s="7">
        <v>127186</v>
      </c>
      <c r="H55" s="7">
        <v>14461</v>
      </c>
      <c r="I55" s="7">
        <v>6814</v>
      </c>
      <c r="J55" s="7">
        <v>25793</v>
      </c>
      <c r="K55" s="7">
        <v>117997</v>
      </c>
      <c r="L55" s="7">
        <v>22613</v>
      </c>
      <c r="M55" s="7">
        <v>111519</v>
      </c>
      <c r="N55" s="25"/>
    </row>
    <row r="56" spans="1:14" s="103" customFormat="1" x14ac:dyDescent="0.35">
      <c r="A56" s="10"/>
      <c r="B56" s="49" t="s">
        <v>17</v>
      </c>
      <c r="C56" s="7">
        <v>596676</v>
      </c>
      <c r="D56" s="7">
        <v>31019</v>
      </c>
      <c r="E56" s="7">
        <v>10492</v>
      </c>
      <c r="F56" s="7">
        <v>143141</v>
      </c>
      <c r="G56" s="7">
        <v>122188</v>
      </c>
      <c r="H56" s="7">
        <v>13772</v>
      </c>
      <c r="I56" s="7">
        <v>6668</v>
      </c>
      <c r="J56" s="7">
        <v>24285</v>
      </c>
      <c r="K56" s="7">
        <v>115946</v>
      </c>
      <c r="L56" s="7">
        <v>22751</v>
      </c>
      <c r="M56" s="7">
        <v>106414</v>
      </c>
      <c r="N56" s="25"/>
    </row>
    <row r="57" spans="1:14" s="104" customFormat="1" x14ac:dyDescent="0.35">
      <c r="A57" s="10"/>
      <c r="B57" s="49" t="s">
        <v>4</v>
      </c>
      <c r="C57" s="7">
        <v>616630</v>
      </c>
      <c r="D57" s="7">
        <v>32852</v>
      </c>
      <c r="E57" s="7">
        <v>9422</v>
      </c>
      <c r="F57" s="7">
        <v>145530</v>
      </c>
      <c r="G57" s="7">
        <v>126708</v>
      </c>
      <c r="H57" s="7">
        <v>14122</v>
      </c>
      <c r="I57" s="7">
        <v>6894</v>
      </c>
      <c r="J57" s="7">
        <v>24639</v>
      </c>
      <c r="K57" s="7">
        <v>122521</v>
      </c>
      <c r="L57" s="7">
        <v>22506</v>
      </c>
      <c r="M57" s="7">
        <v>111436</v>
      </c>
      <c r="N57" s="25"/>
    </row>
    <row r="58" spans="1:14" s="105" customFormat="1" x14ac:dyDescent="0.35">
      <c r="A58" s="10"/>
      <c r="B58" s="49" t="s">
        <v>28</v>
      </c>
      <c r="C58" s="7">
        <v>613577</v>
      </c>
      <c r="D58" s="7">
        <v>33364</v>
      </c>
      <c r="E58" s="7">
        <v>11483</v>
      </c>
      <c r="F58" s="7">
        <v>148576</v>
      </c>
      <c r="G58" s="7">
        <v>126648</v>
      </c>
      <c r="H58" s="7">
        <v>13937</v>
      </c>
      <c r="I58" s="7">
        <v>6832</v>
      </c>
      <c r="J58" s="7">
        <v>22795</v>
      </c>
      <c r="K58" s="7">
        <v>119251</v>
      </c>
      <c r="L58" s="7">
        <v>21155</v>
      </c>
      <c r="M58" s="7">
        <v>109536</v>
      </c>
      <c r="N58" s="25"/>
    </row>
    <row r="59" spans="1:14" s="106" customFormat="1" x14ac:dyDescent="0.35">
      <c r="A59" s="10"/>
      <c r="B59" s="49" t="s">
        <v>32</v>
      </c>
      <c r="C59" s="7">
        <v>638995</v>
      </c>
      <c r="D59" s="7">
        <v>35080</v>
      </c>
      <c r="E59" s="7">
        <v>12181</v>
      </c>
      <c r="F59" s="7">
        <v>155350</v>
      </c>
      <c r="G59" s="7">
        <v>131502</v>
      </c>
      <c r="H59" s="7">
        <v>14811</v>
      </c>
      <c r="I59" s="7">
        <v>7085</v>
      </c>
      <c r="J59" s="7">
        <v>22853</v>
      </c>
      <c r="K59" s="7">
        <v>126469</v>
      </c>
      <c r="L59" s="7">
        <v>21187</v>
      </c>
      <c r="M59" s="7">
        <v>112477</v>
      </c>
      <c r="N59" s="25"/>
    </row>
    <row r="60" spans="1:14" s="107" customFormat="1" x14ac:dyDescent="0.35">
      <c r="A60" s="10"/>
      <c r="B60" s="49" t="s">
        <v>7</v>
      </c>
      <c r="C60" s="7">
        <v>640236</v>
      </c>
      <c r="D60" s="7">
        <v>35673</v>
      </c>
      <c r="E60" s="7">
        <v>8813</v>
      </c>
      <c r="F60" s="7">
        <v>157182</v>
      </c>
      <c r="G60" s="7">
        <v>131797</v>
      </c>
      <c r="H60" s="7">
        <v>15405</v>
      </c>
      <c r="I60" s="7">
        <v>7024</v>
      </c>
      <c r="J60" s="7">
        <v>22895</v>
      </c>
      <c r="K60" s="7">
        <v>125664</v>
      </c>
      <c r="L60" s="7">
        <v>21514</v>
      </c>
      <c r="M60" s="7">
        <v>114269</v>
      </c>
      <c r="N60" s="25"/>
    </row>
    <row r="61" spans="1:14" ht="14.65" customHeight="1" x14ac:dyDescent="0.35">
      <c r="A61" s="10"/>
      <c r="B61" s="49" t="s">
        <v>33</v>
      </c>
      <c r="C61" s="7">
        <v>604715</v>
      </c>
      <c r="D61" s="7">
        <v>33901</v>
      </c>
      <c r="E61" s="7">
        <v>6892</v>
      </c>
      <c r="F61" s="7">
        <v>146825</v>
      </c>
      <c r="G61" s="7">
        <v>124220</v>
      </c>
      <c r="H61" s="7">
        <v>16353</v>
      </c>
      <c r="I61" s="7">
        <v>6718</v>
      </c>
      <c r="J61" s="7">
        <v>21412</v>
      </c>
      <c r="K61" s="7">
        <v>117870</v>
      </c>
      <c r="L61" s="7">
        <v>21036</v>
      </c>
      <c r="M61" s="7">
        <v>109488</v>
      </c>
      <c r="N61" s="10"/>
    </row>
    <row r="62" spans="1:14" s="118" customFormat="1" ht="14.65" customHeight="1" x14ac:dyDescent="0.35">
      <c r="A62" s="10"/>
      <c r="B62" s="49" t="s">
        <v>9</v>
      </c>
      <c r="C62" s="7">
        <v>635538</v>
      </c>
      <c r="D62" s="7">
        <v>32331</v>
      </c>
      <c r="E62" s="7">
        <v>9643</v>
      </c>
      <c r="F62" s="7">
        <v>153035</v>
      </c>
      <c r="G62" s="7">
        <v>128532</v>
      </c>
      <c r="H62" s="7">
        <v>17270</v>
      </c>
      <c r="I62" s="7">
        <v>6915</v>
      </c>
      <c r="J62" s="7">
        <v>22066</v>
      </c>
      <c r="K62" s="7">
        <v>128588</v>
      </c>
      <c r="L62" s="7">
        <v>23294</v>
      </c>
      <c r="M62" s="7">
        <v>113864</v>
      </c>
      <c r="N62" s="10"/>
    </row>
    <row r="63" spans="1:14" s="119" customFormat="1" ht="14.65" customHeight="1" x14ac:dyDescent="0.35">
      <c r="A63" s="10"/>
      <c r="B63" s="49" t="s">
        <v>35</v>
      </c>
      <c r="C63" s="7">
        <v>599814</v>
      </c>
      <c r="D63" s="7">
        <v>31197</v>
      </c>
      <c r="E63" s="7">
        <v>8940</v>
      </c>
      <c r="F63" s="7">
        <v>145949</v>
      </c>
      <c r="G63" s="7">
        <v>120569</v>
      </c>
      <c r="H63" s="7">
        <v>15904</v>
      </c>
      <c r="I63" s="7">
        <v>6621</v>
      </c>
      <c r="J63" s="7">
        <v>21281</v>
      </c>
      <c r="K63" s="7">
        <v>122501</v>
      </c>
      <c r="L63" s="7">
        <v>23164</v>
      </c>
      <c r="M63" s="7">
        <v>103688</v>
      </c>
      <c r="N63" s="10"/>
    </row>
    <row r="64" spans="1:14" s="120" customFormat="1" ht="14.65" customHeight="1" x14ac:dyDescent="0.35">
      <c r="A64" s="10"/>
      <c r="B64" s="49" t="s">
        <v>36</v>
      </c>
      <c r="C64" s="7">
        <v>606218</v>
      </c>
      <c r="D64" s="7">
        <v>31020</v>
      </c>
      <c r="E64" s="7">
        <v>9480</v>
      </c>
      <c r="F64" s="7">
        <v>144663</v>
      </c>
      <c r="G64" s="7">
        <v>121097</v>
      </c>
      <c r="H64" s="7">
        <v>15698</v>
      </c>
      <c r="I64" s="7">
        <v>6702</v>
      </c>
      <c r="J64" s="7">
        <v>21398</v>
      </c>
      <c r="K64" s="7">
        <v>127773</v>
      </c>
      <c r="L64" s="7">
        <v>22583</v>
      </c>
      <c r="M64" s="7">
        <v>105804</v>
      </c>
      <c r="N64" s="10"/>
    </row>
    <row r="65" spans="1:14" s="121" customFormat="1" ht="14.65" customHeight="1" x14ac:dyDescent="0.35">
      <c r="A65" s="10">
        <v>2024</v>
      </c>
      <c r="B65" s="49" t="s">
        <v>0</v>
      </c>
      <c r="C65" s="7">
        <v>582425</v>
      </c>
      <c r="D65" s="7">
        <v>29057</v>
      </c>
      <c r="E65" s="7">
        <v>8596</v>
      </c>
      <c r="F65" s="7">
        <v>147443</v>
      </c>
      <c r="G65" s="7">
        <v>116199</v>
      </c>
      <c r="H65" s="7">
        <v>14379</v>
      </c>
      <c r="I65" s="7">
        <v>6576</v>
      </c>
      <c r="J65" s="7">
        <v>19580</v>
      </c>
      <c r="K65" s="7">
        <v>115389</v>
      </c>
      <c r="L65" s="7">
        <v>20415</v>
      </c>
      <c r="M65" s="7">
        <v>104791</v>
      </c>
      <c r="N65" s="10"/>
    </row>
    <row r="66" spans="1:14" s="123" customFormat="1" ht="14.65" customHeight="1" x14ac:dyDescent="0.35">
      <c r="A66" s="10"/>
      <c r="B66" s="49" t="s">
        <v>37</v>
      </c>
      <c r="C66" s="7">
        <v>552691</v>
      </c>
      <c r="D66" s="7">
        <v>27728</v>
      </c>
      <c r="E66" s="7">
        <v>8486</v>
      </c>
      <c r="F66" s="7">
        <v>141303</v>
      </c>
      <c r="G66" s="7">
        <v>110498</v>
      </c>
      <c r="H66" s="7">
        <v>14157</v>
      </c>
      <c r="I66" s="7">
        <v>6067</v>
      </c>
      <c r="J66" s="7">
        <v>19235</v>
      </c>
      <c r="K66" s="7">
        <v>105207</v>
      </c>
      <c r="L66" s="7">
        <v>19929</v>
      </c>
      <c r="M66" s="7">
        <v>100081</v>
      </c>
      <c r="N66" s="10"/>
    </row>
    <row r="67" spans="1:14" s="124" customFormat="1" ht="14.65" customHeight="1" x14ac:dyDescent="0.35">
      <c r="A67" s="10"/>
      <c r="B67" s="49" t="s">
        <v>2</v>
      </c>
      <c r="C67" s="7">
        <v>628786</v>
      </c>
      <c r="D67" s="7">
        <v>32495</v>
      </c>
      <c r="E67" s="7">
        <v>11031</v>
      </c>
      <c r="F67" s="7">
        <v>155274</v>
      </c>
      <c r="G67" s="7">
        <v>125895</v>
      </c>
      <c r="H67" s="7">
        <v>17324</v>
      </c>
      <c r="I67" s="7">
        <v>6455</v>
      </c>
      <c r="J67" s="7">
        <v>21565</v>
      </c>
      <c r="K67" s="7">
        <v>125272</v>
      </c>
      <c r="L67" s="7">
        <v>22885</v>
      </c>
      <c r="M67" s="7">
        <v>110590</v>
      </c>
      <c r="N67" s="10"/>
    </row>
    <row r="68" spans="1:14" s="126" customFormat="1" ht="14.65" customHeight="1" x14ac:dyDescent="0.35">
      <c r="A68" s="10"/>
      <c r="B68" s="49" t="s">
        <v>17</v>
      </c>
      <c r="C68" s="7">
        <v>619940</v>
      </c>
      <c r="D68" s="7">
        <v>32607</v>
      </c>
      <c r="E68" s="7">
        <v>9271</v>
      </c>
      <c r="F68" s="7">
        <v>156745</v>
      </c>
      <c r="G68" s="7">
        <v>126392</v>
      </c>
      <c r="H68" s="7">
        <v>17081</v>
      </c>
      <c r="I68" s="7">
        <v>6375</v>
      </c>
      <c r="J68" s="7">
        <v>20124</v>
      </c>
      <c r="K68" s="7">
        <v>120579</v>
      </c>
      <c r="L68" s="7">
        <v>21998</v>
      </c>
      <c r="M68" s="7">
        <v>108768</v>
      </c>
      <c r="N68" s="10"/>
    </row>
    <row r="69" spans="1:14" s="127" customFormat="1" ht="14.65" customHeight="1" x14ac:dyDescent="0.35">
      <c r="A69" s="10"/>
      <c r="B69" s="49" t="s">
        <v>4</v>
      </c>
      <c r="C69" s="7">
        <v>649428</v>
      </c>
      <c r="D69" s="7">
        <v>35071</v>
      </c>
      <c r="E69" s="7">
        <v>9567</v>
      </c>
      <c r="F69" s="7">
        <v>165859</v>
      </c>
      <c r="G69" s="7">
        <v>132595</v>
      </c>
      <c r="H69" s="7">
        <v>18647</v>
      </c>
      <c r="I69" s="7">
        <v>6652</v>
      </c>
      <c r="J69" s="7">
        <v>21246</v>
      </c>
      <c r="K69" s="7">
        <v>122496</v>
      </c>
      <c r="L69" s="7">
        <v>23298</v>
      </c>
      <c r="M69" s="7">
        <v>113997</v>
      </c>
      <c r="N69" s="10"/>
    </row>
    <row r="70" spans="1:14" s="128" customFormat="1" ht="14.65" customHeight="1" x14ac:dyDescent="0.35">
      <c r="A70" s="10"/>
      <c r="B70" s="49" t="s">
        <v>28</v>
      </c>
      <c r="C70" s="7">
        <v>651799</v>
      </c>
      <c r="D70" s="7">
        <v>36131</v>
      </c>
      <c r="E70" s="7">
        <v>12229</v>
      </c>
      <c r="F70" s="7">
        <v>163667</v>
      </c>
      <c r="G70" s="7">
        <v>133693</v>
      </c>
      <c r="H70" s="7">
        <v>18646</v>
      </c>
      <c r="I70" s="7">
        <v>6597</v>
      </c>
      <c r="J70" s="7">
        <v>19903</v>
      </c>
      <c r="K70" s="7">
        <v>123817</v>
      </c>
      <c r="L70" s="7">
        <v>23437</v>
      </c>
      <c r="M70" s="7">
        <v>113679</v>
      </c>
      <c r="N70" s="10"/>
    </row>
    <row r="71" spans="1:14" s="129" customFormat="1" ht="14.65" customHeight="1" x14ac:dyDescent="0.35">
      <c r="A71" s="10"/>
      <c r="B71" s="49" t="s">
        <v>32</v>
      </c>
      <c r="C71" s="7">
        <v>676807</v>
      </c>
      <c r="D71" s="7">
        <v>38462</v>
      </c>
      <c r="E71" s="7">
        <v>12861</v>
      </c>
      <c r="F71" s="7">
        <v>169929</v>
      </c>
      <c r="G71" s="7">
        <v>138426</v>
      </c>
      <c r="H71" s="7">
        <v>19432</v>
      </c>
      <c r="I71" s="7">
        <v>6820</v>
      </c>
      <c r="J71" s="7">
        <v>20182</v>
      </c>
      <c r="K71" s="7">
        <v>127642</v>
      </c>
      <c r="L71" s="7">
        <v>24769</v>
      </c>
      <c r="M71" s="7">
        <v>118284</v>
      </c>
      <c r="N71" s="10"/>
    </row>
    <row r="72" spans="1:14" s="130" customFormat="1" ht="14.65" customHeight="1" x14ac:dyDescent="0.35">
      <c r="A72" s="10"/>
      <c r="B72" s="49" t="s">
        <v>7</v>
      </c>
      <c r="C72" s="7">
        <v>660639</v>
      </c>
      <c r="D72" s="7">
        <v>37624</v>
      </c>
      <c r="E72" s="7">
        <v>9244</v>
      </c>
      <c r="F72" s="7">
        <v>169090</v>
      </c>
      <c r="G72" s="7">
        <v>136680</v>
      </c>
      <c r="H72" s="7">
        <v>18813</v>
      </c>
      <c r="I72" s="7">
        <v>6829</v>
      </c>
      <c r="J72" s="7">
        <v>20498</v>
      </c>
      <c r="K72" s="7">
        <v>118338</v>
      </c>
      <c r="L72" s="7">
        <v>24676</v>
      </c>
      <c r="M72" s="7">
        <v>118847</v>
      </c>
      <c r="N72" s="10"/>
    </row>
    <row r="73" spans="1:14" s="131" customFormat="1" ht="14.65" customHeight="1" x14ac:dyDescent="0.35">
      <c r="A73" s="10"/>
      <c r="B73" s="49" t="s">
        <v>33</v>
      </c>
      <c r="C73" s="7">
        <v>621649</v>
      </c>
      <c r="D73" s="7">
        <v>34623</v>
      </c>
      <c r="E73" s="7">
        <v>6889</v>
      </c>
      <c r="F73" s="7">
        <v>158737</v>
      </c>
      <c r="G73" s="7">
        <v>129399</v>
      </c>
      <c r="H73" s="7">
        <v>17491</v>
      </c>
      <c r="I73" s="7">
        <v>6450</v>
      </c>
      <c r="J73" s="7">
        <v>18350</v>
      </c>
      <c r="K73" s="7">
        <v>112561</v>
      </c>
      <c r="L73" s="7">
        <v>20399</v>
      </c>
      <c r="M73" s="7">
        <v>116750</v>
      </c>
      <c r="N73" s="10"/>
    </row>
    <row r="74" spans="1:14" s="133" customFormat="1" ht="13.9" customHeight="1" x14ac:dyDescent="0.35">
      <c r="A74" s="10"/>
      <c r="B74" s="49" t="s">
        <v>9</v>
      </c>
      <c r="C74" s="7">
        <v>656283</v>
      </c>
      <c r="D74" s="7">
        <v>34345</v>
      </c>
      <c r="E74" s="7">
        <v>9195</v>
      </c>
      <c r="F74" s="7">
        <v>169209</v>
      </c>
      <c r="G74" s="7">
        <v>135617</v>
      </c>
      <c r="H74" s="7">
        <v>17801</v>
      </c>
      <c r="I74" s="7">
        <v>6583</v>
      </c>
      <c r="J74" s="7">
        <v>19694</v>
      </c>
      <c r="K74" s="7">
        <v>119251</v>
      </c>
      <c r="L74" s="7">
        <v>21176</v>
      </c>
      <c r="M74" s="7">
        <v>123412</v>
      </c>
      <c r="N74" s="10"/>
    </row>
    <row r="75" spans="1:14" s="134" customFormat="1" ht="13.9" customHeight="1" x14ac:dyDescent="0.35">
      <c r="A75" s="10"/>
      <c r="B75" s="49" t="s">
        <v>35</v>
      </c>
      <c r="C75" s="7">
        <v>614597</v>
      </c>
      <c r="D75" s="7">
        <v>32997</v>
      </c>
      <c r="E75" s="7">
        <v>8757</v>
      </c>
      <c r="F75" s="7">
        <v>154322</v>
      </c>
      <c r="G75" s="7">
        <v>126460</v>
      </c>
      <c r="H75" s="7">
        <v>17559</v>
      </c>
      <c r="I75" s="7">
        <v>6427</v>
      </c>
      <c r="J75" s="7">
        <v>19134</v>
      </c>
      <c r="K75" s="7">
        <v>112591</v>
      </c>
      <c r="L75" s="7">
        <v>19459</v>
      </c>
      <c r="M75" s="7">
        <v>116891</v>
      </c>
      <c r="N75" s="10"/>
    </row>
    <row r="76" spans="1:14" s="135" customFormat="1" ht="13.9" customHeight="1" x14ac:dyDescent="0.35">
      <c r="A76" s="10"/>
      <c r="B76" s="49" t="s">
        <v>36</v>
      </c>
      <c r="C76" s="7">
        <v>631944</v>
      </c>
      <c r="D76" s="7">
        <v>33978</v>
      </c>
      <c r="E76" s="7">
        <v>11084</v>
      </c>
      <c r="F76" s="7">
        <v>159147</v>
      </c>
      <c r="G76" s="7">
        <v>129853</v>
      </c>
      <c r="H76" s="7">
        <v>17294</v>
      </c>
      <c r="I76" s="7">
        <v>6699</v>
      </c>
      <c r="J76" s="7">
        <v>20771</v>
      </c>
      <c r="K76" s="7">
        <v>116276</v>
      </c>
      <c r="L76" s="7">
        <v>18662</v>
      </c>
      <c r="M76" s="7">
        <v>118180</v>
      </c>
      <c r="N76" s="10"/>
    </row>
    <row r="77" spans="1:14" s="136" customFormat="1" ht="13.9" customHeight="1" x14ac:dyDescent="0.35">
      <c r="A77" s="10">
        <v>2025</v>
      </c>
      <c r="B77" s="137" t="s">
        <v>0</v>
      </c>
      <c r="C77" s="7">
        <v>599013</v>
      </c>
      <c r="D77" s="7">
        <v>31810</v>
      </c>
      <c r="E77" s="7">
        <v>9345</v>
      </c>
      <c r="F77" s="7">
        <v>155779</v>
      </c>
      <c r="G77" s="7">
        <v>123672</v>
      </c>
      <c r="H77" s="7">
        <v>15526</v>
      </c>
      <c r="I77" s="7">
        <v>6690</v>
      </c>
      <c r="J77" s="7">
        <v>17918</v>
      </c>
      <c r="K77" s="7">
        <v>105307</v>
      </c>
      <c r="L77" s="7">
        <v>17544</v>
      </c>
      <c r="M77" s="7">
        <v>115422</v>
      </c>
      <c r="N77" s="10"/>
    </row>
    <row r="78" spans="1:14" s="138" customFormat="1" ht="13.9" customHeight="1" x14ac:dyDescent="0.35">
      <c r="A78" s="10"/>
      <c r="B78" s="137" t="s">
        <v>37</v>
      </c>
      <c r="C78" s="7">
        <v>559577</v>
      </c>
      <c r="D78" s="7">
        <v>28689</v>
      </c>
      <c r="E78" s="7">
        <v>9371</v>
      </c>
      <c r="F78" s="7">
        <v>145310</v>
      </c>
      <c r="G78" s="7">
        <v>114508</v>
      </c>
      <c r="H78" s="7">
        <v>15440</v>
      </c>
      <c r="I78" s="7">
        <v>6013</v>
      </c>
      <c r="J78" s="7">
        <v>17685</v>
      </c>
      <c r="K78" s="7">
        <v>100199</v>
      </c>
      <c r="L78" s="7">
        <v>16232</v>
      </c>
      <c r="M78" s="7">
        <v>106130</v>
      </c>
      <c r="N78" s="10"/>
    </row>
    <row r="79" spans="1:14" s="140" customFormat="1" ht="13.9" customHeight="1" x14ac:dyDescent="0.35">
      <c r="A79" s="10"/>
      <c r="B79" s="137" t="s">
        <v>2</v>
      </c>
      <c r="C79" s="7">
        <v>664932</v>
      </c>
      <c r="D79" s="7">
        <v>33406</v>
      </c>
      <c r="E79" s="7">
        <v>13355</v>
      </c>
      <c r="F79" s="7">
        <v>169783</v>
      </c>
      <c r="G79" s="7">
        <v>135157</v>
      </c>
      <c r="H79" s="7">
        <v>18846</v>
      </c>
      <c r="I79" s="7">
        <v>6811</v>
      </c>
      <c r="J79" s="7">
        <v>21304</v>
      </c>
      <c r="K79" s="7">
        <v>122432</v>
      </c>
      <c r="L79" s="7">
        <v>19828</v>
      </c>
      <c r="M79" s="7">
        <v>124010</v>
      </c>
      <c r="N79" s="10"/>
    </row>
    <row r="80" spans="1:14" s="141" customFormat="1" ht="13.9" customHeight="1" x14ac:dyDescent="0.35">
      <c r="A80" s="10"/>
      <c r="B80" s="137" t="s">
        <v>17</v>
      </c>
      <c r="C80" s="7">
        <v>644084</v>
      </c>
      <c r="D80" s="7">
        <v>33570</v>
      </c>
      <c r="E80" s="7">
        <v>10926</v>
      </c>
      <c r="F80" s="7">
        <v>166972</v>
      </c>
      <c r="G80" s="7">
        <v>133985</v>
      </c>
      <c r="H80" s="7">
        <v>17451</v>
      </c>
      <c r="I80" s="7">
        <v>6559</v>
      </c>
      <c r="J80" s="7">
        <v>20002</v>
      </c>
      <c r="K80" s="7">
        <v>117622</v>
      </c>
      <c r="L80" s="7">
        <v>18303</v>
      </c>
      <c r="M80" s="7">
        <v>118694</v>
      </c>
      <c r="N80" s="10"/>
    </row>
    <row r="81" spans="1:14" s="142" customFormat="1" ht="13.9" customHeight="1" x14ac:dyDescent="0.35">
      <c r="A81" s="10"/>
      <c r="B81" s="137" t="s">
        <v>4</v>
      </c>
      <c r="C81" s="7">
        <v>667586</v>
      </c>
      <c r="D81" s="7">
        <v>37147</v>
      </c>
      <c r="E81" s="7">
        <v>11079</v>
      </c>
      <c r="F81" s="7">
        <v>173676</v>
      </c>
      <c r="G81" s="7">
        <v>141809</v>
      </c>
      <c r="H81" s="7">
        <v>16036</v>
      </c>
      <c r="I81" s="7">
        <v>6985</v>
      </c>
      <c r="J81" s="7">
        <v>19663</v>
      </c>
      <c r="K81" s="7">
        <v>119819</v>
      </c>
      <c r="L81" s="7">
        <v>17744</v>
      </c>
      <c r="M81" s="7">
        <v>123628</v>
      </c>
      <c r="N81" s="10"/>
    </row>
    <row r="82" spans="1:14" s="144" customFormat="1" ht="13.9" customHeight="1" x14ac:dyDescent="0.35">
      <c r="A82" s="10"/>
      <c r="B82" s="137" t="s">
        <v>28</v>
      </c>
      <c r="C82" s="7">
        <v>674179</v>
      </c>
      <c r="D82" s="7">
        <v>37807</v>
      </c>
      <c r="E82" s="7">
        <v>13783</v>
      </c>
      <c r="F82" s="7">
        <v>173558</v>
      </c>
      <c r="G82" s="7">
        <v>142995</v>
      </c>
      <c r="H82" s="7">
        <v>16058</v>
      </c>
      <c r="I82" s="7">
        <v>6839</v>
      </c>
      <c r="J82" s="7">
        <v>18953</v>
      </c>
      <c r="K82" s="7">
        <v>122348</v>
      </c>
      <c r="L82" s="7">
        <v>17623</v>
      </c>
      <c r="M82" s="7">
        <v>124214</v>
      </c>
      <c r="N82" s="10"/>
    </row>
    <row r="83" spans="1:14" s="145" customFormat="1" ht="13.9" customHeight="1" x14ac:dyDescent="0.35">
      <c r="A83" s="10"/>
      <c r="B83" s="137" t="s">
        <v>32</v>
      </c>
      <c r="C83" s="7">
        <v>696049</v>
      </c>
      <c r="D83" s="7">
        <v>39313</v>
      </c>
      <c r="E83" s="7">
        <v>13978</v>
      </c>
      <c r="F83" s="7">
        <v>177933</v>
      </c>
      <c r="G83" s="7">
        <v>147752</v>
      </c>
      <c r="H83" s="7">
        <v>16409</v>
      </c>
      <c r="I83" s="7">
        <v>7066</v>
      </c>
      <c r="J83" s="7">
        <v>20690</v>
      </c>
      <c r="K83" s="7">
        <v>125677</v>
      </c>
      <c r="L83" s="7">
        <v>17307</v>
      </c>
      <c r="M83" s="7">
        <v>129924</v>
      </c>
      <c r="N83" s="10"/>
    </row>
    <row r="84" spans="1:14" s="148" customFormat="1" ht="13.9" customHeight="1" x14ac:dyDescent="0.35">
      <c r="A84" s="10"/>
      <c r="B84" s="137" t="s">
        <v>7</v>
      </c>
      <c r="C84" s="7">
        <v>666242</v>
      </c>
      <c r="D84" s="7">
        <v>38880</v>
      </c>
      <c r="E84" s="7">
        <v>10499</v>
      </c>
      <c r="F84" s="7">
        <v>169856</v>
      </c>
      <c r="G84" s="7">
        <v>143269</v>
      </c>
      <c r="H84" s="7">
        <v>16697</v>
      </c>
      <c r="I84" s="7">
        <v>6946</v>
      </c>
      <c r="J84" s="7">
        <v>20204</v>
      </c>
      <c r="K84" s="7">
        <v>114519</v>
      </c>
      <c r="L84" s="7">
        <v>17155</v>
      </c>
      <c r="M84" s="7">
        <v>128217</v>
      </c>
      <c r="N84" s="10"/>
    </row>
    <row r="85" spans="1:14" s="149" customFormat="1" ht="13.9" customHeight="1" x14ac:dyDescent="0.35">
      <c r="A85" s="10"/>
      <c r="B85" s="137" t="s">
        <v>33</v>
      </c>
      <c r="C85" s="7">
        <v>621601</v>
      </c>
      <c r="D85" s="7">
        <v>35480</v>
      </c>
      <c r="E85" s="7">
        <v>6925</v>
      </c>
      <c r="F85" s="7">
        <v>158433</v>
      </c>
      <c r="G85" s="7">
        <v>135028</v>
      </c>
      <c r="H85" s="7">
        <v>14896</v>
      </c>
      <c r="I85" s="7">
        <v>6428</v>
      </c>
      <c r="J85" s="7">
        <v>16215</v>
      </c>
      <c r="K85" s="7">
        <v>110361</v>
      </c>
      <c r="L85" s="7">
        <v>15058</v>
      </c>
      <c r="M85" s="7">
        <v>122777</v>
      </c>
      <c r="N85" s="10"/>
    </row>
    <row r="86" spans="1:14" s="63" customFormat="1" ht="14.65" customHeight="1" x14ac:dyDescent="0.35">
      <c r="A86" s="158" t="s">
        <v>42</v>
      </c>
      <c r="B86" s="55" t="s">
        <v>43</v>
      </c>
      <c r="C86" s="54">
        <v>35667</v>
      </c>
      <c r="D86" s="54">
        <v>1866</v>
      </c>
      <c r="E86" s="54">
        <v>724</v>
      </c>
      <c r="F86" s="54">
        <v>8609</v>
      </c>
      <c r="G86" s="54">
        <v>5521</v>
      </c>
      <c r="H86" s="54">
        <v>536</v>
      </c>
      <c r="I86" s="54">
        <v>205</v>
      </c>
      <c r="J86" s="54">
        <v>2088</v>
      </c>
      <c r="K86" s="54">
        <v>6448</v>
      </c>
      <c r="L86" s="54">
        <v>601</v>
      </c>
      <c r="M86" s="54">
        <v>8149</v>
      </c>
      <c r="N86" s="10"/>
    </row>
    <row r="87" spans="1:14" s="63" customFormat="1" x14ac:dyDescent="0.35">
      <c r="A87" s="159"/>
      <c r="B87" s="6" t="s">
        <v>23</v>
      </c>
      <c r="C87" s="32">
        <f>C86/C41</f>
        <v>6.3268864736570424E-2</v>
      </c>
      <c r="D87" s="32">
        <f>D86/D41</f>
        <v>6.2889690269960566E-2</v>
      </c>
      <c r="E87" s="32">
        <f>E86/E41</f>
        <v>8.3084691301354138E-2</v>
      </c>
      <c r="F87" s="32">
        <f>F86/F41</f>
        <v>5.7603393709059036E-2</v>
      </c>
      <c r="G87" s="32">
        <f>G86/G41</f>
        <v>4.6890659237994937E-2</v>
      </c>
      <c r="H87" s="32">
        <f>H86/H41</f>
        <v>4.4521970263310909E-2</v>
      </c>
      <c r="I87" s="32">
        <f>I86/I41</f>
        <v>3.4935241990456715E-2</v>
      </c>
      <c r="J87" s="32">
        <f>J86/J41</f>
        <v>9.7881117569848117E-2</v>
      </c>
      <c r="K87" s="32">
        <f>K86/K41</f>
        <v>6.6176772445502685E-2</v>
      </c>
      <c r="L87" s="32">
        <f>L86/L41</f>
        <v>3.4237210892104367E-2</v>
      </c>
      <c r="M87" s="32">
        <f>M86/M41</f>
        <v>7.8410053113694089E-2</v>
      </c>
      <c r="N87" s="10"/>
    </row>
    <row r="88" spans="1:14" s="63" customFormat="1" x14ac:dyDescent="0.35">
      <c r="A88" s="160"/>
      <c r="B88" s="5" t="s">
        <v>25</v>
      </c>
      <c r="C88" s="34">
        <f>C41-C86</f>
        <v>528070</v>
      </c>
      <c r="D88" s="34">
        <f>D41-D86</f>
        <v>27805</v>
      </c>
      <c r="E88" s="34">
        <f>E41-E86</f>
        <v>7990</v>
      </c>
      <c r="F88" s="34">
        <f>F41-F86</f>
        <v>140844</v>
      </c>
      <c r="G88" s="34">
        <f>G41-G86</f>
        <v>112221</v>
      </c>
      <c r="H88" s="34">
        <f>H41-H86</f>
        <v>11503</v>
      </c>
      <c r="I88" s="34">
        <f>I41-I86</f>
        <v>5663</v>
      </c>
      <c r="J88" s="34">
        <f>J41-J86</f>
        <v>19244</v>
      </c>
      <c r="K88" s="34">
        <f>K41-K86</f>
        <v>90988</v>
      </c>
      <c r="L88" s="34">
        <f>L41-L86</f>
        <v>16953</v>
      </c>
      <c r="M88" s="34">
        <f>M41-M86</f>
        <v>95779</v>
      </c>
      <c r="N88" s="10"/>
    </row>
    <row r="89" spans="1:14" ht="14.65" customHeight="1" x14ac:dyDescent="0.35">
      <c r="A89" s="158" t="s">
        <v>45</v>
      </c>
      <c r="B89" s="55" t="s">
        <v>43</v>
      </c>
      <c r="C89" s="54">
        <f>'Canceled Domestic Flights'!C42</f>
        <v>23421</v>
      </c>
      <c r="D89" s="54">
        <f>'Canceled Domestic Flights'!D42</f>
        <v>393</v>
      </c>
      <c r="E89" s="54">
        <f>'Canceled Domestic Flights'!E42</f>
        <v>493</v>
      </c>
      <c r="F89" s="54">
        <f>'Canceled Domestic Flights'!F42</f>
        <v>9933</v>
      </c>
      <c r="G89" s="54">
        <f>'Canceled Domestic Flights'!G42</f>
        <v>2498</v>
      </c>
      <c r="H89" s="54">
        <f>'Canceled Domestic Flights'!H42</f>
        <v>482</v>
      </c>
      <c r="I89" s="54">
        <f>'Canceled Domestic Flights'!I42</f>
        <v>11</v>
      </c>
      <c r="J89" s="54">
        <f>'Canceled Domestic Flights'!J42</f>
        <v>1048</v>
      </c>
      <c r="K89" s="54">
        <f>'Canceled Domestic Flights'!K42</f>
        <v>3779</v>
      </c>
      <c r="L89" s="54">
        <f>'Canceled Domestic Flights'!L42</f>
        <v>559</v>
      </c>
      <c r="M89" s="54">
        <f>'Canceled Domestic Flights'!M42</f>
        <v>4225</v>
      </c>
      <c r="N89" s="10"/>
    </row>
    <row r="90" spans="1:14" x14ac:dyDescent="0.35">
      <c r="A90" s="159"/>
      <c r="B90" s="6" t="s">
        <v>23</v>
      </c>
      <c r="C90" s="32">
        <f>C89/C42</f>
        <v>4.5044542573160602E-2</v>
      </c>
      <c r="D90" s="32">
        <f>D89/D42</f>
        <v>1.4508804961789789E-2</v>
      </c>
      <c r="E90" s="32">
        <f>E89/E42</f>
        <v>5.6849630996309963E-2</v>
      </c>
      <c r="F90" s="32">
        <f>F89/F42</f>
        <v>7.2178058102864456E-2</v>
      </c>
      <c r="G90" s="32">
        <f>G89/G42</f>
        <v>2.3596758043490582E-2</v>
      </c>
      <c r="H90" s="32">
        <f>H89/H42</f>
        <v>4.3302488545503545E-2</v>
      </c>
      <c r="I90" s="32">
        <f>I89/I42</f>
        <v>2.2070626003210273E-3</v>
      </c>
      <c r="J90" s="32">
        <f>J89/J42</f>
        <v>5.0925700957286553E-2</v>
      </c>
      <c r="K90" s="32">
        <f>K89/K42</f>
        <v>4.1543450777771669E-2</v>
      </c>
      <c r="L90" s="32">
        <f>L89/L42</f>
        <v>3.3415027796042801E-2</v>
      </c>
      <c r="M90" s="32">
        <f>M89/M42</f>
        <v>4.3861925772125616E-2</v>
      </c>
      <c r="N90" s="10"/>
    </row>
    <row r="91" spans="1:14" x14ac:dyDescent="0.35">
      <c r="A91" s="160"/>
      <c r="B91" s="5" t="s">
        <v>25</v>
      </c>
      <c r="C91" s="34">
        <f>C42-C89</f>
        <v>496531</v>
      </c>
      <c r="D91" s="34">
        <f>D42-D89</f>
        <v>26694</v>
      </c>
      <c r="E91" s="34">
        <f>E42-E89</f>
        <v>8179</v>
      </c>
      <c r="F91" s="34">
        <f>F42-F89</f>
        <v>127685</v>
      </c>
      <c r="G91" s="34">
        <f>G42-G89</f>
        <v>103364</v>
      </c>
      <c r="H91" s="34">
        <f>H42-H89</f>
        <v>10649</v>
      </c>
      <c r="I91" s="34">
        <f>I42-I89</f>
        <v>4973</v>
      </c>
      <c r="J91" s="34">
        <f>J42-J89</f>
        <v>19531</v>
      </c>
      <c r="K91" s="34">
        <f>K42-K89</f>
        <v>87186</v>
      </c>
      <c r="L91" s="34">
        <f>L42-L89</f>
        <v>16170</v>
      </c>
      <c r="M91" s="34">
        <f>M42-M89</f>
        <v>92100</v>
      </c>
      <c r="N91" s="10"/>
    </row>
    <row r="92" spans="1:14" s="65" customFormat="1" x14ac:dyDescent="0.35">
      <c r="A92" s="158" t="s">
        <v>46</v>
      </c>
      <c r="B92" s="55" t="s">
        <v>43</v>
      </c>
      <c r="C92" s="54">
        <v>9108</v>
      </c>
      <c r="D92" s="54">
        <v>402</v>
      </c>
      <c r="E92" s="54">
        <v>633</v>
      </c>
      <c r="F92" s="54">
        <v>2211</v>
      </c>
      <c r="G92" s="54">
        <v>1111</v>
      </c>
      <c r="H92" s="54">
        <v>585</v>
      </c>
      <c r="I92" s="54">
        <v>24</v>
      </c>
      <c r="J92" s="54">
        <v>635</v>
      </c>
      <c r="K92" s="54">
        <v>2048</v>
      </c>
      <c r="L92" s="54">
        <v>410</v>
      </c>
      <c r="M92" s="54">
        <v>1049</v>
      </c>
      <c r="N92" s="10"/>
    </row>
    <row r="93" spans="1:14" s="65" customFormat="1" x14ac:dyDescent="0.35">
      <c r="A93" s="159"/>
      <c r="B93" s="6" t="s">
        <v>23</v>
      </c>
      <c r="C93" s="32">
        <f>C92/C43</f>
        <v>1.5423119778102149E-2</v>
      </c>
      <c r="D93" s="32">
        <f>D92/D43</f>
        <v>1.2807442334650185E-2</v>
      </c>
      <c r="E93" s="32">
        <f>E92/E43</f>
        <v>5.3799082100968891E-2</v>
      </c>
      <c r="F93" s="32">
        <f>F92/F43</f>
        <v>1.4623015873015873E-2</v>
      </c>
      <c r="G93" s="32">
        <f>G92/G43</f>
        <v>8.9626408731919432E-3</v>
      </c>
      <c r="H93" s="32">
        <f>H92/H43</f>
        <v>4.5345322068056741E-2</v>
      </c>
      <c r="I93" s="32">
        <f>I92/I43</f>
        <v>3.99400898652022E-3</v>
      </c>
      <c r="J93" s="32">
        <f>J92/J43</f>
        <v>2.7670050982613621E-2</v>
      </c>
      <c r="K93" s="32">
        <f>K92/K43</f>
        <v>1.9745468569224836E-2</v>
      </c>
      <c r="L93" s="32">
        <f>L92/L43</f>
        <v>2.1314202536909962E-2</v>
      </c>
      <c r="M93" s="32">
        <f>M92/M43</f>
        <v>9.765952296721097E-3</v>
      </c>
      <c r="N93" s="10"/>
    </row>
    <row r="94" spans="1:14" s="65" customFormat="1" x14ac:dyDescent="0.35">
      <c r="A94" s="160"/>
      <c r="B94" s="55" t="s">
        <v>25</v>
      </c>
      <c r="C94" s="66">
        <f>C43-C92</f>
        <v>581434</v>
      </c>
      <c r="D94" s="66">
        <f>D43-D92</f>
        <v>30986</v>
      </c>
      <c r="E94" s="66">
        <f>E43-E92</f>
        <v>11133</v>
      </c>
      <c r="F94" s="66">
        <f>F43-F92</f>
        <v>148989</v>
      </c>
      <c r="G94" s="66">
        <f>G43-G92</f>
        <v>122848</v>
      </c>
      <c r="H94" s="66">
        <f>H43-H92</f>
        <v>12316</v>
      </c>
      <c r="I94" s="66">
        <f>I43-I92</f>
        <v>5985</v>
      </c>
      <c r="J94" s="66">
        <f>J43-J92</f>
        <v>22314</v>
      </c>
      <c r="K94" s="66">
        <f>K43-K92</f>
        <v>101672</v>
      </c>
      <c r="L94" s="66">
        <f>L43-L92</f>
        <v>18826</v>
      </c>
      <c r="M94" s="66">
        <f>M43-M92</f>
        <v>106365</v>
      </c>
      <c r="N94" s="10"/>
    </row>
    <row r="95" spans="1:14" x14ac:dyDescent="0.35">
      <c r="A95" s="158" t="s">
        <v>47</v>
      </c>
      <c r="B95" s="55" t="s">
        <v>43</v>
      </c>
      <c r="C95" s="68">
        <v>13397</v>
      </c>
      <c r="D95" s="68">
        <v>1227</v>
      </c>
      <c r="E95" s="68">
        <v>310</v>
      </c>
      <c r="F95" s="68">
        <v>2313</v>
      </c>
      <c r="G95" s="68">
        <v>1341</v>
      </c>
      <c r="H95" s="68">
        <v>438</v>
      </c>
      <c r="I95" s="68">
        <v>82</v>
      </c>
      <c r="J95" s="68">
        <v>2163</v>
      </c>
      <c r="K95" s="68">
        <v>1941</v>
      </c>
      <c r="L95" s="68">
        <v>1920</v>
      </c>
      <c r="M95" s="68">
        <v>1662</v>
      </c>
      <c r="N95" s="59"/>
    </row>
    <row r="96" spans="1:14" x14ac:dyDescent="0.35">
      <c r="A96" s="159"/>
      <c r="B96" s="55" t="s">
        <v>23</v>
      </c>
      <c r="C96" s="69">
        <f>C95/C44</f>
        <v>2.3086732495821057E-2</v>
      </c>
      <c r="D96" s="69">
        <f>D95/D44</f>
        <v>3.7758493353028062E-2</v>
      </c>
      <c r="E96" s="69">
        <f>E95/E44</f>
        <v>2.9406184784670841E-2</v>
      </c>
      <c r="F96" s="69">
        <f>F95/F44</f>
        <v>1.5752589676707552E-2</v>
      </c>
      <c r="G96" s="69">
        <f>G95/G44</f>
        <v>1.1027688461633349E-2</v>
      </c>
      <c r="H96" s="69">
        <f>H95/H44</f>
        <v>3.5892813242645254E-2</v>
      </c>
      <c r="I96" s="69">
        <f>I95/I44</f>
        <v>1.3623525502575179E-2</v>
      </c>
      <c r="J96" s="69">
        <f>J95/J44</f>
        <v>8.9598608176960359E-2</v>
      </c>
      <c r="K96" s="69">
        <f>K95/K44</f>
        <v>1.8857292749511808E-2</v>
      </c>
      <c r="L96" s="69">
        <f>L95/L44</f>
        <v>0.10293250415482764</v>
      </c>
      <c r="M96" s="69">
        <f>M95/M44</f>
        <v>1.5848344124574469E-2</v>
      </c>
      <c r="N96" s="59"/>
    </row>
    <row r="97" spans="1:14" x14ac:dyDescent="0.35">
      <c r="A97" s="160"/>
      <c r="B97" s="6" t="s">
        <v>25</v>
      </c>
      <c r="C97" s="67">
        <f>C44-C95</f>
        <v>566893</v>
      </c>
      <c r="D97" s="67">
        <f>D44-D95</f>
        <v>31269</v>
      </c>
      <c r="E97" s="67">
        <f>E44-E95</f>
        <v>10232</v>
      </c>
      <c r="F97" s="67">
        <f>F44-F95</f>
        <v>144520</v>
      </c>
      <c r="G97" s="67">
        <f>G44-G95</f>
        <v>120262</v>
      </c>
      <c r="H97" s="67">
        <f>H44-H95</f>
        <v>11765</v>
      </c>
      <c r="I97" s="67">
        <f>I44-I95</f>
        <v>5937</v>
      </c>
      <c r="J97" s="67">
        <f>J44-J95</f>
        <v>21978</v>
      </c>
      <c r="K97" s="67">
        <f>K44-K95</f>
        <v>100990</v>
      </c>
      <c r="L97" s="67">
        <f>L44-L95</f>
        <v>16733</v>
      </c>
      <c r="M97" s="67">
        <f>M44-M95</f>
        <v>103207</v>
      </c>
      <c r="N97" s="59"/>
    </row>
    <row r="98" spans="1:14" s="78" customFormat="1" x14ac:dyDescent="0.35">
      <c r="A98"/>
      <c r="B98" s="55" t="s">
        <v>43</v>
      </c>
      <c r="C98" s="34">
        <v>11993</v>
      </c>
      <c r="D98" s="34">
        <v>746</v>
      </c>
      <c r="E98" s="34">
        <v>179</v>
      </c>
      <c r="F98" s="34">
        <v>3052</v>
      </c>
      <c r="G98" s="34">
        <v>3398</v>
      </c>
      <c r="H98" s="34">
        <v>179</v>
      </c>
      <c r="I98" s="34">
        <v>4</v>
      </c>
      <c r="J98" s="34">
        <v>539</v>
      </c>
      <c r="K98" s="34">
        <v>809</v>
      </c>
      <c r="L98" s="34">
        <v>413</v>
      </c>
      <c r="M98" s="34">
        <v>2674</v>
      </c>
      <c r="N98" s="59"/>
    </row>
    <row r="99" spans="1:14" s="78" customFormat="1" x14ac:dyDescent="0.35">
      <c r="A99" s="73" t="s">
        <v>48</v>
      </c>
      <c r="B99" s="55" t="s">
        <v>23</v>
      </c>
      <c r="C99" s="74">
        <f>C98/C45</f>
        <v>1.9890538187246041E-2</v>
      </c>
      <c r="D99" s="74">
        <f>D98/D45</f>
        <v>2.2136498516320473E-2</v>
      </c>
      <c r="E99" s="74">
        <f>E98/E45</f>
        <v>1.8141279010844228E-2</v>
      </c>
      <c r="F99" s="74">
        <f>F98/F45</f>
        <v>2.0111231186905297E-2</v>
      </c>
      <c r="G99" s="74">
        <f>G98/G45</f>
        <v>2.6816083336621551E-2</v>
      </c>
      <c r="H99" s="74">
        <f>H98/H45</f>
        <v>1.4118946206026188E-2</v>
      </c>
      <c r="I99" s="74">
        <f>I98/I45</f>
        <v>6.3572790845518119E-4</v>
      </c>
      <c r="J99" s="74">
        <f>J98/J45</f>
        <v>2.283704770782137E-2</v>
      </c>
      <c r="K99" s="74">
        <f>K98/K45</f>
        <v>7.4888685236098379E-3</v>
      </c>
      <c r="L99" s="74">
        <f>L98/L45</f>
        <v>2.1635496883021636E-2</v>
      </c>
      <c r="M99" s="74">
        <f>M98/M45</f>
        <v>2.4041573761058765E-2</v>
      </c>
      <c r="N99" s="59"/>
    </row>
    <row r="100" spans="1:14" s="78" customFormat="1" x14ac:dyDescent="0.35">
      <c r="A100" s="2"/>
      <c r="B100" s="6" t="s">
        <v>25</v>
      </c>
      <c r="C100" s="67">
        <f>C45-C98</f>
        <v>590957</v>
      </c>
      <c r="D100" s="67">
        <f>D45-D98</f>
        <v>32954</v>
      </c>
      <c r="E100" s="67">
        <f>E45-E98</f>
        <v>9688</v>
      </c>
      <c r="F100" s="67">
        <f>F45-F98</f>
        <v>148704</v>
      </c>
      <c r="G100" s="67">
        <f>G45-G98</f>
        <v>123317</v>
      </c>
      <c r="H100" s="67">
        <f>H45-H98</f>
        <v>12499</v>
      </c>
      <c r="I100" s="67">
        <f>I45-I98</f>
        <v>6288</v>
      </c>
      <c r="J100" s="67">
        <f>J45-J98</f>
        <v>23063</v>
      </c>
      <c r="K100" s="67">
        <f>K45-K98</f>
        <v>107218</v>
      </c>
      <c r="L100" s="67">
        <f>L45-L98</f>
        <v>18676</v>
      </c>
      <c r="M100" s="67">
        <f>M45-M98</f>
        <v>108550</v>
      </c>
      <c r="N100" s="59"/>
    </row>
    <row r="101" spans="1:14" x14ac:dyDescent="0.35">
      <c r="A101" s="78"/>
      <c r="B101" s="55" t="s">
        <v>43</v>
      </c>
      <c r="C101" s="34">
        <v>18473</v>
      </c>
      <c r="D101" s="34">
        <v>228</v>
      </c>
      <c r="E101" s="34">
        <v>368</v>
      </c>
      <c r="F101" s="34">
        <v>6754</v>
      </c>
      <c r="G101" s="34">
        <v>4847</v>
      </c>
      <c r="H101" s="34">
        <v>136</v>
      </c>
      <c r="I101" s="34">
        <v>7</v>
      </c>
      <c r="J101" s="34">
        <v>743</v>
      </c>
      <c r="K101" s="34">
        <v>1296</v>
      </c>
      <c r="L101" s="34">
        <v>227</v>
      </c>
      <c r="M101" s="34">
        <v>3857</v>
      </c>
    </row>
    <row r="102" spans="1:14" x14ac:dyDescent="0.35">
      <c r="A102" s="73" t="s">
        <v>49</v>
      </c>
      <c r="B102" s="55" t="s">
        <v>23</v>
      </c>
      <c r="C102" s="74">
        <f>C101/C46</f>
        <v>3.0683141297252584E-2</v>
      </c>
      <c r="D102" s="74">
        <f>D101/D46</f>
        <v>6.7613653213131281E-3</v>
      </c>
      <c r="E102" s="74">
        <f>E101/E46</f>
        <v>3.1972198088618592E-2</v>
      </c>
      <c r="F102" s="74">
        <f>F101/F46</f>
        <v>4.4263852934429991E-2</v>
      </c>
      <c r="G102" s="74">
        <f>G101/G46</f>
        <v>3.8572338055069232E-2</v>
      </c>
      <c r="H102" s="74">
        <f>H101/H46</f>
        <v>1.0941271118262269E-2</v>
      </c>
      <c r="I102" s="74">
        <f>I101/I46</f>
        <v>1.1135857461024498E-3</v>
      </c>
      <c r="J102" s="74">
        <f>J101/J46</f>
        <v>3.4845003048351544E-2</v>
      </c>
      <c r="K102" s="74">
        <f>K101/K46</f>
        <v>1.1675465306931407E-2</v>
      </c>
      <c r="L102" s="74">
        <f>L101/L46</f>
        <v>1.2233899218539478E-2</v>
      </c>
      <c r="M102" s="74">
        <f>M101/M46</f>
        <v>3.5390191310730831E-2</v>
      </c>
    </row>
    <row r="103" spans="1:14" x14ac:dyDescent="0.35">
      <c r="A103" s="2"/>
      <c r="B103" s="6" t="s">
        <v>25</v>
      </c>
      <c r="C103" s="67">
        <f>C46-C101</f>
        <v>583584</v>
      </c>
      <c r="D103" s="67">
        <f>D46-D101</f>
        <v>33493</v>
      </c>
      <c r="E103" s="67">
        <f>E46-E101</f>
        <v>11142</v>
      </c>
      <c r="F103" s="67">
        <f>F46-F101</f>
        <v>145831</v>
      </c>
      <c r="G103" s="67">
        <f>G46-G101</f>
        <v>120813</v>
      </c>
      <c r="H103" s="67">
        <f>H46-H101</f>
        <v>12294</v>
      </c>
      <c r="I103" s="67">
        <f>I46-I101</f>
        <v>6279</v>
      </c>
      <c r="J103" s="67">
        <f>J46-J101</f>
        <v>20580</v>
      </c>
      <c r="K103" s="67">
        <f>K46-K101</f>
        <v>109706</v>
      </c>
      <c r="L103" s="67">
        <f>L46-L101</f>
        <v>18328</v>
      </c>
      <c r="M103" s="67">
        <f>M46-M101</f>
        <v>105128</v>
      </c>
    </row>
    <row r="104" spans="1:14" s="80" customFormat="1" x14ac:dyDescent="0.35">
      <c r="A104" s="79"/>
      <c r="B104" s="55" t="s">
        <v>43</v>
      </c>
      <c r="C104" s="34">
        <v>11133</v>
      </c>
      <c r="D104" s="34">
        <v>154</v>
      </c>
      <c r="E104" s="34">
        <v>184</v>
      </c>
      <c r="F104" s="34">
        <v>3871</v>
      </c>
      <c r="G104" s="34">
        <v>2243</v>
      </c>
      <c r="H104" s="34">
        <v>145</v>
      </c>
      <c r="I104" s="34">
        <v>6</v>
      </c>
      <c r="J104" s="34">
        <v>415</v>
      </c>
      <c r="K104" s="34">
        <v>1843</v>
      </c>
      <c r="L104" s="34">
        <v>68</v>
      </c>
      <c r="M104" s="34">
        <v>2204</v>
      </c>
    </row>
    <row r="105" spans="1:14" s="80" customFormat="1" x14ac:dyDescent="0.35">
      <c r="A105" s="73" t="s">
        <v>50</v>
      </c>
      <c r="B105" s="55" t="s">
        <v>23</v>
      </c>
      <c r="C105" s="74">
        <f>C104/C47</f>
        <v>1.7991564181709465E-2</v>
      </c>
      <c r="D105" s="74">
        <f>D104/D47</f>
        <v>4.3720190779014305E-3</v>
      </c>
      <c r="E105" s="74">
        <f>E104/E47</f>
        <v>1.4799324378669669E-2</v>
      </c>
      <c r="F105" s="74">
        <f>F104/F47</f>
        <v>2.5122497322906188E-2</v>
      </c>
      <c r="G105" s="74">
        <f>G104/G47</f>
        <v>1.7576028272095409E-2</v>
      </c>
      <c r="H105" s="74">
        <f>H104/H47</f>
        <v>1.1005692599620493E-2</v>
      </c>
      <c r="I105" s="74">
        <f>I104/I47</f>
        <v>8.8836245188036718E-4</v>
      </c>
      <c r="J105" s="74">
        <f>J104/J47</f>
        <v>1.8148423492368917E-2</v>
      </c>
      <c r="K105" s="74">
        <f>K104/K47</f>
        <v>1.5639319778690472E-2</v>
      </c>
      <c r="L105" s="74">
        <f>L104/L47</f>
        <v>3.5066006600660065E-3</v>
      </c>
      <c r="M105" s="74">
        <f>M104/M47</f>
        <v>2.0146436439089938E-2</v>
      </c>
    </row>
    <row r="106" spans="1:14" s="80" customFormat="1" x14ac:dyDescent="0.35">
      <c r="A106" s="2"/>
      <c r="B106" s="6" t="s">
        <v>25</v>
      </c>
      <c r="C106" s="67">
        <f>C47-C104</f>
        <v>607657</v>
      </c>
      <c r="D106" s="67">
        <f>D47-D104</f>
        <v>35070</v>
      </c>
      <c r="E106" s="67">
        <f>E47-E104</f>
        <v>12249</v>
      </c>
      <c r="F106" s="67">
        <f>F47-F104</f>
        <v>150214</v>
      </c>
      <c r="G106" s="67">
        <f>G47-G104</f>
        <v>125374</v>
      </c>
      <c r="H106" s="67">
        <f>H47-H104</f>
        <v>13030</v>
      </c>
      <c r="I106" s="67">
        <f>I47-I104</f>
        <v>6748</v>
      </c>
      <c r="J106" s="67">
        <f>J47-J104</f>
        <v>22452</v>
      </c>
      <c r="K106" s="67">
        <f>K47-K104</f>
        <v>116001</v>
      </c>
      <c r="L106" s="67">
        <f>L47-L104</f>
        <v>19324</v>
      </c>
      <c r="M106" s="67">
        <f>M47-M104</f>
        <v>107195</v>
      </c>
    </row>
    <row r="107" spans="1:14" x14ac:dyDescent="0.35">
      <c r="A107" s="83"/>
      <c r="B107" s="55" t="s">
        <v>43</v>
      </c>
      <c r="C107" s="34">
        <v>15483</v>
      </c>
      <c r="D107" s="34">
        <v>186</v>
      </c>
      <c r="E107" s="34">
        <v>103</v>
      </c>
      <c r="F107" s="34">
        <v>5372</v>
      </c>
      <c r="G107" s="34">
        <v>1929</v>
      </c>
      <c r="H107" s="34">
        <v>126</v>
      </c>
      <c r="I107" s="34">
        <v>9</v>
      </c>
      <c r="J107" s="34">
        <v>551</v>
      </c>
      <c r="K107" s="34">
        <v>3157</v>
      </c>
      <c r="L107" s="34">
        <v>176</v>
      </c>
      <c r="M107" s="34">
        <v>3874</v>
      </c>
    </row>
    <row r="108" spans="1:14" x14ac:dyDescent="0.35">
      <c r="A108" s="81" t="s">
        <v>51</v>
      </c>
      <c r="B108" s="55" t="s">
        <v>23</v>
      </c>
      <c r="C108" s="74">
        <f>C107/C48</f>
        <v>2.5231035983110866E-2</v>
      </c>
      <c r="D108" s="74">
        <f>D107/D48</f>
        <v>5.3229545259422485E-3</v>
      </c>
      <c r="E108" s="74">
        <f>E107/E48</f>
        <v>1.1096746390864038E-2</v>
      </c>
      <c r="F108" s="74">
        <f>F107/F48</f>
        <v>3.5170187831848269E-2</v>
      </c>
      <c r="G108" s="74">
        <f>G107/G48</f>
        <v>1.5191129451418312E-2</v>
      </c>
      <c r="H108" s="74">
        <f>H107/H48</f>
        <v>9.4474019644597736E-3</v>
      </c>
      <c r="I108" s="74">
        <f>I107/I48</f>
        <v>1.3816395455941051E-3</v>
      </c>
      <c r="J108" s="74">
        <f>J107/J48</f>
        <v>2.3852813852813851E-2</v>
      </c>
      <c r="K108" s="74">
        <f>K107/K48</f>
        <v>2.6554180790485243E-2</v>
      </c>
      <c r="L108" s="74">
        <f>L107/L48</f>
        <v>8.9883049895306683E-3</v>
      </c>
      <c r="M108" s="74">
        <f>M107/M48</f>
        <v>3.5778274441714844E-2</v>
      </c>
    </row>
    <row r="109" spans="1:14" x14ac:dyDescent="0.35">
      <c r="A109" s="112"/>
      <c r="B109" s="6" t="s">
        <v>25</v>
      </c>
      <c r="C109" s="67">
        <f>C48-C107</f>
        <v>598166</v>
      </c>
      <c r="D109" s="67">
        <f>D48-D107</f>
        <v>34757</v>
      </c>
      <c r="E109" s="67">
        <f>E48-E107</f>
        <v>9179</v>
      </c>
      <c r="F109" s="67">
        <f>F48-F107</f>
        <v>147371</v>
      </c>
      <c r="G109" s="67">
        <f>G48-G107</f>
        <v>125053</v>
      </c>
      <c r="H109" s="67">
        <f>H48-H107</f>
        <v>13211</v>
      </c>
      <c r="I109" s="67">
        <f>I48-I107</f>
        <v>6505</v>
      </c>
      <c r="J109" s="67">
        <f>J48-J107</f>
        <v>22549</v>
      </c>
      <c r="K109" s="67">
        <f>K48-K107</f>
        <v>115732</v>
      </c>
      <c r="L109" s="67">
        <f>L48-L107</f>
        <v>19405</v>
      </c>
      <c r="M109" s="67">
        <f>M48-M107</f>
        <v>104404</v>
      </c>
    </row>
    <row r="110" spans="1:14" s="90" customFormat="1" x14ac:dyDescent="0.35">
      <c r="A110" s="113"/>
      <c r="B110" s="55" t="s">
        <v>43</v>
      </c>
      <c r="C110" s="34">
        <v>8858</v>
      </c>
      <c r="D110" s="34">
        <v>220</v>
      </c>
      <c r="E110" s="34">
        <v>323</v>
      </c>
      <c r="F110" s="34">
        <v>2215</v>
      </c>
      <c r="G110" s="34">
        <v>1058</v>
      </c>
      <c r="H110" s="34">
        <v>564</v>
      </c>
      <c r="I110" s="34">
        <v>10</v>
      </c>
      <c r="J110" s="34">
        <v>793</v>
      </c>
      <c r="K110" s="34">
        <v>1983</v>
      </c>
      <c r="L110" s="34">
        <v>714</v>
      </c>
      <c r="M110" s="34">
        <v>978</v>
      </c>
    </row>
    <row r="111" spans="1:14" s="90" customFormat="1" x14ac:dyDescent="0.35">
      <c r="A111" s="73" t="s">
        <v>52</v>
      </c>
      <c r="B111" s="55" t="s">
        <v>23</v>
      </c>
      <c r="C111" s="74">
        <f>C110/C49</f>
        <v>1.5262125015722159E-2</v>
      </c>
      <c r="D111" s="74">
        <f>D110/D49</f>
        <v>6.542361792607131E-3</v>
      </c>
      <c r="E111" s="74">
        <f>E110/E49</f>
        <v>4.6031067407724099E-2</v>
      </c>
      <c r="F111" s="74">
        <f>F110/F49</f>
        <v>1.5597932481726124E-2</v>
      </c>
      <c r="G111" s="74">
        <f>G110/G49</f>
        <v>8.8035347273650137E-3</v>
      </c>
      <c r="H111" s="74">
        <f>H110/H49</f>
        <v>4.1740674955595025E-2</v>
      </c>
      <c r="I111" s="74">
        <f>I110/I49</f>
        <v>1.649620587264929E-3</v>
      </c>
      <c r="J111" s="74">
        <f>J110/J49</f>
        <v>3.5293070452623615E-2</v>
      </c>
      <c r="K111" s="74">
        <f>K110/K49</f>
        <v>1.7640779290098746E-2</v>
      </c>
      <c r="L111" s="74">
        <f>L110/L49</f>
        <v>3.548178700988918E-2</v>
      </c>
      <c r="M111" s="74">
        <f>M110/M49</f>
        <v>9.4964364088322688E-3</v>
      </c>
    </row>
    <row r="112" spans="1:14" s="90" customFormat="1" x14ac:dyDescent="0.35">
      <c r="A112" s="113"/>
      <c r="B112" s="5" t="s">
        <v>25</v>
      </c>
      <c r="C112" s="34">
        <f>C49-C110</f>
        <v>571533</v>
      </c>
      <c r="D112" s="34">
        <f>D49-D110</f>
        <v>33407</v>
      </c>
      <c r="E112" s="34">
        <f>E49-E110</f>
        <v>6694</v>
      </c>
      <c r="F112" s="34">
        <f>F49-F110</f>
        <v>139791</v>
      </c>
      <c r="G112" s="34">
        <f>G49-G110</f>
        <v>119121</v>
      </c>
      <c r="H112" s="34">
        <f>H49-H110</f>
        <v>12948</v>
      </c>
      <c r="I112" s="34">
        <f>I49-I110</f>
        <v>6052</v>
      </c>
      <c r="J112" s="34">
        <f>J49-J110</f>
        <v>21676</v>
      </c>
      <c r="K112" s="34">
        <f>K49-K110</f>
        <v>110427</v>
      </c>
      <c r="L112" s="34">
        <f>L49-L110</f>
        <v>19409</v>
      </c>
      <c r="M112" s="34">
        <f>M49-M110</f>
        <v>102008</v>
      </c>
    </row>
    <row r="113" spans="1:13" s="91" customFormat="1" x14ac:dyDescent="0.35">
      <c r="A113" s="114"/>
      <c r="B113" s="55" t="s">
        <v>43</v>
      </c>
      <c r="C113" s="68">
        <v>4878</v>
      </c>
      <c r="D113" s="68">
        <v>128</v>
      </c>
      <c r="E113" s="68">
        <v>120</v>
      </c>
      <c r="F113" s="68">
        <v>929</v>
      </c>
      <c r="G113" s="68">
        <v>725</v>
      </c>
      <c r="H113" s="68">
        <v>248</v>
      </c>
      <c r="I113" s="68">
        <v>30</v>
      </c>
      <c r="J113" s="68">
        <v>334</v>
      </c>
      <c r="K113" s="68">
        <v>1369</v>
      </c>
      <c r="L113" s="68">
        <v>488</v>
      </c>
      <c r="M113" s="68">
        <v>507</v>
      </c>
    </row>
    <row r="114" spans="1:13" s="91" customFormat="1" x14ac:dyDescent="0.35">
      <c r="A114" s="73" t="s">
        <v>53</v>
      </c>
      <c r="B114" s="55" t="s">
        <v>23</v>
      </c>
      <c r="C114" s="74">
        <f>C113/C50</f>
        <v>8.1938849899718131E-3</v>
      </c>
      <c r="D114" s="74">
        <f>D113/D50</f>
        <v>4.1548998604213332E-3</v>
      </c>
      <c r="E114" s="74">
        <f>E113/E50</f>
        <v>1.4066346266557261E-2</v>
      </c>
      <c r="F114" s="74">
        <f>F113/F50</f>
        <v>6.3508774328509222E-3</v>
      </c>
      <c r="G114" s="74">
        <f>G113/G50</f>
        <v>6.0245969752368289E-3</v>
      </c>
      <c r="H114" s="74">
        <f>H113/H50</f>
        <v>1.707753752926594E-2</v>
      </c>
      <c r="I114" s="74">
        <f>I113/I50</f>
        <v>4.7938638542665392E-3</v>
      </c>
      <c r="J114" s="74">
        <f>J113/J50</f>
        <v>1.4302230976748169E-2</v>
      </c>
      <c r="K114" s="74">
        <f>K113/K50</f>
        <v>1.1749055956059046E-2</v>
      </c>
      <c r="L114" s="74">
        <f>L113/L50</f>
        <v>2.2892527091054087E-2</v>
      </c>
      <c r="M114" s="74">
        <f>M113/M50</f>
        <v>4.7208901717957072E-3</v>
      </c>
    </row>
    <row r="115" spans="1:13" s="91" customFormat="1" x14ac:dyDescent="0.35">
      <c r="A115" s="113"/>
      <c r="B115" s="6" t="s">
        <v>25</v>
      </c>
      <c r="C115" s="34">
        <f>C50-C113</f>
        <v>590444</v>
      </c>
      <c r="D115" s="34">
        <f>D50-D113</f>
        <v>30679</v>
      </c>
      <c r="E115" s="34">
        <f>E50-E113</f>
        <v>8411</v>
      </c>
      <c r="F115" s="34">
        <f>F50-F113</f>
        <v>145350</v>
      </c>
      <c r="G115" s="34">
        <f>G50-G113</f>
        <v>119615</v>
      </c>
      <c r="H115" s="34">
        <f>H50-H113</f>
        <v>14274</v>
      </c>
      <c r="I115" s="34">
        <f>I50-I113</f>
        <v>6228</v>
      </c>
      <c r="J115" s="34">
        <f>J50-J113</f>
        <v>23019</v>
      </c>
      <c r="K115" s="34">
        <f>K50-K113</f>
        <v>115151</v>
      </c>
      <c r="L115" s="34">
        <f>L50-L113</f>
        <v>20829</v>
      </c>
      <c r="M115" s="34">
        <f>M50-M113</f>
        <v>106888</v>
      </c>
    </row>
    <row r="116" spans="1:13" s="93" customFormat="1" x14ac:dyDescent="0.35">
      <c r="A116" s="114"/>
      <c r="B116" s="55" t="s">
        <v>43</v>
      </c>
      <c r="C116" s="68">
        <v>6440</v>
      </c>
      <c r="D116" s="68">
        <v>403</v>
      </c>
      <c r="E116" s="68">
        <v>123</v>
      </c>
      <c r="F116" s="68">
        <v>1600</v>
      </c>
      <c r="G116" s="68">
        <v>1055</v>
      </c>
      <c r="H116" s="68">
        <v>351</v>
      </c>
      <c r="I116" s="68">
        <v>49</v>
      </c>
      <c r="J116" s="68">
        <v>445</v>
      </c>
      <c r="K116" s="68">
        <v>982</v>
      </c>
      <c r="L116" s="68">
        <v>403</v>
      </c>
      <c r="M116" s="68">
        <v>1029</v>
      </c>
    </row>
    <row r="117" spans="1:13" s="93" customFormat="1" x14ac:dyDescent="0.35">
      <c r="A117" s="73" t="s">
        <v>55</v>
      </c>
      <c r="B117" s="55" t="s">
        <v>23</v>
      </c>
      <c r="C117" s="74">
        <f>C116/C51</f>
        <v>1.1347877647324174E-2</v>
      </c>
      <c r="D117" s="74">
        <f>D116/D51</f>
        <v>1.367074866854371E-2</v>
      </c>
      <c r="E117" s="74">
        <f>E116/E51</f>
        <v>1.5144053188869737E-2</v>
      </c>
      <c r="F117" s="74">
        <f>F116/F51</f>
        <v>1.1738725321164187E-2</v>
      </c>
      <c r="G117" s="74">
        <f>G116/G51</f>
        <v>8.9840756195180109E-3</v>
      </c>
      <c r="H117" s="74">
        <f>H116/H51</f>
        <v>2.5697342411596748E-2</v>
      </c>
      <c r="I117" s="74">
        <f>I116/I51</f>
        <v>7.9326533916140515E-3</v>
      </c>
      <c r="J117" s="74">
        <f>J116/J51</f>
        <v>1.896683999659023E-2</v>
      </c>
      <c r="K117" s="74">
        <f>K116/K51</f>
        <v>8.8328416204936314E-3</v>
      </c>
      <c r="L117" s="74">
        <f>L116/L51</f>
        <v>1.9250059708621925E-2</v>
      </c>
      <c r="M117" s="74">
        <f>M116/M51</f>
        <v>1.0211777782188437E-2</v>
      </c>
    </row>
    <row r="118" spans="1:13" s="93" customFormat="1" x14ac:dyDescent="0.35">
      <c r="A118" s="115"/>
      <c r="B118" s="6" t="s">
        <v>25</v>
      </c>
      <c r="C118" s="67">
        <f>C51-C116</f>
        <v>561067</v>
      </c>
      <c r="D118" s="67">
        <f>D51-D116</f>
        <v>29076</v>
      </c>
      <c r="E118" s="67">
        <f>E51-E116</f>
        <v>7999</v>
      </c>
      <c r="F118" s="67">
        <f>F51-F116</f>
        <v>134701</v>
      </c>
      <c r="G118" s="67">
        <f>G51-G116</f>
        <v>116375</v>
      </c>
      <c r="H118" s="67">
        <f>H51-H116</f>
        <v>13308</v>
      </c>
      <c r="I118" s="67">
        <f>I51-I116</f>
        <v>6128</v>
      </c>
      <c r="J118" s="67">
        <f>J51-J116</f>
        <v>23017</v>
      </c>
      <c r="K118" s="67">
        <f>K51-K116</f>
        <v>110194</v>
      </c>
      <c r="L118" s="67">
        <f>L51-L116</f>
        <v>20532</v>
      </c>
      <c r="M118" s="67">
        <f>M51-M116</f>
        <v>99737</v>
      </c>
    </row>
    <row r="119" spans="1:13" s="99" customFormat="1" x14ac:dyDescent="0.35">
      <c r="A119" s="114"/>
      <c r="B119" s="55" t="s">
        <v>43</v>
      </c>
      <c r="C119" s="34">
        <v>31187</v>
      </c>
      <c r="D119" s="34">
        <v>2321</v>
      </c>
      <c r="E119" s="34">
        <v>550</v>
      </c>
      <c r="F119" s="34">
        <v>2534</v>
      </c>
      <c r="G119" s="34">
        <v>3299</v>
      </c>
      <c r="H119" s="34">
        <v>665</v>
      </c>
      <c r="I119" s="34">
        <v>231</v>
      </c>
      <c r="J119" s="34">
        <v>465</v>
      </c>
      <c r="K119" s="34">
        <v>17000</v>
      </c>
      <c r="L119" s="34">
        <v>994</v>
      </c>
      <c r="M119" s="34">
        <v>3128</v>
      </c>
    </row>
    <row r="120" spans="1:13" s="99" customFormat="1" x14ac:dyDescent="0.35">
      <c r="A120" s="73" t="s">
        <v>56</v>
      </c>
      <c r="B120" s="55" t="s">
        <v>23</v>
      </c>
      <c r="C120" s="74">
        <f>C119/C52</f>
        <v>5.3926798438929245E-2</v>
      </c>
      <c r="D120" s="74">
        <f>D119/D52</f>
        <v>7.6346172823262393E-2</v>
      </c>
      <c r="E120" s="74">
        <f>E119/E52</f>
        <v>5.2778044333557241E-2</v>
      </c>
      <c r="F120" s="74">
        <f>F119/F52</f>
        <v>1.8309513143253516E-2</v>
      </c>
      <c r="G120" s="74">
        <f>G119/G52</f>
        <v>2.8729175919394587E-2</v>
      </c>
      <c r="H120" s="74">
        <f>H119/H52</f>
        <v>4.7858942065491183E-2</v>
      </c>
      <c r="I120" s="74">
        <f>I119/I52</f>
        <v>3.4778681120144532E-2</v>
      </c>
      <c r="J120" s="74">
        <f>J119/J52</f>
        <v>1.9471546417654202E-2</v>
      </c>
      <c r="K120" s="74">
        <f>K119/K52</f>
        <v>0.1462629808395495</v>
      </c>
      <c r="L120" s="74">
        <f>L119/L52</f>
        <v>4.6807308344320966E-2</v>
      </c>
      <c r="M120" s="74">
        <f>M119/M52</f>
        <v>3.055075351362966E-2</v>
      </c>
    </row>
    <row r="121" spans="1:13" s="99" customFormat="1" x14ac:dyDescent="0.35">
      <c r="A121" s="115"/>
      <c r="B121" s="6" t="s">
        <v>25</v>
      </c>
      <c r="C121" s="67">
        <f>C52-C119</f>
        <v>547134</v>
      </c>
      <c r="D121" s="67">
        <f>D52-D119</f>
        <v>28080</v>
      </c>
      <c r="E121" s="67">
        <f>E52-E119</f>
        <v>9871</v>
      </c>
      <c r="F121" s="67">
        <f>F52-F119</f>
        <v>135864</v>
      </c>
      <c r="G121" s="67">
        <f>G52-G119</f>
        <v>111532</v>
      </c>
      <c r="H121" s="67">
        <f>H52-H119</f>
        <v>13230</v>
      </c>
      <c r="I121" s="67">
        <f>I52-I119</f>
        <v>6411</v>
      </c>
      <c r="J121" s="67">
        <f>J52-J119</f>
        <v>23416</v>
      </c>
      <c r="K121" s="67">
        <f>K52-K119</f>
        <v>99229</v>
      </c>
      <c r="L121" s="67">
        <f>L52-L119</f>
        <v>20242</v>
      </c>
      <c r="M121" s="67">
        <f>M52-M119</f>
        <v>99259</v>
      </c>
    </row>
    <row r="122" spans="1:13" s="100" customFormat="1" x14ac:dyDescent="0.35">
      <c r="A122" s="116"/>
      <c r="B122" s="55" t="s">
        <v>43</v>
      </c>
      <c r="C122" s="34">
        <v>11032</v>
      </c>
      <c r="D122" s="34">
        <v>416</v>
      </c>
      <c r="E122" s="34">
        <v>115</v>
      </c>
      <c r="F122" s="34">
        <v>2814</v>
      </c>
      <c r="G122" s="34">
        <v>1328</v>
      </c>
      <c r="H122" s="34">
        <v>438</v>
      </c>
      <c r="I122" s="34">
        <v>72</v>
      </c>
      <c r="J122" s="34">
        <v>194</v>
      </c>
      <c r="K122" s="34">
        <v>3234</v>
      </c>
      <c r="L122" s="34">
        <v>507</v>
      </c>
      <c r="M122" s="34">
        <v>1914</v>
      </c>
    </row>
    <row r="123" spans="1:13" s="100" customFormat="1" x14ac:dyDescent="0.35">
      <c r="A123" s="81" t="s">
        <v>57</v>
      </c>
      <c r="B123" s="55" t="s">
        <v>23</v>
      </c>
      <c r="C123" s="74">
        <f>C122/C53</f>
        <v>1.9223631544738679E-2</v>
      </c>
      <c r="D123" s="74">
        <f>D122/D53</f>
        <v>1.3727560718057022E-2</v>
      </c>
      <c r="E123" s="74">
        <f>E122/E53</f>
        <v>1.3348810214741729E-2</v>
      </c>
      <c r="F123" s="74">
        <f>F122/F53</f>
        <v>2.0252909466471864E-2</v>
      </c>
      <c r="G123" s="74">
        <f>G122/G53</f>
        <v>1.1421396196881477E-2</v>
      </c>
      <c r="H123" s="74">
        <f>H122/H53</f>
        <v>3.2969514490026344E-2</v>
      </c>
      <c r="I123" s="74">
        <f>I122/I53</f>
        <v>1.0751082574286995E-2</v>
      </c>
      <c r="J123" s="74">
        <f>J122/J53</f>
        <v>8.344444922362252E-3</v>
      </c>
      <c r="K123" s="74">
        <f>K122/K53</f>
        <v>2.8764564617984524E-2</v>
      </c>
      <c r="L123" s="74">
        <f>L122/L53</f>
        <v>2.3176083379045528E-2</v>
      </c>
      <c r="M123" s="74">
        <f>M122/M53</f>
        <v>1.8727068147350912E-2</v>
      </c>
    </row>
    <row r="124" spans="1:13" s="100" customFormat="1" x14ac:dyDescent="0.35">
      <c r="A124" s="115"/>
      <c r="B124" s="6" t="s">
        <v>25</v>
      </c>
      <c r="C124" s="67">
        <f>C53-C122</f>
        <v>562845</v>
      </c>
      <c r="D124" s="67">
        <f>D53-D122</f>
        <v>29888</v>
      </c>
      <c r="E124" s="67">
        <f>E53-E122</f>
        <v>8500</v>
      </c>
      <c r="F124" s="67">
        <f>F53-F122</f>
        <v>136129</v>
      </c>
      <c r="G124" s="67">
        <f>G53-G122</f>
        <v>114945</v>
      </c>
      <c r="H124" s="67">
        <f>H53-H122</f>
        <v>12847</v>
      </c>
      <c r="I124" s="67">
        <f>I53-I122</f>
        <v>6625</v>
      </c>
      <c r="J124" s="67">
        <f>J53-J122</f>
        <v>23055</v>
      </c>
      <c r="K124" s="67">
        <f>K53-K122</f>
        <v>109196</v>
      </c>
      <c r="L124" s="67">
        <f>L53-L122</f>
        <v>21369</v>
      </c>
      <c r="M124" s="67">
        <f>M53-M122</f>
        <v>100291</v>
      </c>
    </row>
    <row r="125" spans="1:13" s="101" customFormat="1" x14ac:dyDescent="0.35">
      <c r="A125" s="116"/>
      <c r="B125" s="55" t="s">
        <v>43</v>
      </c>
      <c r="C125" s="34">
        <v>9686</v>
      </c>
      <c r="D125" s="34">
        <v>757</v>
      </c>
      <c r="E125" s="34">
        <v>58</v>
      </c>
      <c r="F125" s="34">
        <v>2500</v>
      </c>
      <c r="G125" s="34">
        <v>1907</v>
      </c>
      <c r="H125" s="34">
        <v>185</v>
      </c>
      <c r="I125" s="34">
        <v>46</v>
      </c>
      <c r="J125" s="34">
        <v>372</v>
      </c>
      <c r="K125" s="34">
        <v>2143</v>
      </c>
      <c r="L125" s="34">
        <v>272</v>
      </c>
      <c r="M125" s="34">
        <v>1446</v>
      </c>
    </row>
    <row r="126" spans="1:13" s="101" customFormat="1" x14ac:dyDescent="0.35">
      <c r="A126" s="81" t="s">
        <v>58</v>
      </c>
      <c r="B126" s="55" t="s">
        <v>23</v>
      </c>
      <c r="C126" s="74">
        <f>C125/C54</f>
        <v>1.8063178231688327E-2</v>
      </c>
      <c r="D126" s="74">
        <f>D125/D54</f>
        <v>2.6990408956394624E-2</v>
      </c>
      <c r="E126" s="74">
        <f>E125/E54</f>
        <v>6.8171133051245884E-3</v>
      </c>
      <c r="F126" s="74">
        <f>F125/F54</f>
        <v>1.8888166941174692E-2</v>
      </c>
      <c r="G126" s="74">
        <f>G125/G54</f>
        <v>1.7710867990415515E-2</v>
      </c>
      <c r="H126" s="74">
        <f>H125/H54</f>
        <v>1.4771638454167997E-2</v>
      </c>
      <c r="I126" s="74">
        <f>I125/I54</f>
        <v>7.6705019176254797E-3</v>
      </c>
      <c r="J126" s="74">
        <f>J125/J54</f>
        <v>1.6767330749121068E-2</v>
      </c>
      <c r="K126" s="74">
        <f>K125/K54</f>
        <v>2.1122665221033957E-2</v>
      </c>
      <c r="L126" s="74">
        <f>L125/L54</f>
        <v>1.347068145800317E-2</v>
      </c>
      <c r="M126" s="74">
        <f>M125/M54</f>
        <v>1.4863086917194309E-2</v>
      </c>
    </row>
    <row r="127" spans="1:13" s="101" customFormat="1" x14ac:dyDescent="0.35">
      <c r="A127" s="115"/>
      <c r="B127" s="6" t="s">
        <v>25</v>
      </c>
      <c r="C127" s="67">
        <f>C54-C125</f>
        <v>526543</v>
      </c>
      <c r="D127" s="67">
        <f>D54-D125</f>
        <v>27290</v>
      </c>
      <c r="E127" s="67">
        <f>E54-E125</f>
        <v>8450</v>
      </c>
      <c r="F127" s="67">
        <f>F54-F125</f>
        <v>129858</v>
      </c>
      <c r="G127" s="67">
        <f>G54-G125</f>
        <v>105767</v>
      </c>
      <c r="H127" s="67">
        <f>H54-H125</f>
        <v>12339</v>
      </c>
      <c r="I127" s="67">
        <f>I54-I125</f>
        <v>5951</v>
      </c>
      <c r="J127" s="67">
        <f>J54-J125</f>
        <v>21814</v>
      </c>
      <c r="K127" s="67">
        <f>K54-K125</f>
        <v>99312</v>
      </c>
      <c r="L127" s="67">
        <f>L54-L125</f>
        <v>19920</v>
      </c>
      <c r="M127" s="67">
        <f>M54-M125</f>
        <v>95842</v>
      </c>
    </row>
    <row r="128" spans="1:13" s="103" customFormat="1" x14ac:dyDescent="0.35">
      <c r="A128" s="116"/>
      <c r="B128" s="55" t="s">
        <v>43</v>
      </c>
      <c r="C128" s="34">
        <v>7847</v>
      </c>
      <c r="D128" s="34">
        <v>305</v>
      </c>
      <c r="E128" s="34">
        <v>94</v>
      </c>
      <c r="F128" s="34">
        <v>1796</v>
      </c>
      <c r="G128" s="34">
        <v>2197</v>
      </c>
      <c r="H128" s="34">
        <v>211</v>
      </c>
      <c r="I128" s="34">
        <v>45</v>
      </c>
      <c r="J128" s="34">
        <v>403</v>
      </c>
      <c r="K128" s="34">
        <v>1116</v>
      </c>
      <c r="L128" s="34">
        <v>381</v>
      </c>
      <c r="M128" s="34">
        <v>1299</v>
      </c>
    </row>
    <row r="129" spans="1:13" s="103" customFormat="1" x14ac:dyDescent="0.35">
      <c r="A129" s="81" t="s">
        <v>59</v>
      </c>
      <c r="B129" s="55" t="s">
        <v>23</v>
      </c>
      <c r="C129" s="74">
        <f>C128/C55</f>
        <v>1.2733799173690514E-2</v>
      </c>
      <c r="D129" s="74">
        <f>D128/D55</f>
        <v>9.7891324581955898E-3</v>
      </c>
      <c r="E129" s="74">
        <f>E128/E55</f>
        <v>8.4914182475158088E-3</v>
      </c>
      <c r="F129" s="74">
        <f>F128/F55</f>
        <v>1.2166043461767735E-2</v>
      </c>
      <c r="G129" s="74">
        <f>G128/G55</f>
        <v>1.7273913795543536E-2</v>
      </c>
      <c r="H129" s="74">
        <f>H128/H55</f>
        <v>1.4590968812668557E-2</v>
      </c>
      <c r="I129" s="74">
        <f>I128/I55</f>
        <v>6.6040504842970358E-3</v>
      </c>
      <c r="J129" s="74">
        <f>J128/J55</f>
        <v>1.5624394215484821E-2</v>
      </c>
      <c r="K129" s="74">
        <f>K128/K55</f>
        <v>9.4578675729043958E-3</v>
      </c>
      <c r="L129" s="74">
        <f>L128/L55</f>
        <v>1.6848715340733206E-2</v>
      </c>
      <c r="M129" s="74">
        <f>M128/M55</f>
        <v>1.1648239313480213E-2</v>
      </c>
    </row>
    <row r="130" spans="1:13" s="103" customFormat="1" x14ac:dyDescent="0.35">
      <c r="A130" s="115"/>
      <c r="B130" s="6" t="s">
        <v>25</v>
      </c>
      <c r="C130" s="67">
        <f>C55-C128</f>
        <v>608387</v>
      </c>
      <c r="D130" s="67">
        <f>D55-D128</f>
        <v>30852</v>
      </c>
      <c r="E130" s="67">
        <f>E55-E128</f>
        <v>10976</v>
      </c>
      <c r="F130" s="67">
        <f>F55-F128</f>
        <v>145828</v>
      </c>
      <c r="G130" s="67">
        <f>G55-G128</f>
        <v>124989</v>
      </c>
      <c r="H130" s="67">
        <f>H55-H128</f>
        <v>14250</v>
      </c>
      <c r="I130" s="67">
        <f>I55-I128</f>
        <v>6769</v>
      </c>
      <c r="J130" s="67">
        <f>J55-J128</f>
        <v>25390</v>
      </c>
      <c r="K130" s="67">
        <f>K55-K128</f>
        <v>116881</v>
      </c>
      <c r="L130" s="67">
        <f>L55-L128</f>
        <v>22232</v>
      </c>
      <c r="M130" s="67">
        <f>M55-M128</f>
        <v>110220</v>
      </c>
    </row>
    <row r="131" spans="1:13" x14ac:dyDescent="0.35">
      <c r="A131" s="116"/>
      <c r="B131" s="55" t="s">
        <v>43</v>
      </c>
      <c r="C131" s="34">
        <v>10323</v>
      </c>
      <c r="D131" s="34">
        <v>282</v>
      </c>
      <c r="E131" s="34">
        <v>139</v>
      </c>
      <c r="F131" s="34">
        <v>2278</v>
      </c>
      <c r="G131" s="34">
        <v>2133</v>
      </c>
      <c r="H131" s="34">
        <v>214</v>
      </c>
      <c r="I131" s="34">
        <v>111</v>
      </c>
      <c r="J131" s="34">
        <v>705</v>
      </c>
      <c r="K131" s="34">
        <v>1249</v>
      </c>
      <c r="L131" s="34">
        <v>815</v>
      </c>
      <c r="M131" s="34">
        <v>2397</v>
      </c>
    </row>
    <row r="132" spans="1:13" x14ac:dyDescent="0.35">
      <c r="A132" s="81" t="s">
        <v>60</v>
      </c>
      <c r="B132" s="55" t="s">
        <v>23</v>
      </c>
      <c r="C132" s="74">
        <f>C131/C56</f>
        <v>1.730084669066629E-2</v>
      </c>
      <c r="D132" s="74">
        <f>D131/D56</f>
        <v>9.0912021664141338E-3</v>
      </c>
      <c r="E132" s="74">
        <f>E131/E56</f>
        <v>1.3248189096454442E-2</v>
      </c>
      <c r="F132" s="74">
        <f>F131/F56</f>
        <v>1.591437813065439E-2</v>
      </c>
      <c r="G132" s="74">
        <f>G131/G56</f>
        <v>1.7456706059514847E-2</v>
      </c>
      <c r="H132" s="74">
        <f>H131/H56</f>
        <v>1.5538774324716816E-2</v>
      </c>
      <c r="I132" s="74">
        <f>I131/I56</f>
        <v>1.6646670665866826E-2</v>
      </c>
      <c r="J132" s="74">
        <f>J131/J56</f>
        <v>2.9030265596046944E-2</v>
      </c>
      <c r="K132" s="74">
        <f>K131/K56</f>
        <v>1.0772256050230279E-2</v>
      </c>
      <c r="L132" s="74">
        <f>L131/L56</f>
        <v>3.5822601204342663E-2</v>
      </c>
      <c r="M132" s="74">
        <f>M131/M56</f>
        <v>2.2525231642453059E-2</v>
      </c>
    </row>
    <row r="133" spans="1:13" x14ac:dyDescent="0.35">
      <c r="A133" s="115"/>
      <c r="B133" s="6" t="s">
        <v>25</v>
      </c>
      <c r="C133" s="67">
        <f>C56-C131</f>
        <v>586353</v>
      </c>
      <c r="D133" s="67">
        <f>D56-D131</f>
        <v>30737</v>
      </c>
      <c r="E133" s="67">
        <f>E56-E131</f>
        <v>10353</v>
      </c>
      <c r="F133" s="67">
        <f>F56-F131</f>
        <v>140863</v>
      </c>
      <c r="G133" s="67">
        <f>G56-G131</f>
        <v>120055</v>
      </c>
      <c r="H133" s="67">
        <f>H56-H131</f>
        <v>13558</v>
      </c>
      <c r="I133" s="67">
        <f>I56-I131</f>
        <v>6557</v>
      </c>
      <c r="J133" s="67">
        <f>J56-J131</f>
        <v>23580</v>
      </c>
      <c r="K133" s="67">
        <f>K56-K131</f>
        <v>114697</v>
      </c>
      <c r="L133" s="67">
        <f>L56-L131</f>
        <v>21936</v>
      </c>
      <c r="M133" s="67">
        <f>M56-M131</f>
        <v>104017</v>
      </c>
    </row>
    <row r="134" spans="1:13" s="105" customFormat="1" x14ac:dyDescent="0.35">
      <c r="A134" s="116"/>
      <c r="B134" s="55" t="s">
        <v>43</v>
      </c>
      <c r="C134" s="34">
        <v>3833</v>
      </c>
      <c r="D134" s="34">
        <v>100</v>
      </c>
      <c r="E134" s="34">
        <v>15</v>
      </c>
      <c r="F134" s="34">
        <v>584</v>
      </c>
      <c r="G134" s="34">
        <v>447</v>
      </c>
      <c r="H134" s="34">
        <v>181</v>
      </c>
      <c r="I134" s="34">
        <v>179</v>
      </c>
      <c r="J134" s="34">
        <v>185</v>
      </c>
      <c r="K134" s="34">
        <v>623</v>
      </c>
      <c r="L134" s="34">
        <v>172</v>
      </c>
      <c r="M134" s="34">
        <v>1347</v>
      </c>
    </row>
    <row r="135" spans="1:13" s="105" customFormat="1" x14ac:dyDescent="0.35">
      <c r="A135" s="81" t="s">
        <v>61</v>
      </c>
      <c r="B135" s="55" t="s">
        <v>23</v>
      </c>
      <c r="C135" s="74">
        <f>C134/C57</f>
        <v>6.2160452783679033E-3</v>
      </c>
      <c r="D135" s="74">
        <f>D134/D57</f>
        <v>3.0439547059539756E-3</v>
      </c>
      <c r="E135" s="74">
        <f>E134/E57</f>
        <v>1.5920186796858416E-3</v>
      </c>
      <c r="F135" s="74">
        <f>F134/F57</f>
        <v>4.0129182986325847E-3</v>
      </c>
      <c r="G135" s="74">
        <f>G134/G57</f>
        <v>3.5277961928212899E-3</v>
      </c>
      <c r="H135" s="74">
        <f>H134/H57</f>
        <v>1.2816881461549356E-2</v>
      </c>
      <c r="I135" s="74">
        <f>I134/I57</f>
        <v>2.5964606904554686E-2</v>
      </c>
      <c r="J135" s="74">
        <f>J134/J57</f>
        <v>7.5084216080198059E-3</v>
      </c>
      <c r="K135" s="74">
        <f>K134/K57</f>
        <v>5.0848425984117013E-3</v>
      </c>
      <c r="L135" s="74">
        <f>L134/L57</f>
        <v>7.6424064693859416E-3</v>
      </c>
      <c r="M135" s="74">
        <f>M134/M57</f>
        <v>1.2087655694748555E-2</v>
      </c>
    </row>
    <row r="136" spans="1:13" s="105" customFormat="1" x14ac:dyDescent="0.35">
      <c r="A136" s="115"/>
      <c r="B136" s="6" t="s">
        <v>25</v>
      </c>
      <c r="C136" s="67">
        <f>C57-C134</f>
        <v>612797</v>
      </c>
      <c r="D136" s="67">
        <f>D57-D134</f>
        <v>32752</v>
      </c>
      <c r="E136" s="67">
        <f>E57-E134</f>
        <v>9407</v>
      </c>
      <c r="F136" s="67">
        <f>F57-F134</f>
        <v>144946</v>
      </c>
      <c r="G136" s="67">
        <f>G57-G134</f>
        <v>126261</v>
      </c>
      <c r="H136" s="67">
        <f>H57-H134</f>
        <v>13941</v>
      </c>
      <c r="I136" s="67">
        <f>I57-I134</f>
        <v>6715</v>
      </c>
      <c r="J136" s="67">
        <f>J57-J134</f>
        <v>24454</v>
      </c>
      <c r="K136" s="67">
        <f>K57-K134</f>
        <v>121898</v>
      </c>
      <c r="L136" s="67">
        <f>L57-L134</f>
        <v>22334</v>
      </c>
      <c r="M136" s="67">
        <f>M57-M134</f>
        <v>110089</v>
      </c>
    </row>
    <row r="137" spans="1:13" x14ac:dyDescent="0.35">
      <c r="A137" s="116"/>
      <c r="B137" s="55" t="s">
        <v>43</v>
      </c>
      <c r="C137" s="34">
        <v>12856</v>
      </c>
      <c r="D137" s="34">
        <v>97</v>
      </c>
      <c r="E137" s="34">
        <v>64</v>
      </c>
      <c r="F137" s="34">
        <v>2366</v>
      </c>
      <c r="G137" s="34">
        <v>2561</v>
      </c>
      <c r="H137" s="34">
        <v>546</v>
      </c>
      <c r="I137" s="34">
        <v>88</v>
      </c>
      <c r="J137" s="34">
        <v>797</v>
      </c>
      <c r="K137" s="34">
        <v>708</v>
      </c>
      <c r="L137" s="34">
        <v>697</v>
      </c>
      <c r="M137" s="34">
        <v>4932</v>
      </c>
    </row>
    <row r="138" spans="1:13" x14ac:dyDescent="0.35">
      <c r="A138" s="81" t="s">
        <v>62</v>
      </c>
      <c r="B138" s="55" t="s">
        <v>23</v>
      </c>
      <c r="C138" s="74">
        <f>C137/C58</f>
        <v>2.0952545483288974E-2</v>
      </c>
      <c r="D138" s="74">
        <f>D137/D58</f>
        <v>2.9073252607601007E-3</v>
      </c>
      <c r="E138" s="74">
        <f>E137/E58</f>
        <v>5.5734564138291386E-3</v>
      </c>
      <c r="F138" s="74">
        <f>F137/F58</f>
        <v>1.592451001507646E-2</v>
      </c>
      <c r="G138" s="74">
        <f>G137/G58</f>
        <v>2.0221401048575581E-2</v>
      </c>
      <c r="H138" s="74">
        <f>H137/H58</f>
        <v>3.9176293319939728E-2</v>
      </c>
      <c r="I138" s="74">
        <f>I137/I58</f>
        <v>1.288056206088993E-2</v>
      </c>
      <c r="J138" s="74">
        <f>J137/J58</f>
        <v>3.4963807852599255E-2</v>
      </c>
      <c r="K138" s="74">
        <f>K137/K58</f>
        <v>5.9370571315963804E-3</v>
      </c>
      <c r="L138" s="74">
        <f>L137/L58</f>
        <v>3.2947293783975422E-2</v>
      </c>
      <c r="M138" s="74">
        <f>M137/M58</f>
        <v>4.5026292725679228E-2</v>
      </c>
    </row>
    <row r="139" spans="1:13" x14ac:dyDescent="0.35">
      <c r="A139" s="115"/>
      <c r="B139" s="6" t="s">
        <v>25</v>
      </c>
      <c r="C139" s="67">
        <f>C58-C137</f>
        <v>600721</v>
      </c>
      <c r="D139" s="67">
        <f>D58-D137</f>
        <v>33267</v>
      </c>
      <c r="E139" s="67">
        <f>E58-E137</f>
        <v>11419</v>
      </c>
      <c r="F139" s="67">
        <f>F58-F137</f>
        <v>146210</v>
      </c>
      <c r="G139" s="67">
        <f>G58-G137</f>
        <v>124087</v>
      </c>
      <c r="H139" s="67">
        <f>H58-H137</f>
        <v>13391</v>
      </c>
      <c r="I139" s="67">
        <f>I58-I137</f>
        <v>6744</v>
      </c>
      <c r="J139" s="67">
        <f>J58-J137</f>
        <v>21998</v>
      </c>
      <c r="K139" s="67">
        <f>K58-K137</f>
        <v>118543</v>
      </c>
      <c r="L139" s="67">
        <f>L58-L137</f>
        <v>20458</v>
      </c>
      <c r="M139" s="67">
        <f>M58-M137</f>
        <v>104604</v>
      </c>
    </row>
    <row r="140" spans="1:13" x14ac:dyDescent="0.35">
      <c r="A140" s="116"/>
      <c r="B140" s="55" t="s">
        <v>43</v>
      </c>
      <c r="C140" s="34">
        <v>15875</v>
      </c>
      <c r="D140" s="34">
        <v>125</v>
      </c>
      <c r="E140" s="34">
        <v>105</v>
      </c>
      <c r="F140" s="34">
        <v>3375</v>
      </c>
      <c r="G140" s="34">
        <v>3260</v>
      </c>
      <c r="H140" s="34">
        <v>672</v>
      </c>
      <c r="I140" s="34">
        <v>55</v>
      </c>
      <c r="J140" s="34">
        <v>1564</v>
      </c>
      <c r="K140" s="34">
        <v>1191</v>
      </c>
      <c r="L140" s="34">
        <v>467</v>
      </c>
      <c r="M140" s="34">
        <v>5061</v>
      </c>
    </row>
    <row r="141" spans="1:13" x14ac:dyDescent="0.35">
      <c r="A141" s="81" t="s">
        <v>63</v>
      </c>
      <c r="B141" s="55" t="s">
        <v>23</v>
      </c>
      <c r="C141" s="74">
        <f>C140/C59</f>
        <v>2.4843699872455965E-2</v>
      </c>
      <c r="D141" s="74">
        <f>D140/D59</f>
        <v>3.563283922462942E-3</v>
      </c>
      <c r="E141" s="74">
        <f>E140/E59</f>
        <v>8.619981939085461E-3</v>
      </c>
      <c r="F141" s="74">
        <f>F140/F59</f>
        <v>2.1725136787898294E-2</v>
      </c>
      <c r="G141" s="74">
        <f>G140/G59</f>
        <v>2.4790497482928015E-2</v>
      </c>
      <c r="H141" s="74">
        <f>H140/H59</f>
        <v>4.5371683208426168E-2</v>
      </c>
      <c r="I141" s="74">
        <f>I140/I59</f>
        <v>7.7628793225123505E-3</v>
      </c>
      <c r="J141" s="74">
        <f>J140/J59</f>
        <v>6.843740427952566E-2</v>
      </c>
      <c r="K141" s="74">
        <f>K140/K59</f>
        <v>9.4173275664392059E-3</v>
      </c>
      <c r="L141" s="74">
        <f>L140/L59</f>
        <v>2.2041818096002266E-2</v>
      </c>
      <c r="M141" s="74">
        <f>M140/M59</f>
        <v>4.4995865821456829E-2</v>
      </c>
    </row>
    <row r="142" spans="1:13" x14ac:dyDescent="0.35">
      <c r="A142" s="115"/>
      <c r="B142" s="6" t="s">
        <v>25</v>
      </c>
      <c r="C142" s="67">
        <f>C59-C140</f>
        <v>623120</v>
      </c>
      <c r="D142" s="67">
        <f>D59-D140</f>
        <v>34955</v>
      </c>
      <c r="E142" s="67">
        <f>E59-E140</f>
        <v>12076</v>
      </c>
      <c r="F142" s="67">
        <f>F59-F140</f>
        <v>151975</v>
      </c>
      <c r="G142" s="67">
        <f>G59-G140</f>
        <v>128242</v>
      </c>
      <c r="H142" s="67">
        <f>H59-H140</f>
        <v>14139</v>
      </c>
      <c r="I142" s="67">
        <f>I59-I140</f>
        <v>7030</v>
      </c>
      <c r="J142" s="67">
        <f>J59-J140</f>
        <v>21289</v>
      </c>
      <c r="K142" s="67">
        <f>K59-K140</f>
        <v>125278</v>
      </c>
      <c r="L142" s="67">
        <f>L59-L140</f>
        <v>20720</v>
      </c>
      <c r="M142" s="67">
        <f>M59-M140</f>
        <v>107416</v>
      </c>
    </row>
    <row r="143" spans="1:13" x14ac:dyDescent="0.35">
      <c r="A143" s="116"/>
      <c r="B143" s="55" t="s">
        <v>43</v>
      </c>
      <c r="C143" s="34">
        <v>9475</v>
      </c>
      <c r="D143" s="34">
        <v>127</v>
      </c>
      <c r="E143" s="34">
        <v>85</v>
      </c>
      <c r="F143" s="34">
        <v>2026</v>
      </c>
      <c r="G143" s="34">
        <v>2026</v>
      </c>
      <c r="H143" s="34">
        <v>774</v>
      </c>
      <c r="I143" s="34">
        <v>109</v>
      </c>
      <c r="J143" s="34">
        <v>669</v>
      </c>
      <c r="K143" s="34">
        <v>2064</v>
      </c>
      <c r="L143" s="34">
        <v>297</v>
      </c>
      <c r="M143" s="34">
        <v>1298</v>
      </c>
    </row>
    <row r="144" spans="1:13" x14ac:dyDescent="0.35">
      <c r="A144" s="81" t="s">
        <v>64</v>
      </c>
      <c r="B144" s="55" t="s">
        <v>23</v>
      </c>
      <c r="C144" s="74">
        <f>C143/C60</f>
        <v>1.4799230283832837E-2</v>
      </c>
      <c r="D144" s="74">
        <f>D143/D60</f>
        <v>3.5601154935104981E-3</v>
      </c>
      <c r="E144" s="74">
        <f>E143/E60</f>
        <v>9.6448428457959826E-3</v>
      </c>
      <c r="F144" s="74">
        <f>F143/F60</f>
        <v>1.2889516611316817E-2</v>
      </c>
      <c r="G144" s="74">
        <f>G143/G60</f>
        <v>1.5372125313929756E-2</v>
      </c>
      <c r="H144" s="74">
        <f>H143/H60</f>
        <v>5.0243427458617332E-2</v>
      </c>
      <c r="I144" s="74">
        <f>I143/I60</f>
        <v>1.5518223234624146E-2</v>
      </c>
      <c r="J144" s="74">
        <f>J143/J60</f>
        <v>2.9220353789036906E-2</v>
      </c>
      <c r="K144" s="74">
        <f>K143/K60</f>
        <v>1.6424751718869365E-2</v>
      </c>
      <c r="L144" s="74">
        <f>L143/L60</f>
        <v>1.3804964209352049E-2</v>
      </c>
      <c r="M144" s="74">
        <f>M143/M60</f>
        <v>1.1359161277336811E-2</v>
      </c>
    </row>
    <row r="145" spans="1:13" x14ac:dyDescent="0.35">
      <c r="A145" s="115"/>
      <c r="B145" s="6" t="s">
        <v>25</v>
      </c>
      <c r="C145" s="67">
        <f>C60-C143</f>
        <v>630761</v>
      </c>
      <c r="D145" s="67">
        <f>D60-D143</f>
        <v>35546</v>
      </c>
      <c r="E145" s="67">
        <f>E60-E143</f>
        <v>8728</v>
      </c>
      <c r="F145" s="67">
        <f>F60-F143</f>
        <v>155156</v>
      </c>
      <c r="G145" s="67">
        <f>G60-G143</f>
        <v>129771</v>
      </c>
      <c r="H145" s="67">
        <f>H60-H143</f>
        <v>14631</v>
      </c>
      <c r="I145" s="67">
        <f>I60-I143</f>
        <v>6915</v>
      </c>
      <c r="J145" s="67">
        <f>J60-J143</f>
        <v>22226</v>
      </c>
      <c r="K145" s="67">
        <f>K60-K143</f>
        <v>123600</v>
      </c>
      <c r="L145" s="67">
        <f>L60-L143</f>
        <v>21217</v>
      </c>
      <c r="M145" s="67">
        <f>M60-M143</f>
        <v>112971</v>
      </c>
    </row>
    <row r="146" spans="1:13" x14ac:dyDescent="0.35">
      <c r="A146" s="116"/>
      <c r="B146" s="55" t="s">
        <v>43</v>
      </c>
      <c r="C146" s="117">
        <v>7492</v>
      </c>
      <c r="D146" s="117">
        <v>103</v>
      </c>
      <c r="E146" s="117">
        <v>22</v>
      </c>
      <c r="F146" s="117">
        <v>1788</v>
      </c>
      <c r="G146" s="117">
        <v>1818</v>
      </c>
      <c r="H146" s="117">
        <v>329</v>
      </c>
      <c r="I146" s="117">
        <v>69</v>
      </c>
      <c r="J146" s="117">
        <v>724</v>
      </c>
      <c r="K146" s="117">
        <v>660</v>
      </c>
      <c r="L146" s="117">
        <v>334</v>
      </c>
      <c r="M146" s="117">
        <v>1645</v>
      </c>
    </row>
    <row r="147" spans="1:13" x14ac:dyDescent="0.35">
      <c r="A147" s="81" t="s">
        <v>65</v>
      </c>
      <c r="B147" s="55" t="s">
        <v>23</v>
      </c>
      <c r="C147" s="69">
        <f>C146/C61</f>
        <v>1.2389307359665296E-2</v>
      </c>
      <c r="D147" s="69">
        <f>D146/D61</f>
        <v>3.0382584584525531E-3</v>
      </c>
      <c r="E147" s="69">
        <f>E146/E61</f>
        <v>3.192106790481718E-3</v>
      </c>
      <c r="F147" s="69">
        <f>F146/F61</f>
        <v>1.2177762642601737E-2</v>
      </c>
      <c r="G147" s="69">
        <f>G146/G61</f>
        <v>1.4635324424408307E-2</v>
      </c>
      <c r="H147" s="69">
        <f>H146/H61</f>
        <v>2.0118632666788969E-2</v>
      </c>
      <c r="I147" s="69">
        <f>I146/I61</f>
        <v>1.0270913962488836E-2</v>
      </c>
      <c r="J147" s="69">
        <f>J146/J61</f>
        <v>3.3812815243788527E-2</v>
      </c>
      <c r="K147" s="69">
        <f>K146/K61</f>
        <v>5.5993891575464496E-3</v>
      </c>
      <c r="L147" s="69">
        <f>L146/L61</f>
        <v>1.5877543259174749E-2</v>
      </c>
      <c r="M147" s="69">
        <f>M146/M61</f>
        <v>1.502447756831799E-2</v>
      </c>
    </row>
    <row r="148" spans="1:13" x14ac:dyDescent="0.35">
      <c r="A148" s="115"/>
      <c r="B148" s="6" t="s">
        <v>25</v>
      </c>
      <c r="C148" s="67">
        <f>C61-C146</f>
        <v>597223</v>
      </c>
      <c r="D148" s="67">
        <f>D61-D146</f>
        <v>33798</v>
      </c>
      <c r="E148" s="67">
        <f>E61-E146</f>
        <v>6870</v>
      </c>
      <c r="F148" s="67">
        <f>F61-F146</f>
        <v>145037</v>
      </c>
      <c r="G148" s="67">
        <f>G61-G146</f>
        <v>122402</v>
      </c>
      <c r="H148" s="67">
        <f>H61-H146</f>
        <v>16024</v>
      </c>
      <c r="I148" s="67">
        <f>I61-I146</f>
        <v>6649</v>
      </c>
      <c r="J148" s="67">
        <f>J61-J146</f>
        <v>20688</v>
      </c>
      <c r="K148" s="67">
        <f>K61-K146</f>
        <v>117210</v>
      </c>
      <c r="L148" s="67">
        <f>L61-L146</f>
        <v>20702</v>
      </c>
      <c r="M148" s="67">
        <f>M61-M146</f>
        <v>107843</v>
      </c>
    </row>
    <row r="149" spans="1:13" x14ac:dyDescent="0.35">
      <c r="A149" s="116"/>
      <c r="B149" s="55" t="s">
        <v>43</v>
      </c>
      <c r="C149" s="117">
        <v>2189</v>
      </c>
      <c r="D149" s="117">
        <v>73</v>
      </c>
      <c r="E149" s="117">
        <v>16</v>
      </c>
      <c r="F149" s="117">
        <v>765</v>
      </c>
      <c r="G149" s="117">
        <v>61</v>
      </c>
      <c r="H149" s="117">
        <v>124</v>
      </c>
      <c r="I149" s="117">
        <v>115</v>
      </c>
      <c r="J149" s="117">
        <v>35</v>
      </c>
      <c r="K149" s="117">
        <v>287</v>
      </c>
      <c r="L149" s="117">
        <v>362</v>
      </c>
      <c r="M149" s="117">
        <v>351</v>
      </c>
    </row>
    <row r="150" spans="1:13" x14ac:dyDescent="0.35">
      <c r="A150" s="81" t="s">
        <v>66</v>
      </c>
      <c r="B150" s="55" t="s">
        <v>23</v>
      </c>
      <c r="C150" s="69">
        <f>C149/C62</f>
        <v>3.4443259097017014E-3</v>
      </c>
      <c r="D150" s="69">
        <f>D149/D62</f>
        <v>2.2578948996319322E-3</v>
      </c>
      <c r="E150" s="69">
        <f>E149/E62</f>
        <v>1.6592346780047703E-3</v>
      </c>
      <c r="F150" s="69">
        <f>F149/F62</f>
        <v>4.9988564707419874E-3</v>
      </c>
      <c r="G150" s="69">
        <f>G149/G62</f>
        <v>4.7458998537329227E-4</v>
      </c>
      <c r="H150" s="69">
        <f>H149/H62</f>
        <v>7.1800810654313839E-3</v>
      </c>
      <c r="I150" s="69">
        <f>I149/I62</f>
        <v>1.6630513376717282E-2</v>
      </c>
      <c r="J150" s="69">
        <f>J149/J62</f>
        <v>1.5861506389921146E-3</v>
      </c>
      <c r="K150" s="69">
        <f>K149/K62</f>
        <v>2.2319345506579152E-3</v>
      </c>
      <c r="L150" s="69">
        <f>L149/L62</f>
        <v>1.5540482527689534E-2</v>
      </c>
      <c r="M150" s="69">
        <f>M149/M62</f>
        <v>3.0826248858287081E-3</v>
      </c>
    </row>
    <row r="151" spans="1:13" x14ac:dyDescent="0.35">
      <c r="A151" s="115"/>
      <c r="B151" s="6" t="s">
        <v>25</v>
      </c>
      <c r="C151" s="67">
        <f>C62-C149</f>
        <v>633349</v>
      </c>
      <c r="D151" s="67">
        <f>D62-D149</f>
        <v>32258</v>
      </c>
      <c r="E151" s="67">
        <f>E62-E149</f>
        <v>9627</v>
      </c>
      <c r="F151" s="67">
        <f>F62-F149</f>
        <v>152270</v>
      </c>
      <c r="G151" s="67">
        <f>G62-G149</f>
        <v>128471</v>
      </c>
      <c r="H151" s="67">
        <f>H62-H149</f>
        <v>17146</v>
      </c>
      <c r="I151" s="67">
        <f>I62-I149</f>
        <v>6800</v>
      </c>
      <c r="J151" s="67">
        <f>J62-J149</f>
        <v>22031</v>
      </c>
      <c r="K151" s="67">
        <f>K62-K149</f>
        <v>128301</v>
      </c>
      <c r="L151" s="67">
        <f>L62-L149</f>
        <v>22932</v>
      </c>
      <c r="M151" s="67">
        <f>M62-M149</f>
        <v>113513</v>
      </c>
    </row>
    <row r="152" spans="1:13" s="119" customFormat="1" x14ac:dyDescent="0.35">
      <c r="A152" s="116"/>
      <c r="B152" s="55" t="s">
        <v>43</v>
      </c>
      <c r="C152" s="117">
        <v>827</v>
      </c>
      <c r="D152" s="117">
        <v>168</v>
      </c>
      <c r="E152" s="117">
        <v>7</v>
      </c>
      <c r="F152" s="117">
        <v>73</v>
      </c>
      <c r="G152" s="117">
        <v>17</v>
      </c>
      <c r="H152" s="117">
        <v>24</v>
      </c>
      <c r="I152" s="117">
        <v>64</v>
      </c>
      <c r="J152" s="117">
        <v>32</v>
      </c>
      <c r="K152" s="117">
        <v>244</v>
      </c>
      <c r="L152" s="117">
        <v>84</v>
      </c>
      <c r="M152" s="117">
        <v>114</v>
      </c>
    </row>
    <row r="153" spans="1:13" s="119" customFormat="1" x14ac:dyDescent="0.35">
      <c r="A153" s="81" t="s">
        <v>67</v>
      </c>
      <c r="B153" s="55" t="s">
        <v>23</v>
      </c>
      <c r="C153" s="69">
        <f>C152/C63</f>
        <v>1.3787607491655746E-3</v>
      </c>
      <c r="D153" s="69">
        <f>D152/D63</f>
        <v>5.3851331858832579E-3</v>
      </c>
      <c r="E153" s="69">
        <f>E152/E63</f>
        <v>7.8299776286353472E-4</v>
      </c>
      <c r="F153" s="69">
        <f>F152/F63</f>
        <v>5.0017471856607441E-4</v>
      </c>
      <c r="G153" s="69">
        <f>G152/G63</f>
        <v>1.4099810067264387E-4</v>
      </c>
      <c r="H153" s="69">
        <f>H152/H63</f>
        <v>1.5090543259557343E-3</v>
      </c>
      <c r="I153" s="69">
        <f>I152/I63</f>
        <v>9.6662135629059058E-3</v>
      </c>
      <c r="J153" s="69">
        <f>J152/J63</f>
        <v>1.5036887364315587E-3</v>
      </c>
      <c r="K153" s="69">
        <f>K152/K63</f>
        <v>1.9918204749348983E-3</v>
      </c>
      <c r="L153" s="69">
        <f>L152/L63</f>
        <v>3.6263166983249869E-3</v>
      </c>
      <c r="M153" s="69">
        <f>M152/M63</f>
        <v>1.0994522027621325E-3</v>
      </c>
    </row>
    <row r="154" spans="1:13" s="119" customFormat="1" x14ac:dyDescent="0.35">
      <c r="A154" s="115"/>
      <c r="B154" s="6" t="s">
        <v>25</v>
      </c>
      <c r="C154" s="67">
        <f>C63-C152</f>
        <v>598987</v>
      </c>
      <c r="D154" s="67">
        <f>D63-D152</f>
        <v>31029</v>
      </c>
      <c r="E154" s="67">
        <f>E63-E152</f>
        <v>8933</v>
      </c>
      <c r="F154" s="67">
        <f>F63-F152</f>
        <v>145876</v>
      </c>
      <c r="G154" s="67">
        <f>G63-G152</f>
        <v>120552</v>
      </c>
      <c r="H154" s="67">
        <f>H63-H152</f>
        <v>15880</v>
      </c>
      <c r="I154" s="67">
        <f>I63-I152</f>
        <v>6557</v>
      </c>
      <c r="J154" s="67">
        <f>J63-J152</f>
        <v>21249</v>
      </c>
      <c r="K154" s="67">
        <f>K63-K152</f>
        <v>122257</v>
      </c>
      <c r="L154" s="67">
        <f>L63-L152</f>
        <v>23080</v>
      </c>
      <c r="M154" s="67">
        <f>M63-M152</f>
        <v>103574</v>
      </c>
    </row>
    <row r="155" spans="1:13" s="120" customFormat="1" x14ac:dyDescent="0.35">
      <c r="A155" s="116"/>
      <c r="B155" s="55" t="s">
        <v>43</v>
      </c>
      <c r="C155" s="117">
        <v>2462</v>
      </c>
      <c r="D155" s="117">
        <v>296</v>
      </c>
      <c r="E155" s="117">
        <v>62</v>
      </c>
      <c r="F155" s="117">
        <v>208</v>
      </c>
      <c r="G155" s="117">
        <v>426</v>
      </c>
      <c r="H155" s="117">
        <v>76</v>
      </c>
      <c r="I155" s="117">
        <v>100</v>
      </c>
      <c r="J155" s="117">
        <v>83</v>
      </c>
      <c r="K155" s="117">
        <v>806</v>
      </c>
      <c r="L155" s="117">
        <v>98</v>
      </c>
      <c r="M155" s="117">
        <v>307</v>
      </c>
    </row>
    <row r="156" spans="1:13" s="120" customFormat="1" x14ac:dyDescent="0.35">
      <c r="A156" s="81" t="s">
        <v>68</v>
      </c>
      <c r="B156" s="55" t="s">
        <v>23</v>
      </c>
      <c r="C156" s="69">
        <f>C155/C64</f>
        <v>4.0612452945969933E-3</v>
      </c>
      <c r="D156" s="69">
        <f>D155/D64</f>
        <v>9.5422308188265643E-3</v>
      </c>
      <c r="E156" s="69">
        <f>E155/E64</f>
        <v>6.5400843881856536E-3</v>
      </c>
      <c r="F156" s="69">
        <f>F155/F64</f>
        <v>1.4378244609886425E-3</v>
      </c>
      <c r="G156" s="69">
        <f>G155/G64</f>
        <v>3.5178410695558106E-3</v>
      </c>
      <c r="H156" s="69">
        <f>H155/H64</f>
        <v>4.8413810676519306E-3</v>
      </c>
      <c r="I156" s="69">
        <f>I155/I64</f>
        <v>1.4920919128618322E-2</v>
      </c>
      <c r="J156" s="69">
        <f>J155/J64</f>
        <v>3.878867183848958E-3</v>
      </c>
      <c r="K156" s="69">
        <f>K155/K64</f>
        <v>6.3080619536208743E-3</v>
      </c>
      <c r="L156" s="69">
        <f>L155/L64</f>
        <v>4.3395474471947925E-3</v>
      </c>
      <c r="M156" s="69">
        <f>M155/M64</f>
        <v>2.9015916222449056E-3</v>
      </c>
    </row>
    <row r="157" spans="1:13" s="120" customFormat="1" x14ac:dyDescent="0.35">
      <c r="A157" s="115"/>
      <c r="B157" s="6" t="s">
        <v>25</v>
      </c>
      <c r="C157" s="67">
        <f>C64-C155</f>
        <v>603756</v>
      </c>
      <c r="D157" s="67">
        <f>D64-D155</f>
        <v>30724</v>
      </c>
      <c r="E157" s="67">
        <f>E64-E155</f>
        <v>9418</v>
      </c>
      <c r="F157" s="67">
        <f>F64-F155</f>
        <v>144455</v>
      </c>
      <c r="G157" s="67">
        <f>G64-G155</f>
        <v>120671</v>
      </c>
      <c r="H157" s="67">
        <f>H64-H155</f>
        <v>15622</v>
      </c>
      <c r="I157" s="67">
        <f>I64-I155</f>
        <v>6602</v>
      </c>
      <c r="J157" s="67">
        <f>J64-J155</f>
        <v>21315</v>
      </c>
      <c r="K157" s="67">
        <f>K64-K155</f>
        <v>126967</v>
      </c>
      <c r="L157" s="67">
        <f>L64-L155</f>
        <v>22485</v>
      </c>
      <c r="M157" s="67">
        <f>M64-M155</f>
        <v>105497</v>
      </c>
    </row>
    <row r="158" spans="1:13" s="121" customFormat="1" x14ac:dyDescent="0.35">
      <c r="A158" s="116"/>
      <c r="B158" s="55" t="s">
        <v>43</v>
      </c>
      <c r="C158" s="117">
        <v>22073</v>
      </c>
      <c r="D158" s="117">
        <v>3457</v>
      </c>
      <c r="E158" s="117">
        <v>193</v>
      </c>
      <c r="F158" s="117">
        <v>4476</v>
      </c>
      <c r="G158" s="117">
        <v>2112</v>
      </c>
      <c r="H158" s="117">
        <v>311</v>
      </c>
      <c r="I158" s="117">
        <v>96</v>
      </c>
      <c r="J158" s="117">
        <v>334</v>
      </c>
      <c r="K158" s="117">
        <v>3566</v>
      </c>
      <c r="L158" s="117">
        <v>303</v>
      </c>
      <c r="M158" s="117">
        <v>7225</v>
      </c>
    </row>
    <row r="159" spans="1:13" s="121" customFormat="1" x14ac:dyDescent="0.35">
      <c r="A159" s="81" t="s">
        <v>69</v>
      </c>
      <c r="B159" s="55" t="s">
        <v>23</v>
      </c>
      <c r="C159" s="69">
        <f>C158/C65</f>
        <v>3.7898441859466885E-2</v>
      </c>
      <c r="D159" s="69">
        <f>D158/D65</f>
        <v>0.11897305296486217</v>
      </c>
      <c r="E159" s="69">
        <f>E158/E65</f>
        <v>2.2452303396928806E-2</v>
      </c>
      <c r="F159" s="69">
        <f>F158/F65</f>
        <v>3.0357494082458983E-2</v>
      </c>
      <c r="G159" s="69">
        <f>G158/G65</f>
        <v>1.8175715797898433E-2</v>
      </c>
      <c r="H159" s="69">
        <f>H158/H65</f>
        <v>2.1628764169970095E-2</v>
      </c>
      <c r="I159" s="69">
        <f>I158/I65</f>
        <v>1.4598540145985401E-2</v>
      </c>
      <c r="J159" s="69">
        <f>J158/J65</f>
        <v>1.7058222676200205E-2</v>
      </c>
      <c r="K159" s="69">
        <f>K158/K65</f>
        <v>3.0904158975292272E-2</v>
      </c>
      <c r="L159" s="69">
        <f>L158/L65</f>
        <v>1.4842027920646584E-2</v>
      </c>
      <c r="M159" s="69">
        <f>M158/M65</f>
        <v>6.8946760695097864E-2</v>
      </c>
    </row>
    <row r="160" spans="1:13" s="121" customFormat="1" x14ac:dyDescent="0.35">
      <c r="A160" s="115"/>
      <c r="B160" s="6" t="s">
        <v>25</v>
      </c>
      <c r="C160" s="67">
        <f>C65-C158</f>
        <v>560352</v>
      </c>
      <c r="D160" s="67">
        <f>D65-D158</f>
        <v>25600</v>
      </c>
      <c r="E160" s="67">
        <f>E65-E158</f>
        <v>8403</v>
      </c>
      <c r="F160" s="67">
        <f>F65-F158</f>
        <v>142967</v>
      </c>
      <c r="G160" s="67">
        <f>G65-G158</f>
        <v>114087</v>
      </c>
      <c r="H160" s="67">
        <f>H65-H158</f>
        <v>14068</v>
      </c>
      <c r="I160" s="67">
        <f>I65-I158</f>
        <v>6480</v>
      </c>
      <c r="J160" s="67">
        <f>J65-J158</f>
        <v>19246</v>
      </c>
      <c r="K160" s="67">
        <f>K65-K158</f>
        <v>111823</v>
      </c>
      <c r="L160" s="67">
        <f>L65-L158</f>
        <v>20112</v>
      </c>
      <c r="M160" s="67">
        <f>M65-M158</f>
        <v>97566</v>
      </c>
    </row>
    <row r="161" spans="1:13" x14ac:dyDescent="0.35">
      <c r="A161" s="116"/>
      <c r="B161" s="55" t="s">
        <v>43</v>
      </c>
      <c r="C161" s="117">
        <v>3252</v>
      </c>
      <c r="D161" s="117">
        <v>304</v>
      </c>
      <c r="E161" s="117">
        <v>12</v>
      </c>
      <c r="F161" s="117">
        <v>358</v>
      </c>
      <c r="G161" s="117">
        <v>512</v>
      </c>
      <c r="H161" s="117">
        <v>35</v>
      </c>
      <c r="I161" s="117">
        <v>68</v>
      </c>
      <c r="J161" s="117">
        <v>267</v>
      </c>
      <c r="K161" s="117">
        <v>466</v>
      </c>
      <c r="L161" s="117">
        <v>138</v>
      </c>
      <c r="M161" s="117">
        <v>1092</v>
      </c>
    </row>
    <row r="162" spans="1:13" x14ac:dyDescent="0.35">
      <c r="A162" s="81" t="s">
        <v>70</v>
      </c>
      <c r="B162" s="55" t="s">
        <v>23</v>
      </c>
      <c r="C162" s="69">
        <f>C161/C66</f>
        <v>5.8839387650604048E-3</v>
      </c>
      <c r="D162" s="69">
        <f>D161/D66</f>
        <v>1.0963646855164455E-2</v>
      </c>
      <c r="E162" s="69">
        <f>E161/E66</f>
        <v>1.4140938015555031E-3</v>
      </c>
      <c r="F162" s="69">
        <f>F161/F66</f>
        <v>2.5335626278281424E-3</v>
      </c>
      <c r="G162" s="69">
        <f>G161/G66</f>
        <v>4.6335680283806045E-3</v>
      </c>
      <c r="H162" s="69">
        <f>H161/H66</f>
        <v>2.4722751995479267E-3</v>
      </c>
      <c r="I162" s="69">
        <f>I161/I66</f>
        <v>1.1208175374979397E-2</v>
      </c>
      <c r="J162" s="69">
        <f>J161/J66</f>
        <v>1.3880946191837796E-2</v>
      </c>
      <c r="K162" s="69">
        <f>K161/K66</f>
        <v>4.4293630651952819E-3</v>
      </c>
      <c r="L162" s="69">
        <f>L161/L66</f>
        <v>6.9245822670480203E-3</v>
      </c>
      <c r="M162" s="69">
        <f>M161/M66</f>
        <v>1.0911161958813361E-2</v>
      </c>
    </row>
    <row r="163" spans="1:13" x14ac:dyDescent="0.35">
      <c r="A163" s="115"/>
      <c r="B163" s="6" t="s">
        <v>25</v>
      </c>
      <c r="C163" s="67">
        <f>C66-C161</f>
        <v>549439</v>
      </c>
      <c r="D163" s="67">
        <f>D66-D161</f>
        <v>27424</v>
      </c>
      <c r="E163" s="67">
        <f>E66-E161</f>
        <v>8474</v>
      </c>
      <c r="F163" s="67">
        <f>F66-F161</f>
        <v>140945</v>
      </c>
      <c r="G163" s="67">
        <f>G66-G161</f>
        <v>109986</v>
      </c>
      <c r="H163" s="67">
        <f>H66-H161</f>
        <v>14122</v>
      </c>
      <c r="I163" s="67">
        <f>I66-I161</f>
        <v>5999</v>
      </c>
      <c r="J163" s="67">
        <f>J66-J161</f>
        <v>18968</v>
      </c>
      <c r="K163" s="67">
        <f>K66-K161</f>
        <v>104741</v>
      </c>
      <c r="L163" s="67">
        <f>L66-L161</f>
        <v>19791</v>
      </c>
      <c r="M163" s="67">
        <f>M66-M161</f>
        <v>98989</v>
      </c>
    </row>
    <row r="164" spans="1:13" s="124" customFormat="1" x14ac:dyDescent="0.35">
      <c r="A164" s="116"/>
      <c r="B164" s="55" t="s">
        <v>43</v>
      </c>
      <c r="C164" s="117">
        <v>5377</v>
      </c>
      <c r="D164" s="117">
        <v>230</v>
      </c>
      <c r="E164" s="117">
        <v>71</v>
      </c>
      <c r="F164" s="117">
        <v>1388</v>
      </c>
      <c r="G164" s="117">
        <v>243</v>
      </c>
      <c r="H164" s="117">
        <v>463</v>
      </c>
      <c r="I164" s="117">
        <v>36</v>
      </c>
      <c r="J164" s="117">
        <v>309</v>
      </c>
      <c r="K164" s="117">
        <v>1170</v>
      </c>
      <c r="L164" s="117">
        <v>394</v>
      </c>
      <c r="M164" s="117">
        <v>1073</v>
      </c>
    </row>
    <row r="165" spans="1:13" s="124" customFormat="1" x14ac:dyDescent="0.35">
      <c r="A165" s="81" t="s">
        <v>71</v>
      </c>
      <c r="B165" s="55" t="s">
        <v>23</v>
      </c>
      <c r="C165" s="69">
        <f>C164/C67</f>
        <v>8.5513990451441344E-3</v>
      </c>
      <c r="D165" s="69">
        <f>D164/D67</f>
        <v>7.0780120018464378E-3</v>
      </c>
      <c r="E165" s="69">
        <f>E164/E67</f>
        <v>6.4364064907986582E-3</v>
      </c>
      <c r="F165" s="69">
        <f>F164/F67</f>
        <v>8.9390367994641728E-3</v>
      </c>
      <c r="G165" s="69">
        <f>G164/G67</f>
        <v>1.930179911831288E-3</v>
      </c>
      <c r="H165" s="69">
        <f>H164/H67</f>
        <v>2.6725929346571229E-2</v>
      </c>
      <c r="I165" s="69">
        <f>I164/I67</f>
        <v>5.5770720371804807E-3</v>
      </c>
      <c r="J165" s="69">
        <f>J164/J67</f>
        <v>1.4328773475539068E-2</v>
      </c>
      <c r="K165" s="69">
        <f>K164/K67</f>
        <v>9.3396768631457943E-3</v>
      </c>
      <c r="L165" s="69">
        <f>L164/L67</f>
        <v>1.7216517369455977E-2</v>
      </c>
      <c r="M165" s="69">
        <f>M164/M67</f>
        <v>9.702504747264671E-3</v>
      </c>
    </row>
    <row r="166" spans="1:13" s="124" customFormat="1" x14ac:dyDescent="0.35">
      <c r="A166" s="115"/>
      <c r="B166" s="6" t="s">
        <v>25</v>
      </c>
      <c r="C166" s="67">
        <f>C67-C164</f>
        <v>623409</v>
      </c>
      <c r="D166" s="67">
        <f>D67-D164</f>
        <v>32265</v>
      </c>
      <c r="E166" s="67">
        <f>E67-E164</f>
        <v>10960</v>
      </c>
      <c r="F166" s="67">
        <f>F67-F164</f>
        <v>153886</v>
      </c>
      <c r="G166" s="67">
        <f>G67-G164</f>
        <v>125652</v>
      </c>
      <c r="H166" s="67">
        <f>H67-H164</f>
        <v>16861</v>
      </c>
      <c r="I166" s="67">
        <f>I67-I164</f>
        <v>6419</v>
      </c>
      <c r="J166" s="67">
        <f>J67-J164</f>
        <v>21256</v>
      </c>
      <c r="K166" s="67">
        <f>K67-K164</f>
        <v>124102</v>
      </c>
      <c r="L166" s="67">
        <f>L67-L164</f>
        <v>22491</v>
      </c>
      <c r="M166" s="67">
        <f>M67-M164</f>
        <v>109517</v>
      </c>
    </row>
    <row r="167" spans="1:13" s="126" customFormat="1" x14ac:dyDescent="0.35">
      <c r="A167" s="116"/>
      <c r="B167" s="55" t="s">
        <v>43</v>
      </c>
      <c r="C167" s="117">
        <v>4225</v>
      </c>
      <c r="D167" s="117">
        <v>190</v>
      </c>
      <c r="E167" s="117">
        <v>43</v>
      </c>
      <c r="F167" s="117">
        <v>1513</v>
      </c>
      <c r="G167" s="117">
        <v>382</v>
      </c>
      <c r="H167" s="117">
        <v>286</v>
      </c>
      <c r="I167" s="117">
        <v>82</v>
      </c>
      <c r="J167" s="117">
        <v>288</v>
      </c>
      <c r="K167" s="117">
        <v>482</v>
      </c>
      <c r="L167" s="117">
        <v>239</v>
      </c>
      <c r="M167" s="117">
        <v>720</v>
      </c>
    </row>
    <row r="168" spans="1:13" s="126" customFormat="1" x14ac:dyDescent="0.35">
      <c r="A168" s="81" t="s">
        <v>72</v>
      </c>
      <c r="B168" s="55" t="s">
        <v>23</v>
      </c>
      <c r="C168" s="69">
        <f>C167/C68</f>
        <v>6.8151756621608545E-3</v>
      </c>
      <c r="D168" s="69">
        <f>D167/D68</f>
        <v>5.8269696690894596E-3</v>
      </c>
      <c r="E168" s="69">
        <f>E167/E68</f>
        <v>4.6381188652788261E-3</v>
      </c>
      <c r="F168" s="69">
        <f>F167/F68</f>
        <v>9.6526204982615074E-3</v>
      </c>
      <c r="G168" s="69">
        <f>G167/G68</f>
        <v>3.0223431862776125E-3</v>
      </c>
      <c r="H168" s="69">
        <f>H167/H68</f>
        <v>1.6743750365903635E-2</v>
      </c>
      <c r="I168" s="69">
        <f>I167/I68</f>
        <v>1.2862745098039216E-2</v>
      </c>
      <c r="J168" s="69">
        <f>J167/J68</f>
        <v>1.4311270125223614E-2</v>
      </c>
      <c r="K168" s="69">
        <f>K167/K68</f>
        <v>3.9973793114887338E-3</v>
      </c>
      <c r="L168" s="69">
        <f>L167/L68</f>
        <v>1.0864624056732431E-2</v>
      </c>
      <c r="M168" s="69">
        <f>M167/M68</f>
        <v>6.6195939982347752E-3</v>
      </c>
    </row>
    <row r="169" spans="1:13" s="126" customFormat="1" x14ac:dyDescent="0.35">
      <c r="A169" s="115"/>
      <c r="B169" s="6" t="s">
        <v>25</v>
      </c>
      <c r="C169" s="67">
        <f>C68-C167</f>
        <v>615715</v>
      </c>
      <c r="D169" s="67">
        <f>D68-D167</f>
        <v>32417</v>
      </c>
      <c r="E169" s="67">
        <f>E68-E167</f>
        <v>9228</v>
      </c>
      <c r="F169" s="67">
        <f>F68-F167</f>
        <v>155232</v>
      </c>
      <c r="G169" s="67">
        <f>G68-G167</f>
        <v>126010</v>
      </c>
      <c r="H169" s="67">
        <f>H68-H167</f>
        <v>16795</v>
      </c>
      <c r="I169" s="67">
        <f>I68-I167</f>
        <v>6293</v>
      </c>
      <c r="J169" s="67">
        <f>J68-J167</f>
        <v>19836</v>
      </c>
      <c r="K169" s="67">
        <f>K68-K167</f>
        <v>120097</v>
      </c>
      <c r="L169" s="67">
        <f>L68-L167</f>
        <v>21759</v>
      </c>
      <c r="M169" s="67">
        <f>M68-M167</f>
        <v>108048</v>
      </c>
    </row>
    <row r="170" spans="1:13" s="127" customFormat="1" x14ac:dyDescent="0.35">
      <c r="A170" s="116"/>
      <c r="B170" s="55" t="s">
        <v>43</v>
      </c>
      <c r="C170" s="117">
        <v>9291</v>
      </c>
      <c r="D170" s="117">
        <v>152</v>
      </c>
      <c r="E170" s="117">
        <v>35</v>
      </c>
      <c r="F170" s="117">
        <v>4443</v>
      </c>
      <c r="G170" s="117">
        <v>511</v>
      </c>
      <c r="H170" s="117">
        <v>488</v>
      </c>
      <c r="I170" s="117">
        <v>168</v>
      </c>
      <c r="J170" s="117">
        <v>104</v>
      </c>
      <c r="K170" s="117">
        <v>828</v>
      </c>
      <c r="L170" s="117">
        <v>259</v>
      </c>
      <c r="M170" s="117">
        <v>2303</v>
      </c>
    </row>
    <row r="171" spans="1:13" s="127" customFormat="1" x14ac:dyDescent="0.35">
      <c r="A171" s="81" t="s">
        <v>73</v>
      </c>
      <c r="B171" s="55" t="s">
        <v>23</v>
      </c>
      <c r="C171" s="69">
        <f>C170/C69</f>
        <v>1.4306435817365435E-2</v>
      </c>
      <c r="D171" s="69">
        <f>D170/D69</f>
        <v>4.3340651820592511E-3</v>
      </c>
      <c r="E171" s="69">
        <f>E170/E69</f>
        <v>3.6584091146649941E-3</v>
      </c>
      <c r="F171" s="69">
        <f>F170/F69</f>
        <v>2.6787813745410258E-2</v>
      </c>
      <c r="G171" s="69">
        <f>G170/G69</f>
        <v>3.8538406425581658E-3</v>
      </c>
      <c r="H171" s="69">
        <f>H170/H69</f>
        <v>2.61704295597147E-2</v>
      </c>
      <c r="I171" s="69">
        <f>I170/I69</f>
        <v>2.5255562236921228E-2</v>
      </c>
      <c r="J171" s="69">
        <f>J170/J69</f>
        <v>4.895039066177163E-3</v>
      </c>
      <c r="K171" s="69">
        <f>K170/K69</f>
        <v>6.7594043887147333E-3</v>
      </c>
      <c r="L171" s="69">
        <f>L170/L69</f>
        <v>1.1116834063009701E-2</v>
      </c>
      <c r="M171" s="69">
        <f>M170/M69</f>
        <v>2.0202286025070834E-2</v>
      </c>
    </row>
    <row r="172" spans="1:13" s="127" customFormat="1" x14ac:dyDescent="0.35">
      <c r="A172" s="115"/>
      <c r="B172" s="6" t="s">
        <v>25</v>
      </c>
      <c r="C172" s="67">
        <f>C69-C170</f>
        <v>640137</v>
      </c>
      <c r="D172" s="67">
        <f>D69-D170</f>
        <v>34919</v>
      </c>
      <c r="E172" s="67">
        <f>E69-E170</f>
        <v>9532</v>
      </c>
      <c r="F172" s="67">
        <f>F69-F170</f>
        <v>161416</v>
      </c>
      <c r="G172" s="67">
        <f>G69-G170</f>
        <v>132084</v>
      </c>
      <c r="H172" s="67">
        <f>H69-H170</f>
        <v>18159</v>
      </c>
      <c r="I172" s="67">
        <f>I69-I170</f>
        <v>6484</v>
      </c>
      <c r="J172" s="67">
        <f>J69-J170</f>
        <v>21142</v>
      </c>
      <c r="K172" s="67">
        <f>K69-K170</f>
        <v>121668</v>
      </c>
      <c r="L172" s="67">
        <f>L69-L170</f>
        <v>23039</v>
      </c>
      <c r="M172" s="67">
        <f>M69-M170</f>
        <v>111694</v>
      </c>
    </row>
    <row r="173" spans="1:13" x14ac:dyDescent="0.35">
      <c r="A173" s="116"/>
      <c r="B173" s="55" t="s">
        <v>43</v>
      </c>
      <c r="C173" s="117">
        <v>8315</v>
      </c>
      <c r="D173" s="117">
        <v>205</v>
      </c>
      <c r="E173" s="117">
        <v>146</v>
      </c>
      <c r="F173" s="117">
        <v>2978</v>
      </c>
      <c r="G173" s="117">
        <v>1065</v>
      </c>
      <c r="H173" s="117">
        <v>655</v>
      </c>
      <c r="I173" s="117">
        <v>45</v>
      </c>
      <c r="J173" s="117">
        <v>490</v>
      </c>
      <c r="K173" s="117">
        <v>406</v>
      </c>
      <c r="L173" s="117">
        <v>600</v>
      </c>
      <c r="M173" s="117">
        <v>1725</v>
      </c>
    </row>
    <row r="174" spans="1:13" x14ac:dyDescent="0.35">
      <c r="A174" s="81" t="s">
        <v>74</v>
      </c>
      <c r="B174" s="55" t="s">
        <v>23</v>
      </c>
      <c r="C174" s="69">
        <f>C173/C70</f>
        <v>1.2757000240871803E-2</v>
      </c>
      <c r="D174" s="69">
        <f>D173/D70</f>
        <v>5.6737981234950595E-3</v>
      </c>
      <c r="E174" s="69">
        <f>E173/E70</f>
        <v>1.1938833919371984E-2</v>
      </c>
      <c r="F174" s="69">
        <f>F173/F70</f>
        <v>1.81954822902601E-2</v>
      </c>
      <c r="G174" s="69">
        <f>G173/G70</f>
        <v>7.9660116834838028E-3</v>
      </c>
      <c r="H174" s="69">
        <f>H173/H70</f>
        <v>3.5128177625227928E-2</v>
      </c>
      <c r="I174" s="69">
        <f>I173/I70</f>
        <v>6.8212824010914054E-3</v>
      </c>
      <c r="J174" s="69">
        <f>J173/J70</f>
        <v>2.4619404109933175E-2</v>
      </c>
      <c r="K174" s="69">
        <f>K173/K70</f>
        <v>3.2790327660983548E-3</v>
      </c>
      <c r="L174" s="69">
        <f>L173/L70</f>
        <v>2.5600546144984426E-2</v>
      </c>
      <c r="M174" s="69">
        <f>M173/M70</f>
        <v>1.5174306600163619E-2</v>
      </c>
    </row>
    <row r="175" spans="1:13" x14ac:dyDescent="0.35">
      <c r="A175" s="115"/>
      <c r="B175" s="6" t="s">
        <v>25</v>
      </c>
      <c r="C175" s="67">
        <f>C70-C173</f>
        <v>643484</v>
      </c>
      <c r="D175" s="67">
        <f>D70-D173</f>
        <v>35926</v>
      </c>
      <c r="E175" s="67">
        <f>E70-E173</f>
        <v>12083</v>
      </c>
      <c r="F175" s="67">
        <f>F70-F173</f>
        <v>160689</v>
      </c>
      <c r="G175" s="67">
        <f>G70-G173</f>
        <v>132628</v>
      </c>
      <c r="H175" s="67">
        <f>H70-H173</f>
        <v>17991</v>
      </c>
      <c r="I175" s="67">
        <f>I70-I173</f>
        <v>6552</v>
      </c>
      <c r="J175" s="67">
        <f>J70-J173</f>
        <v>19413</v>
      </c>
      <c r="K175" s="67">
        <f>K70-K173</f>
        <v>123411</v>
      </c>
      <c r="L175" s="67">
        <f>L70-L173</f>
        <v>22837</v>
      </c>
      <c r="M175" s="67">
        <f>M70-M173</f>
        <v>111954</v>
      </c>
    </row>
    <row r="176" spans="1:13" s="129" customFormat="1" x14ac:dyDescent="0.35">
      <c r="A176" s="116"/>
      <c r="B176" s="6" t="s">
        <v>43</v>
      </c>
      <c r="C176" s="117">
        <v>19574</v>
      </c>
      <c r="D176" s="117">
        <v>279</v>
      </c>
      <c r="E176" s="117">
        <v>415</v>
      </c>
      <c r="F176" s="117">
        <v>3678</v>
      </c>
      <c r="G176" s="117">
        <v>7735</v>
      </c>
      <c r="H176" s="117">
        <v>878</v>
      </c>
      <c r="I176" s="117">
        <v>55</v>
      </c>
      <c r="J176" s="117">
        <v>234</v>
      </c>
      <c r="K176" s="117">
        <v>849</v>
      </c>
      <c r="L176" s="117">
        <v>1278</v>
      </c>
      <c r="M176" s="117">
        <v>4173</v>
      </c>
    </row>
    <row r="177" spans="1:13" s="129" customFormat="1" x14ac:dyDescent="0.35">
      <c r="A177" s="81" t="s">
        <v>75</v>
      </c>
      <c r="B177" s="55" t="s">
        <v>23</v>
      </c>
      <c r="C177" s="69">
        <f>C176/C71</f>
        <v>2.8921095674246868E-2</v>
      </c>
      <c r="D177" s="69">
        <f>D176/D71</f>
        <v>7.2539129530445638E-3</v>
      </c>
      <c r="E177" s="69">
        <f>E176/E71</f>
        <v>3.2268097348573208E-2</v>
      </c>
      <c r="F177" s="69">
        <f>F176/F71</f>
        <v>2.1644333810003E-2</v>
      </c>
      <c r="G177" s="69">
        <f>G176/G71</f>
        <v>5.5878230968170718E-2</v>
      </c>
      <c r="H177" s="69">
        <f>H176/H71</f>
        <v>4.5183202964182788E-2</v>
      </c>
      <c r="I177" s="69">
        <f>I176/I71</f>
        <v>8.0645161290322578E-3</v>
      </c>
      <c r="J177" s="69">
        <f>J176/J71</f>
        <v>1.1594490139728471E-2</v>
      </c>
      <c r="K177" s="69">
        <f>K176/K71</f>
        <v>6.651415678225036E-3</v>
      </c>
      <c r="L177" s="69">
        <f>L176/L71</f>
        <v>5.159675400702491E-2</v>
      </c>
      <c r="M177" s="69">
        <f>M176/M71</f>
        <v>3.5279496804301515E-2</v>
      </c>
    </row>
    <row r="178" spans="1:13" s="129" customFormat="1" x14ac:dyDescent="0.35">
      <c r="A178" s="115"/>
      <c r="B178" s="6" t="s">
        <v>25</v>
      </c>
      <c r="C178" s="67">
        <f>C71-C176</f>
        <v>657233</v>
      </c>
      <c r="D178" s="67">
        <f>D71-D176</f>
        <v>38183</v>
      </c>
      <c r="E178" s="67">
        <f>E71-E176</f>
        <v>12446</v>
      </c>
      <c r="F178" s="67">
        <f>F71-F176</f>
        <v>166251</v>
      </c>
      <c r="G178" s="67">
        <f>G71-G176</f>
        <v>130691</v>
      </c>
      <c r="H178" s="67">
        <f>H71-H176</f>
        <v>18554</v>
      </c>
      <c r="I178" s="67">
        <f>I71-I176</f>
        <v>6765</v>
      </c>
      <c r="J178" s="67">
        <f>J71-J176</f>
        <v>19948</v>
      </c>
      <c r="K178" s="67">
        <f>K71-K176</f>
        <v>126793</v>
      </c>
      <c r="L178" s="67">
        <f>L71-L176</f>
        <v>23491</v>
      </c>
      <c r="M178" s="67">
        <f>M71-M176</f>
        <v>114111</v>
      </c>
    </row>
    <row r="179" spans="1:13" s="130" customFormat="1" x14ac:dyDescent="0.35">
      <c r="A179" s="116"/>
      <c r="B179" s="6" t="s">
        <v>43</v>
      </c>
      <c r="C179" s="117">
        <v>13434</v>
      </c>
      <c r="D179" s="117">
        <v>333</v>
      </c>
      <c r="E179" s="117">
        <v>199</v>
      </c>
      <c r="F179" s="117">
        <v>4321</v>
      </c>
      <c r="G179" s="117">
        <v>2549</v>
      </c>
      <c r="H179" s="117">
        <v>615</v>
      </c>
      <c r="I179" s="117">
        <v>104</v>
      </c>
      <c r="J179" s="117">
        <v>916</v>
      </c>
      <c r="K179" s="117">
        <v>1006</v>
      </c>
      <c r="L179" s="117">
        <v>977</v>
      </c>
      <c r="M179" s="117">
        <v>2414</v>
      </c>
    </row>
    <row r="180" spans="1:13" s="130" customFormat="1" x14ac:dyDescent="0.35">
      <c r="A180" s="81" t="s">
        <v>76</v>
      </c>
      <c r="B180" s="55" t="s">
        <v>23</v>
      </c>
      <c r="C180" s="69">
        <f>C179/C72</f>
        <v>2.0334857615127173E-2</v>
      </c>
      <c r="D180" s="69">
        <f>D179/D72</f>
        <v>8.8507335743142675E-3</v>
      </c>
      <c r="E180" s="69">
        <f>E179/E72</f>
        <v>2.1527477282561661E-2</v>
      </c>
      <c r="F180" s="69">
        <f>F179/F72</f>
        <v>2.5554438464722929E-2</v>
      </c>
      <c r="G180" s="69">
        <f>G179/G72</f>
        <v>1.8649400058530875E-2</v>
      </c>
      <c r="H180" s="69">
        <f>H179/H72</f>
        <v>3.2690161058842288E-2</v>
      </c>
      <c r="I180" s="69">
        <f>I179/I72</f>
        <v>1.5229169717381754E-2</v>
      </c>
      <c r="J180" s="69">
        <f>J179/J72</f>
        <v>4.4687286564542884E-2</v>
      </c>
      <c r="K180" s="69">
        <f>K179/K72</f>
        <v>8.501073197113353E-3</v>
      </c>
      <c r="L180" s="69">
        <f>L179/L72</f>
        <v>3.9593126924947319E-2</v>
      </c>
      <c r="M180" s="69">
        <f>M179/M72</f>
        <v>2.0311829495065083E-2</v>
      </c>
    </row>
    <row r="181" spans="1:13" s="130" customFormat="1" x14ac:dyDescent="0.35">
      <c r="A181" s="115"/>
      <c r="B181" s="6" t="s">
        <v>25</v>
      </c>
      <c r="C181" s="67">
        <f>C72-C179</f>
        <v>647205</v>
      </c>
      <c r="D181" s="67">
        <f>D72-D179</f>
        <v>37291</v>
      </c>
      <c r="E181" s="67">
        <f>E72-E179</f>
        <v>9045</v>
      </c>
      <c r="F181" s="67">
        <f>F72-F179</f>
        <v>164769</v>
      </c>
      <c r="G181" s="67">
        <f>G72-G179</f>
        <v>134131</v>
      </c>
      <c r="H181" s="67">
        <f>H72-H179</f>
        <v>18198</v>
      </c>
      <c r="I181" s="67">
        <f>I72-I179</f>
        <v>6725</v>
      </c>
      <c r="J181" s="67">
        <f>J72-J179</f>
        <v>19582</v>
      </c>
      <c r="K181" s="67">
        <f>K72-K179</f>
        <v>117332</v>
      </c>
      <c r="L181" s="67">
        <f>L72-L179</f>
        <v>23699</v>
      </c>
      <c r="M181" s="67">
        <f>M72-M179</f>
        <v>116433</v>
      </c>
    </row>
    <row r="182" spans="1:13" s="131" customFormat="1" x14ac:dyDescent="0.35">
      <c r="A182" s="116"/>
      <c r="B182" s="6" t="s">
        <v>43</v>
      </c>
      <c r="C182" s="117">
        <v>3670</v>
      </c>
      <c r="D182" s="117">
        <v>166</v>
      </c>
      <c r="E182" s="117">
        <v>157</v>
      </c>
      <c r="F182" s="117">
        <v>1235</v>
      </c>
      <c r="G182" s="117">
        <v>472</v>
      </c>
      <c r="H182" s="117">
        <v>287</v>
      </c>
      <c r="I182" s="117">
        <v>31</v>
      </c>
      <c r="J182" s="117">
        <v>76</v>
      </c>
      <c r="K182" s="117">
        <v>493</v>
      </c>
      <c r="L182" s="117">
        <v>236</v>
      </c>
      <c r="M182" s="117">
        <v>517</v>
      </c>
    </row>
    <row r="183" spans="1:13" s="131" customFormat="1" x14ac:dyDescent="0.35">
      <c r="A183" s="81" t="s">
        <v>77</v>
      </c>
      <c r="B183" s="55" t="s">
        <v>23</v>
      </c>
      <c r="C183" s="69">
        <f>C182/C73</f>
        <v>5.9036530260645472E-3</v>
      </c>
      <c r="D183" s="69">
        <f>D182/D73</f>
        <v>4.7945007653871705E-3</v>
      </c>
      <c r="E183" s="69">
        <f>E182/E73</f>
        <v>2.2789955000725795E-2</v>
      </c>
      <c r="F183" s="69">
        <f>F182/F73</f>
        <v>7.7801646749025115E-3</v>
      </c>
      <c r="G183" s="69">
        <f>G182/G73</f>
        <v>3.6476325164800346E-3</v>
      </c>
      <c r="H183" s="69">
        <f>H182/H73</f>
        <v>1.6408438625578871E-2</v>
      </c>
      <c r="I183" s="69">
        <f>I182/I73</f>
        <v>4.806201550387597E-3</v>
      </c>
      <c r="J183" s="69">
        <f>J182/J73</f>
        <v>4.1416893732970023E-3</v>
      </c>
      <c r="K183" s="69">
        <f>K182/K73</f>
        <v>4.3798473716473735E-3</v>
      </c>
      <c r="L183" s="69">
        <f>L182/L73</f>
        <v>1.1569194568361195E-2</v>
      </c>
      <c r="M183" s="69">
        <f>M182/M73</f>
        <v>4.4282655246252675E-3</v>
      </c>
    </row>
    <row r="184" spans="1:13" s="131" customFormat="1" x14ac:dyDescent="0.35">
      <c r="A184" s="115"/>
      <c r="B184" s="6" t="s">
        <v>25</v>
      </c>
      <c r="C184" s="67">
        <f>C73-C182</f>
        <v>617979</v>
      </c>
      <c r="D184" s="67">
        <f>D73-D182</f>
        <v>34457</v>
      </c>
      <c r="E184" s="67">
        <f>E73-E182</f>
        <v>6732</v>
      </c>
      <c r="F184" s="67">
        <f>F73-F182</f>
        <v>157502</v>
      </c>
      <c r="G184" s="67">
        <f>G73-G182</f>
        <v>128927</v>
      </c>
      <c r="H184" s="67">
        <f>H73-H182</f>
        <v>17204</v>
      </c>
      <c r="I184" s="67">
        <f>I73-I182</f>
        <v>6419</v>
      </c>
      <c r="J184" s="67">
        <f>J73-J182</f>
        <v>18274</v>
      </c>
      <c r="K184" s="67">
        <f>K73-K182</f>
        <v>112068</v>
      </c>
      <c r="L184" s="67">
        <f>L73-L182</f>
        <v>20163</v>
      </c>
      <c r="M184" s="67">
        <f>M73-M182</f>
        <v>116233</v>
      </c>
    </row>
    <row r="185" spans="1:13" s="133" customFormat="1" x14ac:dyDescent="0.35">
      <c r="A185" s="116"/>
      <c r="B185" s="6" t="s">
        <v>43</v>
      </c>
      <c r="C185" s="117">
        <v>6314</v>
      </c>
      <c r="D185" s="117">
        <v>254</v>
      </c>
      <c r="E185" s="117">
        <v>588</v>
      </c>
      <c r="F185" s="117">
        <v>963</v>
      </c>
      <c r="G185" s="117">
        <v>800</v>
      </c>
      <c r="H185" s="117">
        <v>555</v>
      </c>
      <c r="I185" s="117">
        <v>73</v>
      </c>
      <c r="J185" s="117">
        <v>489</v>
      </c>
      <c r="K185" s="117">
        <v>1546</v>
      </c>
      <c r="L185" s="117">
        <v>421</v>
      </c>
      <c r="M185" s="117">
        <v>625</v>
      </c>
    </row>
    <row r="186" spans="1:13" s="133" customFormat="1" x14ac:dyDescent="0.35">
      <c r="A186" s="81" t="s">
        <v>78</v>
      </c>
      <c r="B186" s="55" t="s">
        <v>23</v>
      </c>
      <c r="C186" s="69">
        <f>C185/C74</f>
        <v>9.6208495420420769E-3</v>
      </c>
      <c r="D186" s="69">
        <f>D185/D74</f>
        <v>7.3955452030863298E-3</v>
      </c>
      <c r="E186" s="69">
        <f>E185/E74</f>
        <v>6.3947797716150084E-2</v>
      </c>
      <c r="F186" s="69">
        <f>F185/F74</f>
        <v>5.6911866390085631E-3</v>
      </c>
      <c r="G186" s="69">
        <f>G185/G74</f>
        <v>5.8989654689308862E-3</v>
      </c>
      <c r="H186" s="69">
        <f>H185/H74</f>
        <v>3.1178023706533341E-2</v>
      </c>
      <c r="I186" s="69">
        <f>I185/I74</f>
        <v>1.1089169071851739E-2</v>
      </c>
      <c r="J186" s="69">
        <f>J185/J74</f>
        <v>2.482989743068955E-2</v>
      </c>
      <c r="K186" s="69">
        <f>K185/K74</f>
        <v>1.2964251872101701E-2</v>
      </c>
      <c r="L186" s="69">
        <f>L185/L74</f>
        <v>1.9880997355496789E-2</v>
      </c>
      <c r="M186" s="69">
        <f>M185/M74</f>
        <v>5.0643373415875277E-3</v>
      </c>
    </row>
    <row r="187" spans="1:13" s="133" customFormat="1" x14ac:dyDescent="0.35">
      <c r="A187" s="115"/>
      <c r="B187" s="6" t="s">
        <v>25</v>
      </c>
      <c r="C187" s="67">
        <f>C74-C185</f>
        <v>649969</v>
      </c>
      <c r="D187" s="67">
        <f>D74-D185</f>
        <v>34091</v>
      </c>
      <c r="E187" s="67">
        <f>E74-E185</f>
        <v>8607</v>
      </c>
      <c r="F187" s="67">
        <f>F74-F185</f>
        <v>168246</v>
      </c>
      <c r="G187" s="67">
        <f>G74-G185</f>
        <v>134817</v>
      </c>
      <c r="H187" s="67">
        <f>H74-H185</f>
        <v>17246</v>
      </c>
      <c r="I187" s="67">
        <f>I74-I185</f>
        <v>6510</v>
      </c>
      <c r="J187" s="67">
        <f>J74-J185</f>
        <v>19205</v>
      </c>
      <c r="K187" s="67">
        <f>K74-K185</f>
        <v>117705</v>
      </c>
      <c r="L187" s="67">
        <f>L74-L185</f>
        <v>20755</v>
      </c>
      <c r="M187" s="67">
        <f>M74-M185</f>
        <v>122787</v>
      </c>
    </row>
    <row r="188" spans="1:13" s="134" customFormat="1" x14ac:dyDescent="0.35">
      <c r="A188" s="116"/>
      <c r="B188" s="6" t="s">
        <v>43</v>
      </c>
      <c r="C188" s="117">
        <v>2804</v>
      </c>
      <c r="D188" s="117">
        <v>280</v>
      </c>
      <c r="E188" s="117">
        <v>5</v>
      </c>
      <c r="F188" s="117">
        <v>951</v>
      </c>
      <c r="G188" s="117">
        <v>48</v>
      </c>
      <c r="H188" s="117">
        <v>151</v>
      </c>
      <c r="I188" s="117">
        <v>29</v>
      </c>
      <c r="J188" s="117">
        <v>0</v>
      </c>
      <c r="K188" s="117">
        <v>386</v>
      </c>
      <c r="L188" s="117">
        <v>55</v>
      </c>
      <c r="M188" s="117">
        <v>899</v>
      </c>
    </row>
    <row r="189" spans="1:13" s="134" customFormat="1" x14ac:dyDescent="0.35">
      <c r="A189" s="81" t="s">
        <v>80</v>
      </c>
      <c r="B189" s="55" t="s">
        <v>23</v>
      </c>
      <c r="C189" s="69">
        <f>C188/C75</f>
        <v>4.5623392239142069E-3</v>
      </c>
      <c r="D189" s="69">
        <f>D188/D75</f>
        <v>8.4856199048398331E-3</v>
      </c>
      <c r="E189" s="69">
        <f>E188/E75</f>
        <v>5.7097179399337678E-4</v>
      </c>
      <c r="F189" s="69">
        <f>F188/F75</f>
        <v>6.162439574396392E-3</v>
      </c>
      <c r="G189" s="69">
        <f>G188/G75</f>
        <v>3.795666613949075E-4</v>
      </c>
      <c r="H189" s="69">
        <f>H188/H75</f>
        <v>8.5995785636995281E-3</v>
      </c>
      <c r="I189" s="69">
        <f>I188/I75</f>
        <v>4.5122140967792128E-3</v>
      </c>
      <c r="J189" s="69">
        <f>J188/J75</f>
        <v>0</v>
      </c>
      <c r="K189" s="69">
        <f>K188/K75</f>
        <v>3.4283379666225542E-3</v>
      </c>
      <c r="L189" s="69">
        <f>L188/L75</f>
        <v>2.8264556246466932E-3</v>
      </c>
      <c r="M189" s="69">
        <f>M188/M75</f>
        <v>7.6909257342310357E-3</v>
      </c>
    </row>
    <row r="190" spans="1:13" s="134" customFormat="1" x14ac:dyDescent="0.35">
      <c r="A190" s="115"/>
      <c r="B190" s="6" t="s">
        <v>25</v>
      </c>
      <c r="C190" s="67">
        <f>C75-C188</f>
        <v>611793</v>
      </c>
      <c r="D190" s="67">
        <f>D75-D188</f>
        <v>32717</v>
      </c>
      <c r="E190" s="67">
        <f>E75-E188</f>
        <v>8752</v>
      </c>
      <c r="F190" s="67">
        <f>F75-F188</f>
        <v>153371</v>
      </c>
      <c r="G190" s="67">
        <f>G75-G188</f>
        <v>126412</v>
      </c>
      <c r="H190" s="67">
        <f>H75-H188</f>
        <v>17408</v>
      </c>
      <c r="I190" s="67">
        <f>I75-I188</f>
        <v>6398</v>
      </c>
      <c r="J190" s="67">
        <f>J75-J188</f>
        <v>19134</v>
      </c>
      <c r="K190" s="67">
        <f>K75-K188</f>
        <v>112205</v>
      </c>
      <c r="L190" s="67">
        <f>L75-L188</f>
        <v>19404</v>
      </c>
      <c r="M190" s="67">
        <f>M75-M188</f>
        <v>115992</v>
      </c>
    </row>
    <row r="191" spans="1:13" x14ac:dyDescent="0.35">
      <c r="A191" s="116"/>
      <c r="B191" s="6" t="s">
        <v>43</v>
      </c>
      <c r="C191" s="117">
        <v>4579</v>
      </c>
      <c r="D191" s="117">
        <v>405</v>
      </c>
      <c r="E191" s="117">
        <v>154</v>
      </c>
      <c r="F191" s="117">
        <v>1648</v>
      </c>
      <c r="G191" s="117">
        <v>393</v>
      </c>
      <c r="H191" s="117">
        <v>111</v>
      </c>
      <c r="I191" s="117">
        <v>35</v>
      </c>
      <c r="J191" s="117">
        <v>228</v>
      </c>
      <c r="K191" s="117">
        <v>574</v>
      </c>
      <c r="L191" s="117">
        <v>98</v>
      </c>
      <c r="M191" s="117">
        <v>933</v>
      </c>
    </row>
    <row r="192" spans="1:13" x14ac:dyDescent="0.35">
      <c r="A192" s="81" t="s">
        <v>81</v>
      </c>
      <c r="B192" s="55" t="s">
        <v>23</v>
      </c>
      <c r="C192" s="69">
        <f>C191/C76</f>
        <v>7.245895205904321E-3</v>
      </c>
      <c r="D192" s="69">
        <f>D191/D76</f>
        <v>1.1919477308846901E-2</v>
      </c>
      <c r="E192" s="69">
        <f>E191/E76</f>
        <v>1.38939011187297E-2</v>
      </c>
      <c r="F192" s="69">
        <f>F191/F76</f>
        <v>1.035520619301652E-2</v>
      </c>
      <c r="G192" s="69">
        <f>G191/G76</f>
        <v>3.0264991952438525E-3</v>
      </c>
      <c r="H192" s="69">
        <f>H191/H76</f>
        <v>6.4184110095987044E-3</v>
      </c>
      <c r="I192" s="69">
        <f>I191/I76</f>
        <v>5.2246603970741903E-3</v>
      </c>
      <c r="J192" s="69">
        <f>J191/J76</f>
        <v>1.0976842713398488E-2</v>
      </c>
      <c r="K192" s="69">
        <f>K191/K76</f>
        <v>4.9365303244005643E-3</v>
      </c>
      <c r="L192" s="69">
        <f>L191/L76</f>
        <v>5.2513128282070517E-3</v>
      </c>
      <c r="M192" s="69">
        <f>M191/M76</f>
        <v>7.8947368421052634E-3</v>
      </c>
    </row>
    <row r="193" spans="1:13" x14ac:dyDescent="0.35">
      <c r="A193" s="115"/>
      <c r="B193" s="6" t="s">
        <v>25</v>
      </c>
      <c r="C193" s="67">
        <f>C76-C191</f>
        <v>627365</v>
      </c>
      <c r="D193" s="67">
        <f>D76-D191</f>
        <v>33573</v>
      </c>
      <c r="E193" s="67">
        <f>E76-E191</f>
        <v>10930</v>
      </c>
      <c r="F193" s="67">
        <f>F76-F191</f>
        <v>157499</v>
      </c>
      <c r="G193" s="67">
        <f>G76-G191</f>
        <v>129460</v>
      </c>
      <c r="H193" s="67">
        <f>H76-H191</f>
        <v>17183</v>
      </c>
      <c r="I193" s="67">
        <f>I76-I191</f>
        <v>6664</v>
      </c>
      <c r="J193" s="67">
        <f>J76-J191</f>
        <v>20543</v>
      </c>
      <c r="K193" s="67">
        <f>K76-K191</f>
        <v>115702</v>
      </c>
      <c r="L193" s="67">
        <f>L76-L191</f>
        <v>18564</v>
      </c>
      <c r="M193" s="67">
        <f>M76-M191</f>
        <v>117247</v>
      </c>
    </row>
    <row r="194" spans="1:13" s="136" customFormat="1" x14ac:dyDescent="0.35">
      <c r="A194" s="116"/>
      <c r="B194" s="6" t="s">
        <v>43</v>
      </c>
      <c r="C194" s="117">
        <v>18740</v>
      </c>
      <c r="D194" s="117">
        <v>458</v>
      </c>
      <c r="E194" s="117">
        <v>119</v>
      </c>
      <c r="F194" s="117">
        <v>7015</v>
      </c>
      <c r="G194" s="117">
        <v>3412</v>
      </c>
      <c r="H194" s="117">
        <v>392</v>
      </c>
      <c r="I194" s="117">
        <v>128</v>
      </c>
      <c r="J194" s="117">
        <v>323</v>
      </c>
      <c r="K194" s="117">
        <v>3016</v>
      </c>
      <c r="L194" s="117">
        <v>572</v>
      </c>
      <c r="M194" s="117">
        <v>3305</v>
      </c>
    </row>
    <row r="195" spans="1:13" s="136" customFormat="1" x14ac:dyDescent="0.35">
      <c r="A195" s="81" t="s">
        <v>82</v>
      </c>
      <c r="B195" s="55" t="s">
        <v>23</v>
      </c>
      <c r="C195" s="69">
        <f>C194/C77</f>
        <v>3.1284796824108993E-2</v>
      </c>
      <c r="D195" s="69">
        <f>D194/D77</f>
        <v>1.4397988054071047E-2</v>
      </c>
      <c r="E195" s="69">
        <f>E194/E77</f>
        <v>1.2734082397003745E-2</v>
      </c>
      <c r="F195" s="69">
        <f>F194/F77</f>
        <v>4.5031743688173628E-2</v>
      </c>
      <c r="G195" s="69">
        <f>G194/G77</f>
        <v>2.7589106669254158E-2</v>
      </c>
      <c r="H195" s="69">
        <f>H194/H77</f>
        <v>2.5247971145175834E-2</v>
      </c>
      <c r="I195" s="69">
        <f>I194/I77</f>
        <v>1.9133034379671152E-2</v>
      </c>
      <c r="J195" s="69">
        <f>J194/J77</f>
        <v>1.8026565464895637E-2</v>
      </c>
      <c r="K195" s="69">
        <f>K194/K77</f>
        <v>2.8640071410257626E-2</v>
      </c>
      <c r="L195" s="69">
        <f>L194/L77</f>
        <v>3.2603739170086639E-2</v>
      </c>
      <c r="M195" s="69">
        <f>M194/M77</f>
        <v>2.8634055899221987E-2</v>
      </c>
    </row>
    <row r="196" spans="1:13" s="136" customFormat="1" x14ac:dyDescent="0.35">
      <c r="A196" s="115"/>
      <c r="B196" s="6" t="s">
        <v>25</v>
      </c>
      <c r="C196" s="67">
        <f>C77-C194</f>
        <v>580273</v>
      </c>
      <c r="D196" s="67">
        <f>D77-D194</f>
        <v>31352</v>
      </c>
      <c r="E196" s="67">
        <f>E77-E194</f>
        <v>9226</v>
      </c>
      <c r="F196" s="67">
        <f>F77-F194</f>
        <v>148764</v>
      </c>
      <c r="G196" s="67">
        <f>G77-G194</f>
        <v>120260</v>
      </c>
      <c r="H196" s="67">
        <f>H77-H194</f>
        <v>15134</v>
      </c>
      <c r="I196" s="67">
        <f>I77-I194</f>
        <v>6562</v>
      </c>
      <c r="J196" s="67">
        <f>J77-J194</f>
        <v>17595</v>
      </c>
      <c r="K196" s="67">
        <f>K77-K194</f>
        <v>102291</v>
      </c>
      <c r="L196" s="67">
        <f>L77-L194</f>
        <v>16972</v>
      </c>
      <c r="M196" s="67">
        <f>M77-M194</f>
        <v>112117</v>
      </c>
    </row>
    <row r="197" spans="1:13" s="138" customFormat="1" x14ac:dyDescent="0.35">
      <c r="A197" s="116"/>
      <c r="B197" s="6" t="s">
        <v>43</v>
      </c>
      <c r="C197" s="117">
        <v>8541</v>
      </c>
      <c r="D197" s="117">
        <v>672</v>
      </c>
      <c r="E197" s="117">
        <v>88</v>
      </c>
      <c r="F197" s="117">
        <v>4207</v>
      </c>
      <c r="G197" s="117">
        <v>890</v>
      </c>
      <c r="H197" s="117">
        <v>201</v>
      </c>
      <c r="I197" s="117">
        <v>21</v>
      </c>
      <c r="J197" s="117">
        <v>458</v>
      </c>
      <c r="K197" s="117">
        <v>557</v>
      </c>
      <c r="L197" s="117">
        <v>179</v>
      </c>
      <c r="M197" s="117">
        <v>1268</v>
      </c>
    </row>
    <row r="198" spans="1:13" s="138" customFormat="1" x14ac:dyDescent="0.35">
      <c r="A198" s="81" t="s">
        <v>84</v>
      </c>
      <c r="B198" s="55" t="s">
        <v>23</v>
      </c>
      <c r="C198" s="69">
        <f>C197/C78</f>
        <v>1.5263314968270675E-2</v>
      </c>
      <c r="D198" s="69">
        <f>D197/D78</f>
        <v>2.3423611837289554E-2</v>
      </c>
      <c r="E198" s="69">
        <f>E197/E78</f>
        <v>9.3906733539643582E-3</v>
      </c>
      <c r="F198" s="69">
        <f>F197/F78</f>
        <v>2.8951895946596931E-2</v>
      </c>
      <c r="G198" s="69">
        <f>G197/G78</f>
        <v>7.7723827156181225E-3</v>
      </c>
      <c r="H198" s="69">
        <f>H197/H78</f>
        <v>1.3018134715025907E-2</v>
      </c>
      <c r="I198" s="69">
        <f>I197/I78</f>
        <v>3.4924330616996507E-3</v>
      </c>
      <c r="J198" s="69">
        <f>J197/J78</f>
        <v>2.5897653378569408E-2</v>
      </c>
      <c r="K198" s="69">
        <f>K197/K78</f>
        <v>5.5589377139492408E-3</v>
      </c>
      <c r="L198" s="69">
        <f>L197/L78</f>
        <v>1.1027599802858551E-2</v>
      </c>
      <c r="M198" s="69">
        <f>M197/M78</f>
        <v>1.1947611419956657E-2</v>
      </c>
    </row>
    <row r="199" spans="1:13" s="138" customFormat="1" x14ac:dyDescent="0.35">
      <c r="A199" s="115"/>
      <c r="B199" s="6" t="s">
        <v>25</v>
      </c>
      <c r="C199" s="67">
        <f>C78-C197</f>
        <v>551036</v>
      </c>
      <c r="D199" s="67">
        <f>D78-D197</f>
        <v>28017</v>
      </c>
      <c r="E199" s="67">
        <f>E78-E197</f>
        <v>9283</v>
      </c>
      <c r="F199" s="67">
        <f>F78-F197</f>
        <v>141103</v>
      </c>
      <c r="G199" s="67">
        <f>G78-G197</f>
        <v>113618</v>
      </c>
      <c r="H199" s="67">
        <f>H78-H197</f>
        <v>15239</v>
      </c>
      <c r="I199" s="67">
        <f>I78-I197</f>
        <v>5992</v>
      </c>
      <c r="J199" s="67">
        <f>J78-J197</f>
        <v>17227</v>
      </c>
      <c r="K199" s="67">
        <f>K78-K197</f>
        <v>99642</v>
      </c>
      <c r="L199" s="67">
        <f>L78-L197</f>
        <v>16053</v>
      </c>
      <c r="M199" s="67">
        <f>M78-M197</f>
        <v>104862</v>
      </c>
    </row>
    <row r="200" spans="1:13" s="140" customFormat="1" x14ac:dyDescent="0.35">
      <c r="A200" s="116"/>
      <c r="B200" s="6" t="s">
        <v>43</v>
      </c>
      <c r="C200" s="117">
        <v>7581</v>
      </c>
      <c r="D200" s="117">
        <v>252</v>
      </c>
      <c r="E200" s="117">
        <v>79</v>
      </c>
      <c r="F200" s="117">
        <v>3565</v>
      </c>
      <c r="G200" s="117">
        <v>853</v>
      </c>
      <c r="H200" s="117">
        <v>371</v>
      </c>
      <c r="I200" s="117">
        <v>119</v>
      </c>
      <c r="J200" s="117">
        <v>165</v>
      </c>
      <c r="K200" s="117">
        <v>1022</v>
      </c>
      <c r="L200" s="117">
        <v>215</v>
      </c>
      <c r="M200" s="117">
        <v>940</v>
      </c>
    </row>
    <row r="201" spans="1:13" s="140" customFormat="1" x14ac:dyDescent="0.35">
      <c r="A201" s="81" t="s">
        <v>85</v>
      </c>
      <c r="B201" s="55" t="s">
        <v>23</v>
      </c>
      <c r="C201" s="69">
        <f>C200/C79</f>
        <v>1.1401165833498764E-2</v>
      </c>
      <c r="D201" s="69">
        <f>D200/D79</f>
        <v>7.5435550499910195E-3</v>
      </c>
      <c r="E201" s="69">
        <f>E200/E79</f>
        <v>5.9153874953201046E-3</v>
      </c>
      <c r="F201" s="69">
        <f>F200/F79</f>
        <v>2.0997390787063488E-2</v>
      </c>
      <c r="G201" s="69">
        <f>G200/G79</f>
        <v>6.3111788512618654E-3</v>
      </c>
      <c r="H201" s="69">
        <f>H200/H79</f>
        <v>1.9685874986734585E-2</v>
      </c>
      <c r="I201" s="69">
        <f>I200/I79</f>
        <v>1.7471736896197326E-2</v>
      </c>
      <c r="J201" s="69">
        <f>J200/J79</f>
        <v>7.7450244085617726E-3</v>
      </c>
      <c r="K201" s="69">
        <f>K200/K79</f>
        <v>8.3474908520648188E-3</v>
      </c>
      <c r="L201" s="69">
        <f>L200/L79</f>
        <v>1.0843251966915473E-2</v>
      </c>
      <c r="M201" s="69">
        <f>M200/M79</f>
        <v>7.5800338682364323E-3</v>
      </c>
    </row>
    <row r="202" spans="1:13" s="140" customFormat="1" x14ac:dyDescent="0.35">
      <c r="A202" s="115"/>
      <c r="B202" s="6" t="s">
        <v>25</v>
      </c>
      <c r="C202" s="67">
        <f>C79-C200</f>
        <v>657351</v>
      </c>
      <c r="D202" s="67">
        <f>D79-D200</f>
        <v>33154</v>
      </c>
      <c r="E202" s="67">
        <f>E79-E200</f>
        <v>13276</v>
      </c>
      <c r="F202" s="67">
        <f>F79-F200</f>
        <v>166218</v>
      </c>
      <c r="G202" s="67">
        <f>G79-G200</f>
        <v>134304</v>
      </c>
      <c r="H202" s="67">
        <f>H79-H200</f>
        <v>18475</v>
      </c>
      <c r="I202" s="67">
        <f>I79-I200</f>
        <v>6692</v>
      </c>
      <c r="J202" s="67">
        <f>J79-J200</f>
        <v>21139</v>
      </c>
      <c r="K202" s="67">
        <f>K79-K200</f>
        <v>121410</v>
      </c>
      <c r="L202" s="67">
        <f>L79-L200</f>
        <v>19613</v>
      </c>
      <c r="M202" s="67">
        <f>M79-M200</f>
        <v>123070</v>
      </c>
    </row>
    <row r="203" spans="1:13" s="141" customFormat="1" x14ac:dyDescent="0.35">
      <c r="A203" s="116"/>
      <c r="B203" s="6" t="s">
        <v>43</v>
      </c>
      <c r="C203" s="117">
        <v>5291</v>
      </c>
      <c r="D203" s="117">
        <v>155</v>
      </c>
      <c r="E203" s="117">
        <v>10</v>
      </c>
      <c r="F203" s="117">
        <v>2641</v>
      </c>
      <c r="G203" s="117">
        <v>652</v>
      </c>
      <c r="H203" s="117">
        <v>210</v>
      </c>
      <c r="I203" s="117">
        <v>61</v>
      </c>
      <c r="J203" s="117">
        <v>42</v>
      </c>
      <c r="K203" s="117">
        <v>585</v>
      </c>
      <c r="L203" s="117">
        <v>81</v>
      </c>
      <c r="M203" s="117">
        <v>854</v>
      </c>
    </row>
    <row r="204" spans="1:13" s="141" customFormat="1" x14ac:dyDescent="0.35">
      <c r="A204" s="81" t="s">
        <v>86</v>
      </c>
      <c r="B204" s="55" t="s">
        <v>23</v>
      </c>
      <c r="C204" s="69">
        <f>C203/C80</f>
        <v>8.2147670179666E-3</v>
      </c>
      <c r="D204" s="69">
        <f>D203/D80</f>
        <v>4.6172177539469767E-3</v>
      </c>
      <c r="E204" s="69">
        <f>E203/E80</f>
        <v>9.1524803221673071E-4</v>
      </c>
      <c r="F204" s="69">
        <f>F203/F80</f>
        <v>1.5817023213472916E-2</v>
      </c>
      <c r="G204" s="69">
        <f>G203/G80</f>
        <v>4.8662163675038247E-3</v>
      </c>
      <c r="H204" s="69">
        <f>H203/H80</f>
        <v>1.2033694344163659E-2</v>
      </c>
      <c r="I204" s="69">
        <f>I203/I80</f>
        <v>9.3001982009452665E-3</v>
      </c>
      <c r="J204" s="69">
        <f>J203/J80</f>
        <v>2.0997900209979003E-3</v>
      </c>
      <c r="K204" s="69">
        <f>K203/K80</f>
        <v>4.973559368145415E-3</v>
      </c>
      <c r="L204" s="69">
        <f>L203/L80</f>
        <v>4.4255040157351253E-3</v>
      </c>
      <c r="M204" s="69">
        <f>M203/M80</f>
        <v>7.1949719446644314E-3</v>
      </c>
    </row>
    <row r="205" spans="1:13" s="141" customFormat="1" x14ac:dyDescent="0.35">
      <c r="A205" s="115"/>
      <c r="B205" s="6" t="s">
        <v>25</v>
      </c>
      <c r="C205" s="67">
        <f>C80-C203</f>
        <v>638793</v>
      </c>
      <c r="D205" s="67">
        <f>D80-D203</f>
        <v>33415</v>
      </c>
      <c r="E205" s="67">
        <f>E80-E203</f>
        <v>10916</v>
      </c>
      <c r="F205" s="67">
        <f>F80-F203</f>
        <v>164331</v>
      </c>
      <c r="G205" s="67">
        <f>G80-G203</f>
        <v>133333</v>
      </c>
      <c r="H205" s="67">
        <f>H80-H203</f>
        <v>17241</v>
      </c>
      <c r="I205" s="67">
        <f>I80-I203</f>
        <v>6498</v>
      </c>
      <c r="J205" s="67">
        <f>J80-J203</f>
        <v>19960</v>
      </c>
      <c r="K205" s="67">
        <f>K80-K203</f>
        <v>117037</v>
      </c>
      <c r="L205" s="67">
        <f>L80-L203</f>
        <v>18222</v>
      </c>
      <c r="M205" s="67">
        <f>M80-M203</f>
        <v>117840</v>
      </c>
    </row>
    <row r="206" spans="1:13" s="142" customFormat="1" x14ac:dyDescent="0.35">
      <c r="A206" s="116"/>
      <c r="B206" s="6" t="s">
        <v>43</v>
      </c>
      <c r="C206" s="117">
        <v>7549</v>
      </c>
      <c r="D206" s="117">
        <v>185</v>
      </c>
      <c r="E206" s="117">
        <v>17</v>
      </c>
      <c r="F206" s="117">
        <v>3682</v>
      </c>
      <c r="G206" s="117">
        <v>864</v>
      </c>
      <c r="H206" s="117">
        <v>167</v>
      </c>
      <c r="I206" s="117">
        <v>23</v>
      </c>
      <c r="J206" s="117">
        <v>96</v>
      </c>
      <c r="K206" s="117">
        <v>626</v>
      </c>
      <c r="L206" s="117">
        <v>220</v>
      </c>
      <c r="M206" s="117">
        <v>1669</v>
      </c>
    </row>
    <row r="207" spans="1:13" s="142" customFormat="1" x14ac:dyDescent="0.35">
      <c r="A207" s="81" t="s">
        <v>87</v>
      </c>
      <c r="B207" s="55" t="s">
        <v>23</v>
      </c>
      <c r="C207" s="69">
        <f>C206/C81</f>
        <v>1.1307906397078429E-2</v>
      </c>
      <c r="D207" s="69">
        <f>D206/D81</f>
        <v>4.9802137453899371E-3</v>
      </c>
      <c r="E207" s="69">
        <f>E206/E81</f>
        <v>1.534434515750519E-3</v>
      </c>
      <c r="F207" s="69">
        <f>F206/F81</f>
        <v>2.1200396139938738E-2</v>
      </c>
      <c r="G207" s="69">
        <f>G206/G81</f>
        <v>6.092702155716492E-3</v>
      </c>
      <c r="H207" s="69">
        <f>H206/H81</f>
        <v>1.0414068346221004E-2</v>
      </c>
      <c r="I207" s="69">
        <f>I206/I81</f>
        <v>3.2927702219040802E-3</v>
      </c>
      <c r="J207" s="69">
        <f>J206/J81</f>
        <v>4.8822661852209737E-3</v>
      </c>
      <c r="K207" s="69">
        <f>K206/K81</f>
        <v>5.2245470250961868E-3</v>
      </c>
      <c r="L207" s="69">
        <f>L206/L81</f>
        <v>1.2398557258791704E-2</v>
      </c>
      <c r="M207" s="69">
        <f>M206/M81</f>
        <v>1.3500177953214482E-2</v>
      </c>
    </row>
    <row r="208" spans="1:13" s="142" customFormat="1" x14ac:dyDescent="0.35">
      <c r="A208" s="115"/>
      <c r="B208" s="6" t="s">
        <v>25</v>
      </c>
      <c r="C208" s="67">
        <f>C81-C206</f>
        <v>660037</v>
      </c>
      <c r="D208" s="67">
        <f>D81-D206</f>
        <v>36962</v>
      </c>
      <c r="E208" s="67">
        <f>E81-E206</f>
        <v>11062</v>
      </c>
      <c r="F208" s="67">
        <f>F81-F206</f>
        <v>169994</v>
      </c>
      <c r="G208" s="67">
        <f>G81-G206</f>
        <v>140945</v>
      </c>
      <c r="H208" s="67">
        <f>H81-H206</f>
        <v>15869</v>
      </c>
      <c r="I208" s="67">
        <f>I81-I206</f>
        <v>6962</v>
      </c>
      <c r="J208" s="67">
        <f>J81-J206</f>
        <v>19567</v>
      </c>
      <c r="K208" s="67">
        <f>K81-K206</f>
        <v>119193</v>
      </c>
      <c r="L208" s="67">
        <f>L81-L206</f>
        <v>17524</v>
      </c>
      <c r="M208" s="67">
        <f>M81-M206</f>
        <v>121959</v>
      </c>
    </row>
    <row r="209" spans="1:13" s="144" customFormat="1" x14ac:dyDescent="0.35">
      <c r="A209" s="116"/>
      <c r="B209" s="6" t="s">
        <v>43</v>
      </c>
      <c r="C209" s="117">
        <v>11907</v>
      </c>
      <c r="D209" s="117">
        <v>253</v>
      </c>
      <c r="E209" s="117">
        <v>57</v>
      </c>
      <c r="F209" s="117">
        <v>5403</v>
      </c>
      <c r="G209" s="117">
        <v>3025</v>
      </c>
      <c r="H209" s="117">
        <v>495</v>
      </c>
      <c r="I209" s="117">
        <v>13</v>
      </c>
      <c r="J209" s="117">
        <v>121</v>
      </c>
      <c r="K209" s="117">
        <v>756</v>
      </c>
      <c r="L209" s="117">
        <v>242</v>
      </c>
      <c r="M209" s="117">
        <v>1542</v>
      </c>
    </row>
    <row r="210" spans="1:13" s="144" customFormat="1" x14ac:dyDescent="0.35">
      <c r="A210" s="81" t="s">
        <v>88</v>
      </c>
      <c r="B210" s="55" t="s">
        <v>23</v>
      </c>
      <c r="C210" s="69">
        <f>C209/C82</f>
        <v>1.7661481594650679E-2</v>
      </c>
      <c r="D210" s="69">
        <f>D209/D82</f>
        <v>6.6918824556299102E-3</v>
      </c>
      <c r="E210" s="69">
        <f>E209/E82</f>
        <v>4.13552927519408E-3</v>
      </c>
      <c r="F210" s="69">
        <f>F209/F82</f>
        <v>3.1130803535417556E-2</v>
      </c>
      <c r="G210" s="69">
        <f>G209/G82</f>
        <v>2.1154585824679186E-2</v>
      </c>
      <c r="H210" s="69">
        <f>H209/H82</f>
        <v>3.0825756632208243E-2</v>
      </c>
      <c r="I210" s="69">
        <f>I209/I82</f>
        <v>1.9008626992250328E-3</v>
      </c>
      <c r="J210" s="69">
        <f>J209/J82</f>
        <v>6.3842135809634359E-3</v>
      </c>
      <c r="K210" s="69">
        <f>K209/K82</f>
        <v>6.179095694249191E-3</v>
      </c>
      <c r="L210" s="69">
        <f>L209/L82</f>
        <v>1.3732054701242695E-2</v>
      </c>
      <c r="M210" s="69">
        <f>M209/M82</f>
        <v>1.2414059606807606E-2</v>
      </c>
    </row>
    <row r="211" spans="1:13" s="144" customFormat="1" x14ac:dyDescent="0.35">
      <c r="A211" s="115"/>
      <c r="B211" s="6" t="s">
        <v>25</v>
      </c>
      <c r="C211" s="67">
        <f>C82-C209</f>
        <v>662272</v>
      </c>
      <c r="D211" s="67">
        <f>D82-D209</f>
        <v>37554</v>
      </c>
      <c r="E211" s="67">
        <f>E82-E209</f>
        <v>13726</v>
      </c>
      <c r="F211" s="67">
        <f>F82-F209</f>
        <v>168155</v>
      </c>
      <c r="G211" s="67">
        <f>G82-G209</f>
        <v>139970</v>
      </c>
      <c r="H211" s="67">
        <f>H82-H209</f>
        <v>15563</v>
      </c>
      <c r="I211" s="67">
        <f>I82-I209</f>
        <v>6826</v>
      </c>
      <c r="J211" s="67">
        <f>J82-J209</f>
        <v>18832</v>
      </c>
      <c r="K211" s="67">
        <f>K82-K209</f>
        <v>121592</v>
      </c>
      <c r="L211" s="67">
        <f>L82-L209</f>
        <v>17381</v>
      </c>
      <c r="M211" s="67">
        <f>M82-M209</f>
        <v>122672</v>
      </c>
    </row>
    <row r="212" spans="1:13" s="145" customFormat="1" x14ac:dyDescent="0.35">
      <c r="A212" s="116"/>
      <c r="B212" s="6" t="s">
        <v>43</v>
      </c>
      <c r="C212" s="117">
        <v>17948</v>
      </c>
      <c r="D212" s="117">
        <v>642</v>
      </c>
      <c r="E212" s="117">
        <v>62</v>
      </c>
      <c r="F212" s="117">
        <v>7126</v>
      </c>
      <c r="G212" s="117">
        <v>3476</v>
      </c>
      <c r="H212" s="117">
        <v>469</v>
      </c>
      <c r="I212" s="117">
        <v>51</v>
      </c>
      <c r="J212" s="117">
        <v>1043</v>
      </c>
      <c r="K212" s="117">
        <v>1605</v>
      </c>
      <c r="L212" s="117">
        <v>329</v>
      </c>
      <c r="M212" s="117">
        <v>3145</v>
      </c>
    </row>
    <row r="213" spans="1:13" s="145" customFormat="1" x14ac:dyDescent="0.35">
      <c r="A213" s="81" t="s">
        <v>89</v>
      </c>
      <c r="B213" s="55" t="s">
        <v>23</v>
      </c>
      <c r="C213" s="69">
        <f>C212/C83</f>
        <v>2.5785540960478356E-2</v>
      </c>
      <c r="D213" s="69">
        <f>D212/D83</f>
        <v>1.6330475923994607E-2</v>
      </c>
      <c r="E213" s="69">
        <f>E212/E83</f>
        <v>4.4355415653169264E-3</v>
      </c>
      <c r="F213" s="69">
        <f>F212/F83</f>
        <v>4.0048782406861008E-2</v>
      </c>
      <c r="G213" s="69">
        <f>G212/G83</f>
        <v>2.3525908278737344E-2</v>
      </c>
      <c r="H213" s="69">
        <f>H212/H83</f>
        <v>2.8581875799865927E-2</v>
      </c>
      <c r="I213" s="69">
        <f>I212/I83</f>
        <v>7.2176620435890175E-3</v>
      </c>
      <c r="J213" s="69">
        <f>J212/J83</f>
        <v>5.0410826486225233E-2</v>
      </c>
      <c r="K213" s="69">
        <f>K212/K83</f>
        <v>1.2770833167564472E-2</v>
      </c>
      <c r="L213" s="69">
        <f>L212/L83</f>
        <v>1.9009649274859885E-2</v>
      </c>
      <c r="M213" s="69">
        <f>M212/M83</f>
        <v>2.4206459160740126E-2</v>
      </c>
    </row>
    <row r="214" spans="1:13" s="145" customFormat="1" x14ac:dyDescent="0.35">
      <c r="A214" s="115"/>
      <c r="B214" s="6" t="s">
        <v>25</v>
      </c>
      <c r="C214" s="67">
        <f>C83-C212</f>
        <v>678101</v>
      </c>
      <c r="D214" s="67">
        <f>D83-D212</f>
        <v>38671</v>
      </c>
      <c r="E214" s="67">
        <f>E83-E212</f>
        <v>13916</v>
      </c>
      <c r="F214" s="67">
        <f>F83-F212</f>
        <v>170807</v>
      </c>
      <c r="G214" s="67">
        <f>G83-G212</f>
        <v>144276</v>
      </c>
      <c r="H214" s="67">
        <f>H83-H212</f>
        <v>15940</v>
      </c>
      <c r="I214" s="67">
        <f>I83-I212</f>
        <v>7015</v>
      </c>
      <c r="J214" s="67">
        <f>J83-J212</f>
        <v>19647</v>
      </c>
      <c r="K214" s="67">
        <f>K83-K212</f>
        <v>124072</v>
      </c>
      <c r="L214" s="67">
        <f>L83-L212</f>
        <v>16978</v>
      </c>
      <c r="M214" s="67">
        <f>M83-M212</f>
        <v>126779</v>
      </c>
    </row>
    <row r="215" spans="1:13" s="148" customFormat="1" x14ac:dyDescent="0.35">
      <c r="A215" s="116"/>
      <c r="B215" s="6" t="s">
        <v>43</v>
      </c>
      <c r="C215" s="117">
        <v>6900</v>
      </c>
      <c r="D215" s="117">
        <v>340</v>
      </c>
      <c r="E215" s="117">
        <v>7</v>
      </c>
      <c r="F215" s="117">
        <v>3097</v>
      </c>
      <c r="G215" s="117">
        <v>955</v>
      </c>
      <c r="H215" s="117">
        <v>269</v>
      </c>
      <c r="I215" s="117">
        <v>17</v>
      </c>
      <c r="J215" s="117">
        <v>131</v>
      </c>
      <c r="K215" s="117">
        <v>435</v>
      </c>
      <c r="L215" s="117">
        <v>93</v>
      </c>
      <c r="M215" s="117">
        <v>1556</v>
      </c>
    </row>
    <row r="216" spans="1:13" s="148" customFormat="1" x14ac:dyDescent="0.35">
      <c r="A216" s="81" t="s">
        <v>90</v>
      </c>
      <c r="B216" s="55" t="s">
        <v>23</v>
      </c>
      <c r="C216" s="69">
        <f>C215/C84</f>
        <v>1.0356597152386069E-2</v>
      </c>
      <c r="D216" s="69">
        <f>D215/D84</f>
        <v>8.7448559670781894E-3</v>
      </c>
      <c r="E216" s="69">
        <f>E215/E84</f>
        <v>6.6673016477759785E-4</v>
      </c>
      <c r="F216" s="69">
        <f>F215/F84</f>
        <v>1.823309155990957E-2</v>
      </c>
      <c r="G216" s="69">
        <f>G215/G84</f>
        <v>6.6657825489114877E-3</v>
      </c>
      <c r="H216" s="69">
        <f>H215/H84</f>
        <v>1.611067856501168E-2</v>
      </c>
      <c r="I216" s="69">
        <f>I215/I84</f>
        <v>2.4474517708033402E-3</v>
      </c>
      <c r="J216" s="69">
        <f>J215/J84</f>
        <v>6.4838645812710354E-3</v>
      </c>
      <c r="K216" s="69">
        <f>K215/K84</f>
        <v>3.7984963193880492E-3</v>
      </c>
      <c r="L216" s="69">
        <f>L215/L84</f>
        <v>5.421160011658409E-3</v>
      </c>
      <c r="M216" s="69">
        <f>M215/M84</f>
        <v>1.213567623638051E-2</v>
      </c>
    </row>
    <row r="217" spans="1:13" s="148" customFormat="1" x14ac:dyDescent="0.35">
      <c r="A217" s="115"/>
      <c r="B217" s="6" t="s">
        <v>25</v>
      </c>
      <c r="C217" s="67">
        <f>C84-C215</f>
        <v>659342</v>
      </c>
      <c r="D217" s="67">
        <f>D84-D215</f>
        <v>38540</v>
      </c>
      <c r="E217" s="67">
        <f>E84-E215</f>
        <v>10492</v>
      </c>
      <c r="F217" s="67">
        <f>F84-F215</f>
        <v>166759</v>
      </c>
      <c r="G217" s="67">
        <f>G84-G215</f>
        <v>142314</v>
      </c>
      <c r="H217" s="67">
        <f>H84-H215</f>
        <v>16428</v>
      </c>
      <c r="I217" s="67">
        <f>I84-I215</f>
        <v>6929</v>
      </c>
      <c r="J217" s="67">
        <f>J84-J215</f>
        <v>20073</v>
      </c>
      <c r="K217" s="67">
        <f>K84-K215</f>
        <v>114084</v>
      </c>
      <c r="L217" s="67">
        <f>L84-L215</f>
        <v>17062</v>
      </c>
      <c r="M217" s="67">
        <f>M84-M215</f>
        <v>126661</v>
      </c>
    </row>
    <row r="218" spans="1:13" x14ac:dyDescent="0.35">
      <c r="A218" s="116"/>
      <c r="B218" s="6" t="s">
        <v>43</v>
      </c>
      <c r="C218" s="117">
        <v>3097</v>
      </c>
      <c r="D218" s="117">
        <v>230</v>
      </c>
      <c r="E218" s="117">
        <v>1</v>
      </c>
      <c r="F218" s="117">
        <v>1575</v>
      </c>
      <c r="G218" s="117">
        <v>385</v>
      </c>
      <c r="H218" s="117">
        <v>51</v>
      </c>
      <c r="I218" s="117">
        <v>11</v>
      </c>
      <c r="J218" s="117">
        <v>94</v>
      </c>
      <c r="K218" s="117">
        <v>265</v>
      </c>
      <c r="L218" s="117">
        <v>130</v>
      </c>
      <c r="M218" s="117">
        <v>355</v>
      </c>
    </row>
    <row r="219" spans="1:13" x14ac:dyDescent="0.35">
      <c r="A219" s="81" t="s">
        <v>91</v>
      </c>
      <c r="B219" s="55" t="s">
        <v>23</v>
      </c>
      <c r="C219" s="69">
        <f>C218/C85</f>
        <v>4.982295717027482E-3</v>
      </c>
      <c r="D219" s="69">
        <f>D218/D85</f>
        <v>6.4825253664036074E-3</v>
      </c>
      <c r="E219" s="69">
        <f>E218/E85</f>
        <v>1.4440433212996391E-4</v>
      </c>
      <c r="F219" s="69">
        <f>F218/F85</f>
        <v>9.941110753441517E-3</v>
      </c>
      <c r="G219" s="69">
        <f>G218/G85</f>
        <v>2.8512604793079952E-3</v>
      </c>
      <c r="H219" s="69">
        <f>H218/H85</f>
        <v>3.4237379162191193E-3</v>
      </c>
      <c r="I219" s="69">
        <f>I218/I85</f>
        <v>1.7112632233976354E-3</v>
      </c>
      <c r="J219" s="69">
        <f>J218/J85</f>
        <v>5.7971014492753624E-3</v>
      </c>
      <c r="K219" s="69">
        <f>K218/K85</f>
        <v>2.4012105725754571E-3</v>
      </c>
      <c r="L219" s="69">
        <f>L218/L85</f>
        <v>8.6332846327533529E-3</v>
      </c>
      <c r="M219" s="69">
        <f>M218/M85</f>
        <v>2.8914210316264449E-3</v>
      </c>
    </row>
    <row r="220" spans="1:13" x14ac:dyDescent="0.35">
      <c r="A220" s="115"/>
      <c r="B220" s="6" t="s">
        <v>25</v>
      </c>
      <c r="C220" s="67">
        <f>C85-C218</f>
        <v>618504</v>
      </c>
      <c r="D220" s="67">
        <f>D85-D218</f>
        <v>35250</v>
      </c>
      <c r="E220" s="67">
        <f>E85-E218</f>
        <v>6924</v>
      </c>
      <c r="F220" s="67">
        <f>F85-F218</f>
        <v>156858</v>
      </c>
      <c r="G220" s="67">
        <f>G85-G218</f>
        <v>134643</v>
      </c>
      <c r="H220" s="67">
        <f>H85-H218</f>
        <v>14845</v>
      </c>
      <c r="I220" s="67">
        <f>I85-I218</f>
        <v>6417</v>
      </c>
      <c r="J220" s="67">
        <f>J85-J218</f>
        <v>16121</v>
      </c>
      <c r="K220" s="67">
        <f>K85-K218</f>
        <v>110096</v>
      </c>
      <c r="L220" s="67">
        <f>L85-L218</f>
        <v>14928</v>
      </c>
      <c r="M220" s="67">
        <f>M85-M218</f>
        <v>122422</v>
      </c>
    </row>
    <row r="221" spans="1:13" x14ac:dyDescent="0.35">
      <c r="A221" s="157" t="s">
        <v>24</v>
      </c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</row>
    <row r="222" spans="1:13" x14ac:dyDescent="0.35">
      <c r="A222" s="63"/>
      <c r="B222" s="6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35">
      <c r="C223" s="92"/>
      <c r="L223" s="10"/>
    </row>
    <row r="224" spans="1:13" x14ac:dyDescent="0.35">
      <c r="C224" s="92"/>
    </row>
    <row r="225" spans="3:3" x14ac:dyDescent="0.35">
      <c r="C225" s="92"/>
    </row>
    <row r="226" spans="3:3" x14ac:dyDescent="0.35">
      <c r="C226" s="92"/>
    </row>
    <row r="227" spans="3:3" x14ac:dyDescent="0.35">
      <c r="C227" s="92"/>
    </row>
    <row r="228" spans="3:3" x14ac:dyDescent="0.35">
      <c r="C228" s="92"/>
    </row>
    <row r="229" spans="3:3" x14ac:dyDescent="0.35">
      <c r="C229" s="92"/>
    </row>
    <row r="230" spans="3:3" x14ac:dyDescent="0.35">
      <c r="C230" s="92"/>
    </row>
    <row r="231" spans="3:3" x14ac:dyDescent="0.35">
      <c r="C231" s="92"/>
    </row>
    <row r="232" spans="3:3" x14ac:dyDescent="0.35">
      <c r="C232" s="92"/>
    </row>
  </sheetData>
  <sortState xmlns:xlrd2="http://schemas.microsoft.com/office/spreadsheetml/2017/richdata2" ref="N39:N97">
    <sortCondition ref="N39:N97"/>
  </sortState>
  <mergeCells count="8">
    <mergeCell ref="A221:M221"/>
    <mergeCell ref="A1:M1"/>
    <mergeCell ref="A2:M2"/>
    <mergeCell ref="A3:M3"/>
    <mergeCell ref="A89:A91"/>
    <mergeCell ref="A92:A94"/>
    <mergeCell ref="A86:A88"/>
    <mergeCell ref="A95:A97"/>
  </mergeCells>
  <printOptions gridLines="1"/>
  <pageMargins left="0.7" right="0.7" top="0.75" bottom="0.75" header="0.3" footer="0.3"/>
  <pageSetup scale="58" fitToWidth="0" orientation="landscape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27"/>
  <sheetViews>
    <sheetView tabSelected="1" workbookViewId="0">
      <selection activeCell="C220" sqref="C220"/>
    </sheetView>
  </sheetViews>
  <sheetFormatPr defaultColWidth="9.26953125" defaultRowHeight="14.5" x14ac:dyDescent="0.35"/>
  <cols>
    <col min="1" max="1" width="14.54296875" style="4" customWidth="1"/>
    <col min="2" max="2" width="18.7265625" style="4" customWidth="1"/>
    <col min="3" max="3" width="16.26953125" style="4" customWidth="1"/>
    <col min="4" max="4" width="10.26953125" style="4" bestFit="1" customWidth="1"/>
    <col min="5" max="5" width="9.26953125" style="4"/>
    <col min="6" max="6" width="11.54296875" style="4" customWidth="1"/>
    <col min="7" max="8" width="9.26953125" style="4"/>
    <col min="9" max="9" width="10.7265625" style="4" customWidth="1"/>
    <col min="10" max="10" width="9.26953125" style="4"/>
    <col min="11" max="11" width="10.26953125" style="4" customWidth="1"/>
    <col min="12" max="16384" width="9.26953125" style="4"/>
  </cols>
  <sheetData>
    <row r="1" spans="1:14" x14ac:dyDescent="0.35">
      <c r="A1" s="155" t="s">
        <v>92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4" x14ac:dyDescent="0.35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4" x14ac:dyDescent="0.35">
      <c r="A3" s="156" t="s">
        <v>39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4" ht="45" customHeight="1" x14ac:dyDescent="0.35">
      <c r="A4" s="2"/>
      <c r="B4" s="2"/>
      <c r="C4" s="3" t="s">
        <v>31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35">
      <c r="A5" s="4">
        <v>2019</v>
      </c>
      <c r="B5" s="4" t="s">
        <v>0</v>
      </c>
      <c r="C5" s="1">
        <v>19550</v>
      </c>
      <c r="D5" s="1">
        <v>736</v>
      </c>
      <c r="E5" s="1">
        <v>50</v>
      </c>
      <c r="F5" s="1">
        <v>5832</v>
      </c>
      <c r="G5" s="1">
        <v>1513</v>
      </c>
      <c r="H5" s="1">
        <v>151</v>
      </c>
      <c r="I5" s="1">
        <v>26</v>
      </c>
      <c r="J5" s="1">
        <v>980</v>
      </c>
      <c r="K5" s="1">
        <v>3949</v>
      </c>
      <c r="L5" s="1">
        <v>199</v>
      </c>
      <c r="M5" s="1">
        <v>6114</v>
      </c>
      <c r="N5" s="61"/>
    </row>
    <row r="6" spans="1:14" x14ac:dyDescent="0.35">
      <c r="B6" s="4" t="s">
        <v>1</v>
      </c>
      <c r="C6" s="1">
        <v>18352</v>
      </c>
      <c r="D6" s="1">
        <v>1842</v>
      </c>
      <c r="E6" s="1">
        <v>91</v>
      </c>
      <c r="F6" s="1">
        <v>5004</v>
      </c>
      <c r="G6" s="1">
        <v>2105</v>
      </c>
      <c r="H6" s="1">
        <v>107</v>
      </c>
      <c r="I6" s="1">
        <v>37</v>
      </c>
      <c r="J6" s="1">
        <v>345</v>
      </c>
      <c r="K6" s="1">
        <v>4578</v>
      </c>
      <c r="L6" s="1">
        <v>207</v>
      </c>
      <c r="M6" s="1">
        <v>4036</v>
      </c>
      <c r="N6" s="61"/>
    </row>
    <row r="7" spans="1:14" x14ac:dyDescent="0.35">
      <c r="B7" s="4" t="s">
        <v>2</v>
      </c>
      <c r="C7" s="1">
        <v>13562</v>
      </c>
      <c r="D7" s="1">
        <v>472</v>
      </c>
      <c r="E7" s="1">
        <v>42</v>
      </c>
      <c r="F7" s="1">
        <v>3304</v>
      </c>
      <c r="G7" s="1">
        <v>500</v>
      </c>
      <c r="H7" s="1">
        <v>182</v>
      </c>
      <c r="I7" s="1">
        <v>24</v>
      </c>
      <c r="J7" s="1">
        <v>425</v>
      </c>
      <c r="K7" s="1">
        <v>5294</v>
      </c>
      <c r="L7" s="1">
        <v>120</v>
      </c>
      <c r="M7" s="1">
        <v>3199</v>
      </c>
      <c r="N7" s="61"/>
    </row>
    <row r="8" spans="1:14" x14ac:dyDescent="0.35">
      <c r="B8" s="4" t="s">
        <v>3</v>
      </c>
      <c r="C8" s="1">
        <v>15726</v>
      </c>
      <c r="D8" s="1">
        <v>320</v>
      </c>
      <c r="E8" s="1">
        <v>64</v>
      </c>
      <c r="F8" s="1">
        <v>5470</v>
      </c>
      <c r="G8" s="1">
        <v>1063</v>
      </c>
      <c r="H8" s="1">
        <v>182</v>
      </c>
      <c r="I8" s="1">
        <v>11</v>
      </c>
      <c r="J8" s="1">
        <v>363</v>
      </c>
      <c r="K8" s="1">
        <v>4649</v>
      </c>
      <c r="L8" s="1">
        <v>458</v>
      </c>
      <c r="M8" s="1">
        <v>3146</v>
      </c>
      <c r="N8" s="61"/>
    </row>
    <row r="9" spans="1:14" x14ac:dyDescent="0.35">
      <c r="B9" s="4" t="s">
        <v>4</v>
      </c>
      <c r="C9" s="1">
        <v>14146</v>
      </c>
      <c r="D9" s="1">
        <v>256</v>
      </c>
      <c r="E9" s="1">
        <v>13</v>
      </c>
      <c r="F9" s="1">
        <v>5959</v>
      </c>
      <c r="G9" s="1">
        <v>431</v>
      </c>
      <c r="H9" s="1">
        <v>129</v>
      </c>
      <c r="I9" s="1">
        <v>15</v>
      </c>
      <c r="J9" s="1">
        <v>81</v>
      </c>
      <c r="K9" s="1">
        <v>4140</v>
      </c>
      <c r="L9" s="1">
        <v>241</v>
      </c>
      <c r="M9" s="1">
        <v>2881</v>
      </c>
      <c r="N9" s="61"/>
    </row>
    <row r="10" spans="1:14" x14ac:dyDescent="0.35">
      <c r="B10" s="4" t="s">
        <v>5</v>
      </c>
      <c r="C10" s="1">
        <v>14667</v>
      </c>
      <c r="D10" s="1">
        <v>317</v>
      </c>
      <c r="E10" s="1">
        <v>54</v>
      </c>
      <c r="F10" s="1">
        <v>7218</v>
      </c>
      <c r="G10" s="1">
        <v>989</v>
      </c>
      <c r="H10" s="1">
        <v>310</v>
      </c>
      <c r="I10" s="1">
        <v>30</v>
      </c>
      <c r="J10" s="1">
        <v>120</v>
      </c>
      <c r="K10" s="1">
        <v>2334</v>
      </c>
      <c r="L10" s="1">
        <v>321</v>
      </c>
      <c r="M10" s="1">
        <v>2974</v>
      </c>
      <c r="N10" s="61"/>
    </row>
    <row r="11" spans="1:14" x14ac:dyDescent="0.35">
      <c r="B11" s="4" t="s">
        <v>6</v>
      </c>
      <c r="C11" s="1">
        <v>14808</v>
      </c>
      <c r="D11" s="1">
        <v>235</v>
      </c>
      <c r="E11" s="1">
        <v>41</v>
      </c>
      <c r="F11" s="1">
        <v>6529</v>
      </c>
      <c r="G11" s="1">
        <v>1842</v>
      </c>
      <c r="H11" s="1">
        <v>288</v>
      </c>
      <c r="I11" s="1">
        <v>29</v>
      </c>
      <c r="J11" s="1">
        <v>403</v>
      </c>
      <c r="K11" s="1">
        <v>1614</v>
      </c>
      <c r="L11" s="1">
        <v>417</v>
      </c>
      <c r="M11" s="1">
        <v>3410</v>
      </c>
      <c r="N11" s="61"/>
    </row>
    <row r="12" spans="1:14" x14ac:dyDescent="0.35">
      <c r="B12" s="4" t="s">
        <v>7</v>
      </c>
      <c r="C12" s="1">
        <v>12903</v>
      </c>
      <c r="D12" s="1">
        <v>389</v>
      </c>
      <c r="E12" s="1">
        <v>24</v>
      </c>
      <c r="F12" s="1">
        <v>5327</v>
      </c>
      <c r="G12" s="1">
        <v>1486</v>
      </c>
      <c r="H12" s="1">
        <v>202</v>
      </c>
      <c r="I12" s="1">
        <v>36</v>
      </c>
      <c r="J12" s="1">
        <v>248</v>
      </c>
      <c r="K12" s="1">
        <v>1539</v>
      </c>
      <c r="L12" s="1">
        <v>564</v>
      </c>
      <c r="M12" s="1">
        <v>3088</v>
      </c>
      <c r="N12" s="61"/>
    </row>
    <row r="13" spans="1:14" x14ac:dyDescent="0.35">
      <c r="B13" s="4" t="s">
        <v>8</v>
      </c>
      <c r="C13" s="1">
        <v>11045</v>
      </c>
      <c r="D13" s="1">
        <v>336</v>
      </c>
      <c r="E13" s="1">
        <v>144</v>
      </c>
      <c r="F13" s="1">
        <v>3307</v>
      </c>
      <c r="G13" s="1">
        <v>626</v>
      </c>
      <c r="H13" s="1">
        <v>305</v>
      </c>
      <c r="I13" s="1">
        <v>32</v>
      </c>
      <c r="J13" s="1">
        <v>505</v>
      </c>
      <c r="K13" s="1">
        <v>1781</v>
      </c>
      <c r="L13" s="1">
        <v>763</v>
      </c>
      <c r="M13" s="1">
        <v>3246</v>
      </c>
      <c r="N13" s="61"/>
    </row>
    <row r="14" spans="1:14" x14ac:dyDescent="0.35">
      <c r="B14" s="4" t="s">
        <v>9</v>
      </c>
      <c r="C14" s="1">
        <v>6133</v>
      </c>
      <c r="D14" s="1">
        <v>369</v>
      </c>
      <c r="E14" s="1">
        <v>6</v>
      </c>
      <c r="F14" s="1">
        <v>2397</v>
      </c>
      <c r="G14" s="1">
        <v>213</v>
      </c>
      <c r="H14" s="1">
        <v>188</v>
      </c>
      <c r="I14" s="1">
        <v>64</v>
      </c>
      <c r="J14" s="1">
        <v>96</v>
      </c>
      <c r="K14" s="1">
        <v>1414</v>
      </c>
      <c r="L14" s="1">
        <v>114</v>
      </c>
      <c r="M14" s="1">
        <v>1272</v>
      </c>
      <c r="N14" s="61"/>
    </row>
    <row r="15" spans="1:14" x14ac:dyDescent="0.35">
      <c r="B15" s="4" t="s">
        <v>10</v>
      </c>
      <c r="C15" s="1">
        <v>5561</v>
      </c>
      <c r="D15" s="1">
        <v>444</v>
      </c>
      <c r="E15" s="1">
        <v>25</v>
      </c>
      <c r="F15" s="1">
        <v>1409</v>
      </c>
      <c r="G15" s="1">
        <v>282</v>
      </c>
      <c r="H15" s="1">
        <v>98</v>
      </c>
      <c r="I15" s="1">
        <v>38</v>
      </c>
      <c r="J15" s="1">
        <v>15</v>
      </c>
      <c r="K15" s="1">
        <v>1136</v>
      </c>
      <c r="L15" s="1">
        <v>88</v>
      </c>
      <c r="M15" s="1">
        <v>2026</v>
      </c>
      <c r="N15" s="61"/>
    </row>
    <row r="16" spans="1:14" x14ac:dyDescent="0.35">
      <c r="A16" s="2"/>
      <c r="B16" s="2" t="s">
        <v>11</v>
      </c>
      <c r="C16" s="28">
        <v>7176</v>
      </c>
      <c r="D16" s="28">
        <v>701</v>
      </c>
      <c r="E16" s="28">
        <v>70</v>
      </c>
      <c r="F16" s="28">
        <v>1760</v>
      </c>
      <c r="G16" s="28">
        <v>888</v>
      </c>
      <c r="H16" s="28">
        <v>139</v>
      </c>
      <c r="I16" s="28">
        <v>73</v>
      </c>
      <c r="J16" s="28">
        <v>183</v>
      </c>
      <c r="K16" s="28">
        <v>1194</v>
      </c>
      <c r="L16" s="28">
        <v>98</v>
      </c>
      <c r="M16" s="28">
        <v>2070</v>
      </c>
      <c r="N16" s="61"/>
    </row>
    <row r="17" spans="1:14" x14ac:dyDescent="0.35">
      <c r="A17" s="4">
        <v>2020</v>
      </c>
      <c r="B17" s="4" t="s">
        <v>0</v>
      </c>
      <c r="C17" s="1">
        <f t="shared" ref="C17:C42" si="0">SUM(D17:M17)</f>
        <v>8416</v>
      </c>
      <c r="D17" s="1">
        <v>717</v>
      </c>
      <c r="E17" s="1">
        <v>86</v>
      </c>
      <c r="F17" s="1">
        <v>2685</v>
      </c>
      <c r="G17" s="1">
        <v>398</v>
      </c>
      <c r="H17" s="1">
        <v>145</v>
      </c>
      <c r="I17" s="1">
        <v>100</v>
      </c>
      <c r="J17" s="1">
        <v>18</v>
      </c>
      <c r="K17" s="1">
        <v>1921</v>
      </c>
      <c r="L17" s="1">
        <v>119</v>
      </c>
      <c r="M17" s="1">
        <v>2227</v>
      </c>
      <c r="N17" s="61"/>
    </row>
    <row r="18" spans="1:14" x14ac:dyDescent="0.35">
      <c r="B18" s="4" t="s">
        <v>1</v>
      </c>
      <c r="C18" s="1">
        <f t="shared" si="0"/>
        <v>6095</v>
      </c>
      <c r="D18" s="1">
        <v>291</v>
      </c>
      <c r="E18" s="1">
        <v>24</v>
      </c>
      <c r="F18" s="1">
        <v>2940</v>
      </c>
      <c r="G18" s="1">
        <v>230</v>
      </c>
      <c r="H18" s="1">
        <v>107</v>
      </c>
      <c r="I18" s="1">
        <v>76</v>
      </c>
      <c r="J18" s="1">
        <v>28</v>
      </c>
      <c r="K18" s="1">
        <v>1109</v>
      </c>
      <c r="L18" s="1">
        <v>59</v>
      </c>
      <c r="M18" s="1">
        <v>1231</v>
      </c>
      <c r="N18" s="61"/>
    </row>
    <row r="19" spans="1:14" x14ac:dyDescent="0.35">
      <c r="B19" s="4" t="s">
        <v>2</v>
      </c>
      <c r="C19" s="1">
        <f t="shared" si="0"/>
        <v>118276</v>
      </c>
      <c r="D19" s="1">
        <v>4236</v>
      </c>
      <c r="E19" s="1">
        <v>2898</v>
      </c>
      <c r="F19" s="1">
        <v>29058</v>
      </c>
      <c r="G19" s="1">
        <v>26057</v>
      </c>
      <c r="H19" s="1">
        <v>2766</v>
      </c>
      <c r="I19" s="1">
        <v>764</v>
      </c>
      <c r="J19" s="1">
        <v>4419</v>
      </c>
      <c r="K19" s="1">
        <v>19871</v>
      </c>
      <c r="L19" s="1">
        <v>1458</v>
      </c>
      <c r="M19" s="1">
        <v>26749</v>
      </c>
      <c r="N19" s="61"/>
    </row>
    <row r="20" spans="1:14" x14ac:dyDescent="0.35">
      <c r="A20" s="10"/>
      <c r="B20" s="10" t="s">
        <v>17</v>
      </c>
      <c r="C20" s="1">
        <f t="shared" si="0"/>
        <v>136848</v>
      </c>
      <c r="D20" s="1">
        <v>2533</v>
      </c>
      <c r="E20" s="1">
        <v>5298</v>
      </c>
      <c r="F20" s="1">
        <v>43569</v>
      </c>
      <c r="G20" s="1">
        <v>13597</v>
      </c>
      <c r="H20" s="1">
        <v>1304</v>
      </c>
      <c r="I20" s="1">
        <v>290</v>
      </c>
      <c r="J20" s="1">
        <v>2464</v>
      </c>
      <c r="K20" s="1">
        <v>48707</v>
      </c>
      <c r="L20" s="1">
        <v>1099</v>
      </c>
      <c r="M20" s="1">
        <v>17987</v>
      </c>
      <c r="N20" s="61"/>
    </row>
    <row r="21" spans="1:14" s="9" customFormat="1" x14ac:dyDescent="0.35">
      <c r="A21" s="10"/>
      <c r="B21" s="10" t="s">
        <v>4</v>
      </c>
      <c r="C21" s="1">
        <f t="shared" si="0"/>
        <v>12261</v>
      </c>
      <c r="D21" s="14">
        <v>613</v>
      </c>
      <c r="E21" s="15">
        <v>5166</v>
      </c>
      <c r="F21" s="15">
        <v>604</v>
      </c>
      <c r="G21" s="15">
        <v>1649</v>
      </c>
      <c r="H21" s="15">
        <v>5</v>
      </c>
      <c r="I21" s="15">
        <v>4</v>
      </c>
      <c r="J21" s="15">
        <v>212</v>
      </c>
      <c r="K21" s="15">
        <v>2697</v>
      </c>
      <c r="L21" s="15">
        <v>0</v>
      </c>
      <c r="M21" s="15">
        <v>1311</v>
      </c>
      <c r="N21" s="61"/>
    </row>
    <row r="22" spans="1:14" s="8" customFormat="1" x14ac:dyDescent="0.35">
      <c r="A22" s="10"/>
      <c r="B22" s="10" t="s">
        <v>5</v>
      </c>
      <c r="C22" s="1">
        <f t="shared" si="0"/>
        <v>1030</v>
      </c>
      <c r="D22" s="19">
        <v>314</v>
      </c>
      <c r="E22" s="19">
        <v>134</v>
      </c>
      <c r="F22" s="19">
        <v>48</v>
      </c>
      <c r="G22" s="19">
        <v>250</v>
      </c>
      <c r="H22" s="19">
        <v>5</v>
      </c>
      <c r="I22" s="19">
        <v>5</v>
      </c>
      <c r="J22" s="19">
        <v>40</v>
      </c>
      <c r="K22" s="19">
        <v>172</v>
      </c>
      <c r="L22" s="19">
        <v>0</v>
      </c>
      <c r="M22" s="19">
        <v>62</v>
      </c>
      <c r="N22" s="61"/>
    </row>
    <row r="23" spans="1:14" s="13" customFormat="1" x14ac:dyDescent="0.35">
      <c r="A23" s="10"/>
      <c r="B23" s="10" t="s">
        <v>32</v>
      </c>
      <c r="C23" s="1">
        <f t="shared" si="0"/>
        <v>2926</v>
      </c>
      <c r="D23" s="18">
        <v>151</v>
      </c>
      <c r="E23" s="18">
        <v>84</v>
      </c>
      <c r="F23" s="18">
        <v>572</v>
      </c>
      <c r="G23" s="18">
        <v>512</v>
      </c>
      <c r="H23" s="18">
        <v>238</v>
      </c>
      <c r="I23" s="18">
        <v>135</v>
      </c>
      <c r="J23" s="18">
        <v>289</v>
      </c>
      <c r="K23" s="18">
        <v>572</v>
      </c>
      <c r="L23" s="18">
        <v>8</v>
      </c>
      <c r="M23" s="18">
        <v>365</v>
      </c>
      <c r="N23" s="61"/>
    </row>
    <row r="24" spans="1:14" s="20" customFormat="1" x14ac:dyDescent="0.35">
      <c r="A24" s="10"/>
      <c r="B24" s="10" t="s">
        <v>7</v>
      </c>
      <c r="C24" s="1">
        <f t="shared" si="0"/>
        <v>4327</v>
      </c>
      <c r="D24" s="18">
        <v>209</v>
      </c>
      <c r="E24" s="18">
        <v>257</v>
      </c>
      <c r="F24" s="18">
        <v>559</v>
      </c>
      <c r="G24" s="18">
        <v>309</v>
      </c>
      <c r="H24" s="18">
        <v>44</v>
      </c>
      <c r="I24" s="18">
        <v>266</v>
      </c>
      <c r="J24" s="18">
        <v>230</v>
      </c>
      <c r="K24" s="18">
        <v>1052</v>
      </c>
      <c r="L24" s="18">
        <v>63</v>
      </c>
      <c r="M24" s="18">
        <v>1338</v>
      </c>
      <c r="N24" s="61"/>
    </row>
    <row r="25" spans="1:14" s="21" customFormat="1" x14ac:dyDescent="0.35">
      <c r="A25" s="10"/>
      <c r="B25" s="16" t="s">
        <v>33</v>
      </c>
      <c r="C25" s="1">
        <f t="shared" si="0"/>
        <v>2523</v>
      </c>
      <c r="D25" s="19">
        <v>692</v>
      </c>
      <c r="E25" s="19">
        <v>80</v>
      </c>
      <c r="F25" s="19">
        <v>538</v>
      </c>
      <c r="G25" s="19">
        <v>231</v>
      </c>
      <c r="H25" s="19">
        <v>8</v>
      </c>
      <c r="I25" s="19">
        <v>12</v>
      </c>
      <c r="J25" s="19">
        <v>58</v>
      </c>
      <c r="K25" s="19">
        <v>443</v>
      </c>
      <c r="L25" s="19">
        <v>0</v>
      </c>
      <c r="M25" s="19">
        <v>461</v>
      </c>
      <c r="N25" s="61"/>
    </row>
    <row r="26" spans="1:14" s="23" customFormat="1" x14ac:dyDescent="0.35">
      <c r="A26" s="10"/>
      <c r="B26" s="16" t="s">
        <v>9</v>
      </c>
      <c r="C26" s="1">
        <f t="shared" si="0"/>
        <v>1994</v>
      </c>
      <c r="D26" s="18">
        <v>104</v>
      </c>
      <c r="E26" s="18">
        <v>60</v>
      </c>
      <c r="F26" s="18">
        <v>231</v>
      </c>
      <c r="G26" s="18">
        <v>92</v>
      </c>
      <c r="H26" s="18">
        <v>20</v>
      </c>
      <c r="I26" s="18">
        <v>761</v>
      </c>
      <c r="J26" s="18">
        <v>17</v>
      </c>
      <c r="K26" s="18">
        <v>209</v>
      </c>
      <c r="L26" s="18">
        <v>2</v>
      </c>
      <c r="M26" s="18">
        <v>498</v>
      </c>
      <c r="N26" s="61"/>
    </row>
    <row r="27" spans="1:14" s="24" customFormat="1" x14ac:dyDescent="0.35">
      <c r="A27" s="10"/>
      <c r="B27" s="10" t="s">
        <v>35</v>
      </c>
      <c r="C27" s="1">
        <f t="shared" si="0"/>
        <v>2106</v>
      </c>
      <c r="D27" s="19">
        <v>263</v>
      </c>
      <c r="E27" s="19">
        <v>57</v>
      </c>
      <c r="F27" s="19">
        <v>157</v>
      </c>
      <c r="G27" s="19">
        <v>874</v>
      </c>
      <c r="H27" s="19">
        <v>13</v>
      </c>
      <c r="I27" s="19">
        <v>18</v>
      </c>
      <c r="J27" s="19">
        <v>78</v>
      </c>
      <c r="K27" s="19">
        <v>454</v>
      </c>
      <c r="L27" s="19">
        <v>20</v>
      </c>
      <c r="M27" s="19">
        <v>172</v>
      </c>
      <c r="N27" s="61"/>
    </row>
    <row r="28" spans="1:14" s="22" customFormat="1" x14ac:dyDescent="0.35">
      <c r="A28" s="2"/>
      <c r="B28" s="2" t="s">
        <v>36</v>
      </c>
      <c r="C28" s="28">
        <f t="shared" si="0"/>
        <v>4253</v>
      </c>
      <c r="D28" s="95">
        <v>377</v>
      </c>
      <c r="E28" s="95">
        <v>152</v>
      </c>
      <c r="F28" s="95">
        <v>694</v>
      </c>
      <c r="G28" s="95">
        <v>991</v>
      </c>
      <c r="H28" s="95">
        <v>36</v>
      </c>
      <c r="I28" s="95">
        <v>56</v>
      </c>
      <c r="J28" s="95">
        <v>129</v>
      </c>
      <c r="K28" s="95">
        <v>635</v>
      </c>
      <c r="L28" s="95">
        <v>136</v>
      </c>
      <c r="M28" s="96">
        <v>1047</v>
      </c>
      <c r="N28" s="61"/>
    </row>
    <row r="29" spans="1:14" s="27" customFormat="1" x14ac:dyDescent="0.35">
      <c r="A29" s="10">
        <v>2021</v>
      </c>
      <c r="B29" s="10" t="s">
        <v>0</v>
      </c>
      <c r="C29" s="1">
        <f t="shared" si="0"/>
        <v>4155</v>
      </c>
      <c r="D29" s="18">
        <v>205</v>
      </c>
      <c r="E29" s="18">
        <v>277</v>
      </c>
      <c r="F29" s="18">
        <v>1395</v>
      </c>
      <c r="G29" s="18">
        <v>170</v>
      </c>
      <c r="H29" s="18">
        <v>21</v>
      </c>
      <c r="I29" s="18">
        <v>7</v>
      </c>
      <c r="J29" s="18">
        <v>99</v>
      </c>
      <c r="K29" s="18">
        <v>677</v>
      </c>
      <c r="L29" s="18">
        <v>99</v>
      </c>
      <c r="M29" s="18">
        <v>1205</v>
      </c>
      <c r="N29" s="61"/>
    </row>
    <row r="30" spans="1:14" s="29" customFormat="1" x14ac:dyDescent="0.35">
      <c r="A30" s="10"/>
      <c r="B30" s="10" t="s">
        <v>37</v>
      </c>
      <c r="C30" s="1">
        <f t="shared" si="0"/>
        <v>20201</v>
      </c>
      <c r="D30" s="18">
        <v>1478</v>
      </c>
      <c r="E30" s="18">
        <v>443</v>
      </c>
      <c r="F30" s="18">
        <v>6568</v>
      </c>
      <c r="G30" s="18">
        <v>2002</v>
      </c>
      <c r="H30" s="18">
        <v>98</v>
      </c>
      <c r="I30" s="18">
        <v>4</v>
      </c>
      <c r="J30" s="18">
        <v>426</v>
      </c>
      <c r="K30" s="18">
        <v>3840</v>
      </c>
      <c r="L30" s="18">
        <v>349</v>
      </c>
      <c r="M30" s="18">
        <v>4993</v>
      </c>
      <c r="N30" s="61"/>
    </row>
    <row r="31" spans="1:14" s="30" customFormat="1" x14ac:dyDescent="0.35">
      <c r="A31" s="10"/>
      <c r="B31" s="10" t="s">
        <v>2</v>
      </c>
      <c r="C31" s="1">
        <f t="shared" si="0"/>
        <v>5904</v>
      </c>
      <c r="D31" s="18">
        <v>341</v>
      </c>
      <c r="E31" s="18">
        <v>87</v>
      </c>
      <c r="F31" s="18">
        <v>830</v>
      </c>
      <c r="G31" s="18">
        <v>169</v>
      </c>
      <c r="H31" s="18">
        <v>325</v>
      </c>
      <c r="I31" s="18">
        <v>7</v>
      </c>
      <c r="J31" s="18">
        <v>71</v>
      </c>
      <c r="K31" s="18">
        <v>1782</v>
      </c>
      <c r="L31" s="18">
        <v>56</v>
      </c>
      <c r="M31" s="18">
        <v>2236</v>
      </c>
      <c r="N31" s="61"/>
    </row>
    <row r="32" spans="1:14" s="33" customFormat="1" x14ac:dyDescent="0.35">
      <c r="A32" s="10"/>
      <c r="B32" s="10" t="s">
        <v>17</v>
      </c>
      <c r="C32" s="1">
        <f t="shared" si="0"/>
        <v>2561</v>
      </c>
      <c r="D32" s="19">
        <v>232</v>
      </c>
      <c r="E32" s="19">
        <v>146</v>
      </c>
      <c r="F32" s="19">
        <v>645</v>
      </c>
      <c r="G32" s="19">
        <v>361</v>
      </c>
      <c r="H32" s="19">
        <v>93</v>
      </c>
      <c r="I32" s="19">
        <v>4</v>
      </c>
      <c r="J32" s="19">
        <v>120</v>
      </c>
      <c r="K32" s="19">
        <v>491</v>
      </c>
      <c r="L32" s="19">
        <v>232</v>
      </c>
      <c r="M32" s="19">
        <v>237</v>
      </c>
      <c r="N32" s="61"/>
    </row>
    <row r="33" spans="1:14" s="35" customFormat="1" x14ac:dyDescent="0.35">
      <c r="A33" s="10"/>
      <c r="B33" s="10" t="s">
        <v>4</v>
      </c>
      <c r="C33" s="7">
        <f t="shared" si="0"/>
        <v>2350</v>
      </c>
      <c r="D33" s="18">
        <v>122</v>
      </c>
      <c r="E33" s="18">
        <v>23</v>
      </c>
      <c r="F33" s="18">
        <v>1599</v>
      </c>
      <c r="G33" s="18">
        <v>24</v>
      </c>
      <c r="H33" s="18">
        <v>12</v>
      </c>
      <c r="I33" s="18">
        <v>2</v>
      </c>
      <c r="J33" s="18">
        <v>43</v>
      </c>
      <c r="K33" s="18">
        <v>257</v>
      </c>
      <c r="L33" s="18">
        <v>20</v>
      </c>
      <c r="M33" s="18">
        <v>248</v>
      </c>
      <c r="N33" s="61"/>
    </row>
    <row r="34" spans="1:14" s="10" customFormat="1" x14ac:dyDescent="0.35">
      <c r="B34" s="10" t="s">
        <v>5</v>
      </c>
      <c r="C34" s="7">
        <f t="shared" si="0"/>
        <v>9196</v>
      </c>
      <c r="D34" s="18">
        <v>478</v>
      </c>
      <c r="E34" s="18">
        <v>278</v>
      </c>
      <c r="F34" s="18">
        <v>3707</v>
      </c>
      <c r="G34" s="18">
        <v>154</v>
      </c>
      <c r="H34" s="18">
        <v>201</v>
      </c>
      <c r="I34" s="18">
        <v>2</v>
      </c>
      <c r="J34" s="18">
        <v>113</v>
      </c>
      <c r="K34" s="18">
        <v>3250</v>
      </c>
      <c r="L34" s="18">
        <v>105</v>
      </c>
      <c r="M34" s="18">
        <v>908</v>
      </c>
      <c r="N34" s="61"/>
    </row>
    <row r="35" spans="1:14" s="39" customFormat="1" x14ac:dyDescent="0.35">
      <c r="B35" s="10" t="s">
        <v>32</v>
      </c>
      <c r="C35" s="7">
        <f t="shared" si="0"/>
        <v>10195</v>
      </c>
      <c r="D35" s="18">
        <v>273</v>
      </c>
      <c r="E35" s="18">
        <v>820</v>
      </c>
      <c r="F35" s="18">
        <v>2755</v>
      </c>
      <c r="G35" s="18">
        <v>406</v>
      </c>
      <c r="H35" s="18">
        <v>463</v>
      </c>
      <c r="I35" s="18">
        <v>13</v>
      </c>
      <c r="J35" s="18">
        <v>516</v>
      </c>
      <c r="K35" s="18">
        <v>1725</v>
      </c>
      <c r="L35" s="18">
        <v>333</v>
      </c>
      <c r="M35" s="18">
        <v>2891</v>
      </c>
      <c r="N35" s="61"/>
    </row>
    <row r="36" spans="1:14" s="40" customFormat="1" x14ac:dyDescent="0.35">
      <c r="B36" s="10" t="s">
        <v>7</v>
      </c>
      <c r="C36" s="7">
        <f t="shared" si="0"/>
        <v>18734</v>
      </c>
      <c r="D36" s="18">
        <v>334</v>
      </c>
      <c r="E36" s="18">
        <v>570</v>
      </c>
      <c r="F36" s="18">
        <v>6529</v>
      </c>
      <c r="G36" s="18">
        <v>360</v>
      </c>
      <c r="H36" s="18">
        <v>322</v>
      </c>
      <c r="I36" s="18">
        <v>53</v>
      </c>
      <c r="J36" s="18">
        <v>425</v>
      </c>
      <c r="K36" s="18">
        <v>3595</v>
      </c>
      <c r="L36" s="18">
        <v>2923</v>
      </c>
      <c r="M36" s="18">
        <v>3623</v>
      </c>
      <c r="N36" s="61"/>
    </row>
    <row r="37" spans="1:14" s="10" customFormat="1" x14ac:dyDescent="0.35">
      <c r="B37" s="16" t="s">
        <v>33</v>
      </c>
      <c r="C37" s="7">
        <f t="shared" si="0"/>
        <v>7776</v>
      </c>
      <c r="D37" s="18">
        <v>187</v>
      </c>
      <c r="E37" s="18">
        <v>50</v>
      </c>
      <c r="F37" s="18">
        <v>1535</v>
      </c>
      <c r="G37" s="18">
        <v>537</v>
      </c>
      <c r="H37" s="18">
        <v>79</v>
      </c>
      <c r="I37" s="18">
        <v>36</v>
      </c>
      <c r="J37" s="18">
        <v>487</v>
      </c>
      <c r="K37" s="18">
        <v>2326</v>
      </c>
      <c r="L37" s="18">
        <v>316</v>
      </c>
      <c r="M37" s="18">
        <v>2223</v>
      </c>
      <c r="N37" s="61"/>
    </row>
    <row r="38" spans="1:14" s="10" customFormat="1" x14ac:dyDescent="0.35">
      <c r="B38" s="16" t="s">
        <v>9</v>
      </c>
      <c r="C38" s="7">
        <f t="shared" si="0"/>
        <v>12614</v>
      </c>
      <c r="D38" s="18">
        <v>434</v>
      </c>
      <c r="E38" s="18">
        <v>333</v>
      </c>
      <c r="F38" s="18">
        <v>4479</v>
      </c>
      <c r="G38" s="18">
        <v>649</v>
      </c>
      <c r="H38" s="18">
        <v>79</v>
      </c>
      <c r="I38" s="18">
        <v>9</v>
      </c>
      <c r="J38" s="18">
        <v>54</v>
      </c>
      <c r="K38" s="18">
        <v>3972</v>
      </c>
      <c r="L38" s="18">
        <v>249</v>
      </c>
      <c r="M38" s="18">
        <v>2356</v>
      </c>
      <c r="N38" s="61"/>
    </row>
    <row r="39" spans="1:14" s="10" customFormat="1" x14ac:dyDescent="0.35">
      <c r="B39" s="16" t="s">
        <v>35</v>
      </c>
      <c r="C39" s="7">
        <f t="shared" si="0"/>
        <v>3559</v>
      </c>
      <c r="D39" s="18">
        <v>343</v>
      </c>
      <c r="E39" s="18">
        <v>153</v>
      </c>
      <c r="F39" s="18">
        <v>1647</v>
      </c>
      <c r="G39" s="18">
        <v>46</v>
      </c>
      <c r="H39" s="18">
        <v>24</v>
      </c>
      <c r="I39" s="18">
        <v>4</v>
      </c>
      <c r="J39" s="18">
        <v>27</v>
      </c>
      <c r="K39" s="18">
        <v>490</v>
      </c>
      <c r="L39" s="18">
        <v>108</v>
      </c>
      <c r="M39" s="18">
        <v>717</v>
      </c>
      <c r="N39" s="61"/>
    </row>
    <row r="40" spans="1:14" s="10" customFormat="1" x14ac:dyDescent="0.35">
      <c r="A40" s="2"/>
      <c r="B40" s="97" t="s">
        <v>36</v>
      </c>
      <c r="C40" s="98">
        <f t="shared" si="0"/>
        <v>13773</v>
      </c>
      <c r="D40" s="28">
        <v>1583</v>
      </c>
      <c r="E40" s="96">
        <v>649</v>
      </c>
      <c r="F40" s="96">
        <v>1763</v>
      </c>
      <c r="G40" s="96">
        <v>2988</v>
      </c>
      <c r="H40" s="96">
        <v>212</v>
      </c>
      <c r="I40" s="96">
        <v>123</v>
      </c>
      <c r="J40" s="96">
        <v>918</v>
      </c>
      <c r="K40" s="96">
        <v>1100</v>
      </c>
      <c r="L40" s="96">
        <v>871</v>
      </c>
      <c r="M40" s="96">
        <v>3566</v>
      </c>
      <c r="N40" s="61"/>
    </row>
    <row r="41" spans="1:14" s="10" customFormat="1" x14ac:dyDescent="0.35">
      <c r="A41" s="10">
        <v>2022</v>
      </c>
      <c r="B41" s="16" t="s">
        <v>0</v>
      </c>
      <c r="C41" s="57">
        <f t="shared" si="0"/>
        <v>35667</v>
      </c>
      <c r="D41" s="7">
        <v>1866</v>
      </c>
      <c r="E41" s="18">
        <v>724</v>
      </c>
      <c r="F41" s="18">
        <v>8632</v>
      </c>
      <c r="G41" s="18">
        <v>5521</v>
      </c>
      <c r="H41" s="18">
        <v>536</v>
      </c>
      <c r="I41" s="18">
        <v>217</v>
      </c>
      <c r="J41" s="18">
        <v>2088</v>
      </c>
      <c r="K41" s="18">
        <v>6448</v>
      </c>
      <c r="L41" s="18">
        <v>601</v>
      </c>
      <c r="M41" s="18">
        <v>9034</v>
      </c>
      <c r="N41" s="61"/>
    </row>
    <row r="42" spans="1:14" s="10" customFormat="1" x14ac:dyDescent="0.35">
      <c r="B42" s="16" t="s">
        <v>37</v>
      </c>
      <c r="C42" s="57">
        <f t="shared" si="0"/>
        <v>23421</v>
      </c>
      <c r="D42" s="7">
        <v>393</v>
      </c>
      <c r="E42" s="18">
        <v>493</v>
      </c>
      <c r="F42" s="18">
        <v>9933</v>
      </c>
      <c r="G42" s="18">
        <v>2498</v>
      </c>
      <c r="H42" s="18">
        <v>482</v>
      </c>
      <c r="I42" s="18">
        <v>11</v>
      </c>
      <c r="J42" s="18">
        <v>1048</v>
      </c>
      <c r="K42" s="18">
        <v>3779</v>
      </c>
      <c r="L42" s="18">
        <v>559</v>
      </c>
      <c r="M42" s="18">
        <v>4225</v>
      </c>
      <c r="N42" s="61"/>
    </row>
    <row r="43" spans="1:14" s="10" customFormat="1" x14ac:dyDescent="0.35">
      <c r="B43" s="16" t="s">
        <v>2</v>
      </c>
      <c r="C43" s="57">
        <v>9108</v>
      </c>
      <c r="D43" s="7">
        <v>402</v>
      </c>
      <c r="E43" s="18">
        <v>633</v>
      </c>
      <c r="F43" s="18">
        <v>2211</v>
      </c>
      <c r="G43" s="18">
        <v>1111</v>
      </c>
      <c r="H43" s="18">
        <v>585</v>
      </c>
      <c r="I43" s="18">
        <v>24</v>
      </c>
      <c r="J43" s="18">
        <v>635</v>
      </c>
      <c r="K43" s="18">
        <v>2048</v>
      </c>
      <c r="L43" s="18">
        <v>410</v>
      </c>
      <c r="M43" s="18">
        <v>1049</v>
      </c>
      <c r="N43" s="61"/>
    </row>
    <row r="44" spans="1:14" s="10" customFormat="1" x14ac:dyDescent="0.35">
      <c r="B44" s="16" t="s">
        <v>17</v>
      </c>
      <c r="C44" s="57">
        <v>13397</v>
      </c>
      <c r="D44" s="7">
        <v>1227</v>
      </c>
      <c r="E44" s="18">
        <v>310</v>
      </c>
      <c r="F44" s="18">
        <v>2313</v>
      </c>
      <c r="G44" s="18">
        <v>1341</v>
      </c>
      <c r="H44" s="18">
        <v>438</v>
      </c>
      <c r="I44" s="18">
        <v>82</v>
      </c>
      <c r="J44" s="18">
        <v>2163</v>
      </c>
      <c r="K44" s="18">
        <v>1941</v>
      </c>
      <c r="L44" s="18">
        <v>1920</v>
      </c>
      <c r="M44" s="18">
        <v>1662</v>
      </c>
      <c r="N44" s="61"/>
    </row>
    <row r="45" spans="1:14" s="10" customFormat="1" x14ac:dyDescent="0.35">
      <c r="B45" s="16" t="s">
        <v>4</v>
      </c>
      <c r="C45" s="57">
        <v>11993</v>
      </c>
      <c r="D45" s="7">
        <v>746</v>
      </c>
      <c r="E45" s="18">
        <v>179</v>
      </c>
      <c r="F45" s="18">
        <v>3052</v>
      </c>
      <c r="G45" s="18">
        <v>3398</v>
      </c>
      <c r="H45" s="18">
        <v>179</v>
      </c>
      <c r="I45" s="18">
        <v>4</v>
      </c>
      <c r="J45" s="18">
        <v>539</v>
      </c>
      <c r="K45" s="18">
        <v>809</v>
      </c>
      <c r="L45" s="18">
        <v>413</v>
      </c>
      <c r="M45" s="18">
        <v>2674</v>
      </c>
      <c r="N45" s="61"/>
    </row>
    <row r="46" spans="1:14" s="10" customFormat="1" x14ac:dyDescent="0.35">
      <c r="B46" s="16" t="s">
        <v>5</v>
      </c>
      <c r="C46" s="57">
        <v>18473</v>
      </c>
      <c r="D46" s="7">
        <v>228</v>
      </c>
      <c r="E46" s="18">
        <v>368</v>
      </c>
      <c r="F46" s="18">
        <v>6754</v>
      </c>
      <c r="G46" s="18">
        <v>4857</v>
      </c>
      <c r="H46" s="18">
        <v>136</v>
      </c>
      <c r="I46" s="18">
        <v>7</v>
      </c>
      <c r="J46" s="18">
        <v>743</v>
      </c>
      <c r="K46" s="18">
        <v>1296</v>
      </c>
      <c r="L46" s="18">
        <v>227</v>
      </c>
      <c r="M46" s="18">
        <v>3857</v>
      </c>
      <c r="N46" s="61"/>
    </row>
    <row r="47" spans="1:14" s="10" customFormat="1" x14ac:dyDescent="0.35">
      <c r="B47" s="16" t="s">
        <v>32</v>
      </c>
      <c r="C47" s="57">
        <v>11133</v>
      </c>
      <c r="D47" s="7">
        <v>154</v>
      </c>
      <c r="E47" s="18">
        <v>184</v>
      </c>
      <c r="F47" s="18">
        <v>3871</v>
      </c>
      <c r="G47" s="18">
        <v>2243</v>
      </c>
      <c r="H47" s="18">
        <v>145</v>
      </c>
      <c r="I47" s="18">
        <v>6</v>
      </c>
      <c r="J47" s="18">
        <v>415</v>
      </c>
      <c r="K47" s="18">
        <v>1843</v>
      </c>
      <c r="L47" s="18">
        <v>68</v>
      </c>
      <c r="M47" s="18">
        <v>2204</v>
      </c>
      <c r="N47" s="61"/>
    </row>
    <row r="48" spans="1:14" s="10" customFormat="1" x14ac:dyDescent="0.35">
      <c r="B48" s="16" t="s">
        <v>7</v>
      </c>
      <c r="C48" s="57">
        <v>15483</v>
      </c>
      <c r="D48" s="7">
        <v>186</v>
      </c>
      <c r="E48" s="18">
        <v>103</v>
      </c>
      <c r="F48" s="18">
        <v>5372</v>
      </c>
      <c r="G48" s="18">
        <v>1929</v>
      </c>
      <c r="H48" s="18">
        <v>126</v>
      </c>
      <c r="I48" s="18">
        <v>9</v>
      </c>
      <c r="J48" s="18">
        <v>551</v>
      </c>
      <c r="K48" s="18">
        <v>3157</v>
      </c>
      <c r="L48" s="18">
        <v>176</v>
      </c>
      <c r="M48" s="18">
        <v>3874</v>
      </c>
      <c r="N48" s="61"/>
    </row>
    <row r="49" spans="1:14" s="10" customFormat="1" x14ac:dyDescent="0.35">
      <c r="B49" s="16" t="s">
        <v>33</v>
      </c>
      <c r="C49" s="57">
        <v>8858</v>
      </c>
      <c r="D49" s="7">
        <v>220</v>
      </c>
      <c r="E49" s="18">
        <v>323</v>
      </c>
      <c r="F49" s="18">
        <v>2215</v>
      </c>
      <c r="G49" s="18">
        <v>1058</v>
      </c>
      <c r="H49" s="18">
        <v>564</v>
      </c>
      <c r="I49" s="18">
        <v>10</v>
      </c>
      <c r="J49" s="18">
        <v>793</v>
      </c>
      <c r="K49" s="18">
        <v>1983</v>
      </c>
      <c r="L49" s="18">
        <v>714</v>
      </c>
      <c r="M49" s="18">
        <v>978</v>
      </c>
      <c r="N49" s="61"/>
    </row>
    <row r="50" spans="1:14" s="10" customFormat="1" x14ac:dyDescent="0.35">
      <c r="B50" s="16" t="s">
        <v>9</v>
      </c>
      <c r="C50" s="57">
        <v>4878</v>
      </c>
      <c r="D50" s="7">
        <v>128</v>
      </c>
      <c r="E50" s="18">
        <v>120</v>
      </c>
      <c r="F50" s="18">
        <v>929</v>
      </c>
      <c r="G50" s="18">
        <v>725</v>
      </c>
      <c r="H50" s="18">
        <v>248</v>
      </c>
      <c r="I50" s="18">
        <v>30</v>
      </c>
      <c r="J50" s="18">
        <v>334</v>
      </c>
      <c r="K50" s="18">
        <v>1369</v>
      </c>
      <c r="L50" s="18">
        <v>488</v>
      </c>
      <c r="M50" s="18">
        <v>507</v>
      </c>
      <c r="N50" s="61"/>
    </row>
    <row r="51" spans="1:14" s="10" customFormat="1" x14ac:dyDescent="0.35">
      <c r="B51" s="16" t="s">
        <v>35</v>
      </c>
      <c r="C51" s="57">
        <v>6440</v>
      </c>
      <c r="D51" s="7">
        <v>403</v>
      </c>
      <c r="E51" s="18">
        <v>123</v>
      </c>
      <c r="F51" s="18">
        <v>1600</v>
      </c>
      <c r="G51" s="18">
        <v>1055</v>
      </c>
      <c r="H51" s="18">
        <v>351</v>
      </c>
      <c r="I51" s="18">
        <v>49</v>
      </c>
      <c r="J51" s="18">
        <v>445</v>
      </c>
      <c r="K51" s="18">
        <v>982</v>
      </c>
      <c r="L51" s="18">
        <v>403</v>
      </c>
      <c r="M51" s="18">
        <v>1029</v>
      </c>
      <c r="N51" s="61"/>
    </row>
    <row r="52" spans="1:14" s="10" customFormat="1" x14ac:dyDescent="0.35">
      <c r="A52" s="2"/>
      <c r="B52" s="97" t="s">
        <v>36</v>
      </c>
      <c r="C52" s="98">
        <v>31187</v>
      </c>
      <c r="D52" s="28">
        <v>2321</v>
      </c>
      <c r="E52" s="96">
        <v>550</v>
      </c>
      <c r="F52" s="96">
        <v>2534</v>
      </c>
      <c r="G52" s="96">
        <v>3299</v>
      </c>
      <c r="H52" s="96">
        <v>665</v>
      </c>
      <c r="I52" s="96">
        <v>231</v>
      </c>
      <c r="J52" s="96">
        <v>465</v>
      </c>
      <c r="K52" s="96">
        <v>17000</v>
      </c>
      <c r="L52" s="96">
        <v>994</v>
      </c>
      <c r="M52" s="96">
        <v>3128</v>
      </c>
      <c r="N52" s="61"/>
    </row>
    <row r="53" spans="1:14" s="10" customFormat="1" x14ac:dyDescent="0.35">
      <c r="A53" s="10">
        <v>2023</v>
      </c>
      <c r="B53" s="16" t="s">
        <v>0</v>
      </c>
      <c r="C53" s="57">
        <v>11032</v>
      </c>
      <c r="D53" s="7">
        <v>416</v>
      </c>
      <c r="E53" s="18">
        <v>115</v>
      </c>
      <c r="F53" s="18">
        <v>2814</v>
      </c>
      <c r="G53" s="18">
        <v>1328</v>
      </c>
      <c r="H53" s="18">
        <v>438</v>
      </c>
      <c r="I53" s="18">
        <v>72</v>
      </c>
      <c r="J53" s="18">
        <v>194</v>
      </c>
      <c r="K53" s="18">
        <v>3234</v>
      </c>
      <c r="L53" s="18">
        <v>507</v>
      </c>
      <c r="M53" s="18">
        <v>1914</v>
      </c>
      <c r="N53" s="61"/>
    </row>
    <row r="54" spans="1:14" s="10" customFormat="1" x14ac:dyDescent="0.35">
      <c r="B54" s="16" t="s">
        <v>37</v>
      </c>
      <c r="C54" s="57">
        <v>9686</v>
      </c>
      <c r="D54" s="7">
        <v>757</v>
      </c>
      <c r="E54" s="18">
        <v>58</v>
      </c>
      <c r="F54" s="18">
        <v>2500</v>
      </c>
      <c r="G54" s="18">
        <v>1907</v>
      </c>
      <c r="H54" s="18">
        <v>185</v>
      </c>
      <c r="I54" s="18">
        <v>46</v>
      </c>
      <c r="J54" s="18">
        <v>372</v>
      </c>
      <c r="K54" s="18">
        <v>2143</v>
      </c>
      <c r="L54" s="18">
        <v>272</v>
      </c>
      <c r="M54" s="18">
        <v>1446</v>
      </c>
      <c r="N54" s="61"/>
    </row>
    <row r="55" spans="1:14" x14ac:dyDescent="0.35">
      <c r="B55" s="16" t="s">
        <v>2</v>
      </c>
      <c r="C55" s="57">
        <v>7847</v>
      </c>
      <c r="D55" s="57">
        <v>305</v>
      </c>
      <c r="E55" s="102">
        <v>94</v>
      </c>
      <c r="F55" s="102">
        <v>1796</v>
      </c>
      <c r="G55" s="102">
        <v>2197</v>
      </c>
      <c r="H55" s="102">
        <v>211</v>
      </c>
      <c r="I55" s="102">
        <v>45</v>
      </c>
      <c r="J55" s="102">
        <v>403</v>
      </c>
      <c r="K55" s="102">
        <v>1116</v>
      </c>
      <c r="L55" s="102">
        <v>381</v>
      </c>
      <c r="M55" s="102">
        <v>1299</v>
      </c>
    </row>
    <row r="56" spans="1:14" s="103" customFormat="1" x14ac:dyDescent="0.35">
      <c r="B56" s="16" t="s">
        <v>17</v>
      </c>
      <c r="C56" s="57">
        <v>10323</v>
      </c>
      <c r="D56" s="57">
        <v>282</v>
      </c>
      <c r="E56" s="102">
        <v>139</v>
      </c>
      <c r="F56" s="102">
        <v>2278</v>
      </c>
      <c r="G56" s="102">
        <v>2133</v>
      </c>
      <c r="H56" s="102">
        <v>214</v>
      </c>
      <c r="I56" s="102">
        <v>111</v>
      </c>
      <c r="J56" s="102">
        <v>705</v>
      </c>
      <c r="K56" s="102">
        <v>1249</v>
      </c>
      <c r="L56" s="102">
        <v>815</v>
      </c>
      <c r="M56" s="102">
        <v>2397</v>
      </c>
    </row>
    <row r="57" spans="1:14" s="104" customFormat="1" x14ac:dyDescent="0.35">
      <c r="B57" s="16" t="s">
        <v>4</v>
      </c>
      <c r="C57" s="57">
        <v>3833</v>
      </c>
      <c r="D57" s="57">
        <v>100</v>
      </c>
      <c r="E57" s="102">
        <v>15</v>
      </c>
      <c r="F57" s="102">
        <v>584</v>
      </c>
      <c r="G57" s="102">
        <v>447</v>
      </c>
      <c r="H57" s="102">
        <v>181</v>
      </c>
      <c r="I57" s="102">
        <v>179</v>
      </c>
      <c r="J57" s="102">
        <v>185</v>
      </c>
      <c r="K57" s="102">
        <v>623</v>
      </c>
      <c r="L57" s="102">
        <v>172</v>
      </c>
      <c r="M57" s="102">
        <v>1347</v>
      </c>
    </row>
    <row r="58" spans="1:14" s="105" customFormat="1" x14ac:dyDescent="0.35">
      <c r="B58" s="16" t="s">
        <v>5</v>
      </c>
      <c r="C58" s="57">
        <v>12856</v>
      </c>
      <c r="D58" s="57">
        <v>97</v>
      </c>
      <c r="E58" s="102">
        <v>64</v>
      </c>
      <c r="F58" s="102">
        <v>2366</v>
      </c>
      <c r="G58" s="102">
        <v>2561</v>
      </c>
      <c r="H58" s="102">
        <v>546</v>
      </c>
      <c r="I58" s="102">
        <v>88</v>
      </c>
      <c r="J58" s="102">
        <v>797</v>
      </c>
      <c r="K58" s="102">
        <v>708</v>
      </c>
      <c r="L58" s="102">
        <v>697</v>
      </c>
      <c r="M58" s="102">
        <v>4932</v>
      </c>
    </row>
    <row r="59" spans="1:14" s="106" customFormat="1" x14ac:dyDescent="0.35">
      <c r="B59" s="16" t="s">
        <v>32</v>
      </c>
      <c r="C59" s="57">
        <v>15875</v>
      </c>
      <c r="D59" s="57">
        <v>125</v>
      </c>
      <c r="E59" s="102">
        <v>105</v>
      </c>
      <c r="F59" s="102">
        <v>3375</v>
      </c>
      <c r="G59" s="102">
        <v>3260</v>
      </c>
      <c r="H59" s="102">
        <v>672</v>
      </c>
      <c r="I59" s="102">
        <v>55</v>
      </c>
      <c r="J59" s="102">
        <v>1564</v>
      </c>
      <c r="K59" s="102">
        <v>1191</v>
      </c>
      <c r="L59" s="102">
        <v>467</v>
      </c>
      <c r="M59" s="102">
        <v>5061</v>
      </c>
    </row>
    <row r="60" spans="1:14" s="107" customFormat="1" x14ac:dyDescent="0.35">
      <c r="B60" s="16" t="s">
        <v>7</v>
      </c>
      <c r="C60" s="57">
        <v>9475</v>
      </c>
      <c r="D60" s="57">
        <v>127</v>
      </c>
      <c r="E60" s="102">
        <v>85</v>
      </c>
      <c r="F60" s="102">
        <v>2026</v>
      </c>
      <c r="G60" s="102">
        <v>2026</v>
      </c>
      <c r="H60" s="102">
        <v>774</v>
      </c>
      <c r="I60" s="102">
        <v>109</v>
      </c>
      <c r="J60" s="102">
        <v>669</v>
      </c>
      <c r="K60" s="102">
        <v>2064</v>
      </c>
      <c r="L60" s="102">
        <v>297</v>
      </c>
      <c r="M60" s="102">
        <v>1298</v>
      </c>
    </row>
    <row r="61" spans="1:14" ht="15" customHeight="1" x14ac:dyDescent="0.35">
      <c r="A61" s="111"/>
      <c r="B61" s="16" t="s">
        <v>33</v>
      </c>
      <c r="C61" s="57">
        <v>7492</v>
      </c>
      <c r="D61" s="57">
        <v>103</v>
      </c>
      <c r="E61" s="102">
        <v>22</v>
      </c>
      <c r="F61" s="102">
        <v>1788</v>
      </c>
      <c r="G61" s="102">
        <v>1818</v>
      </c>
      <c r="H61" s="102">
        <v>329</v>
      </c>
      <c r="I61" s="102">
        <v>69</v>
      </c>
      <c r="J61" s="102">
        <v>724</v>
      </c>
      <c r="K61" s="102">
        <v>660</v>
      </c>
      <c r="L61" s="102">
        <v>334</v>
      </c>
      <c r="M61" s="102">
        <v>1645</v>
      </c>
    </row>
    <row r="62" spans="1:14" s="118" customFormat="1" ht="15" customHeight="1" x14ac:dyDescent="0.35">
      <c r="B62" s="16" t="s">
        <v>9</v>
      </c>
      <c r="C62" s="57">
        <v>2189</v>
      </c>
      <c r="D62" s="57">
        <v>73</v>
      </c>
      <c r="E62" s="102">
        <v>16</v>
      </c>
      <c r="F62" s="102">
        <v>765</v>
      </c>
      <c r="G62" s="102">
        <v>61</v>
      </c>
      <c r="H62" s="102">
        <v>124</v>
      </c>
      <c r="I62" s="102">
        <v>115</v>
      </c>
      <c r="J62" s="102">
        <v>35</v>
      </c>
      <c r="K62" s="102">
        <v>287</v>
      </c>
      <c r="L62" s="102">
        <v>362</v>
      </c>
      <c r="M62" s="102">
        <v>351</v>
      </c>
    </row>
    <row r="63" spans="1:14" s="119" customFormat="1" ht="15" customHeight="1" x14ac:dyDescent="0.35">
      <c r="B63" s="16" t="s">
        <v>35</v>
      </c>
      <c r="C63" s="57">
        <v>827</v>
      </c>
      <c r="D63" s="57">
        <v>168</v>
      </c>
      <c r="E63" s="102">
        <v>7</v>
      </c>
      <c r="F63" s="102">
        <v>73</v>
      </c>
      <c r="G63" s="102">
        <v>17</v>
      </c>
      <c r="H63" s="102">
        <v>24</v>
      </c>
      <c r="I63" s="102">
        <v>64</v>
      </c>
      <c r="J63" s="102">
        <v>32</v>
      </c>
      <c r="K63" s="102">
        <v>244</v>
      </c>
      <c r="L63" s="102">
        <v>84</v>
      </c>
      <c r="M63" s="102">
        <v>114</v>
      </c>
    </row>
    <row r="64" spans="1:14" s="120" customFormat="1" ht="15" customHeight="1" x14ac:dyDescent="0.35">
      <c r="B64" s="16" t="s">
        <v>36</v>
      </c>
      <c r="C64" s="57">
        <v>2462</v>
      </c>
      <c r="D64" s="57">
        <v>296</v>
      </c>
      <c r="E64" s="102">
        <v>62</v>
      </c>
      <c r="F64" s="102">
        <v>208</v>
      </c>
      <c r="G64" s="102">
        <v>426</v>
      </c>
      <c r="H64" s="102">
        <v>76</v>
      </c>
      <c r="I64" s="102">
        <v>100</v>
      </c>
      <c r="J64" s="102">
        <v>83</v>
      </c>
      <c r="K64" s="102">
        <v>806</v>
      </c>
      <c r="L64" s="102">
        <v>98</v>
      </c>
      <c r="M64" s="102">
        <v>307</v>
      </c>
    </row>
    <row r="65" spans="1:13" s="121" customFormat="1" ht="15" customHeight="1" x14ac:dyDescent="0.35">
      <c r="A65" s="121">
        <v>2024</v>
      </c>
      <c r="B65" s="16" t="s">
        <v>0</v>
      </c>
      <c r="C65" s="57">
        <v>22073</v>
      </c>
      <c r="D65" s="57">
        <v>3457</v>
      </c>
      <c r="E65" s="102">
        <v>193</v>
      </c>
      <c r="F65" s="102">
        <v>4476</v>
      </c>
      <c r="G65" s="102">
        <v>2112</v>
      </c>
      <c r="H65" s="102">
        <v>311</v>
      </c>
      <c r="I65" s="102">
        <v>96</v>
      </c>
      <c r="J65" s="102">
        <v>334</v>
      </c>
      <c r="K65" s="102">
        <v>3566</v>
      </c>
      <c r="L65" s="102">
        <v>303</v>
      </c>
      <c r="M65" s="102">
        <v>7225</v>
      </c>
    </row>
    <row r="66" spans="1:13" s="123" customFormat="1" ht="15" customHeight="1" x14ac:dyDescent="0.35">
      <c r="B66" s="16" t="s">
        <v>37</v>
      </c>
      <c r="C66" s="57">
        <v>3252</v>
      </c>
      <c r="D66" s="57">
        <v>304</v>
      </c>
      <c r="E66" s="102">
        <v>12</v>
      </c>
      <c r="F66" s="102">
        <v>358</v>
      </c>
      <c r="G66" s="102">
        <v>512</v>
      </c>
      <c r="H66" s="102">
        <v>35</v>
      </c>
      <c r="I66" s="102">
        <v>68</v>
      </c>
      <c r="J66" s="102">
        <v>267</v>
      </c>
      <c r="K66" s="102">
        <v>466</v>
      </c>
      <c r="L66" s="102">
        <v>138</v>
      </c>
      <c r="M66" s="102">
        <v>1092</v>
      </c>
    </row>
    <row r="67" spans="1:13" s="124" customFormat="1" ht="15" customHeight="1" x14ac:dyDescent="0.35">
      <c r="B67" s="16" t="s">
        <v>2</v>
      </c>
      <c r="C67" s="57">
        <v>5377</v>
      </c>
      <c r="D67" s="57">
        <v>230</v>
      </c>
      <c r="E67" s="102">
        <v>71</v>
      </c>
      <c r="F67" s="102">
        <v>1388</v>
      </c>
      <c r="G67" s="102">
        <v>243</v>
      </c>
      <c r="H67" s="102">
        <v>463</v>
      </c>
      <c r="I67" s="102">
        <v>36</v>
      </c>
      <c r="J67" s="102">
        <v>309</v>
      </c>
      <c r="K67" s="102">
        <v>1170</v>
      </c>
      <c r="L67" s="102">
        <v>394</v>
      </c>
      <c r="M67" s="102">
        <v>1073</v>
      </c>
    </row>
    <row r="68" spans="1:13" s="126" customFormat="1" ht="15" customHeight="1" x14ac:dyDescent="0.35">
      <c r="B68" s="16" t="s">
        <v>17</v>
      </c>
      <c r="C68" s="57">
        <v>4225</v>
      </c>
      <c r="D68" s="57">
        <v>190</v>
      </c>
      <c r="E68" s="102">
        <v>43</v>
      </c>
      <c r="F68" s="102">
        <v>1513</v>
      </c>
      <c r="G68" s="102">
        <v>382</v>
      </c>
      <c r="H68" s="102">
        <v>286</v>
      </c>
      <c r="I68" s="102">
        <v>82</v>
      </c>
      <c r="J68" s="102">
        <v>288</v>
      </c>
      <c r="K68" s="102">
        <v>482</v>
      </c>
      <c r="L68" s="102">
        <v>239</v>
      </c>
      <c r="M68" s="102">
        <v>720</v>
      </c>
    </row>
    <row r="69" spans="1:13" s="127" customFormat="1" ht="15" customHeight="1" x14ac:dyDescent="0.35">
      <c r="B69" s="16" t="s">
        <v>4</v>
      </c>
      <c r="C69" s="57">
        <v>9291</v>
      </c>
      <c r="D69" s="57">
        <v>152</v>
      </c>
      <c r="E69" s="102">
        <v>35</v>
      </c>
      <c r="F69" s="102">
        <v>4443</v>
      </c>
      <c r="G69" s="102">
        <v>511</v>
      </c>
      <c r="H69" s="102">
        <v>488</v>
      </c>
      <c r="I69" s="102">
        <v>168</v>
      </c>
      <c r="J69" s="102">
        <v>104</v>
      </c>
      <c r="K69" s="102">
        <v>828</v>
      </c>
      <c r="L69" s="102">
        <v>259</v>
      </c>
      <c r="M69" s="102">
        <v>2303</v>
      </c>
    </row>
    <row r="70" spans="1:13" s="128" customFormat="1" ht="15" customHeight="1" x14ac:dyDescent="0.35">
      <c r="B70" s="16" t="s">
        <v>5</v>
      </c>
      <c r="C70" s="57">
        <v>8315</v>
      </c>
      <c r="D70" s="57">
        <v>205</v>
      </c>
      <c r="E70" s="102">
        <v>146</v>
      </c>
      <c r="F70" s="102">
        <v>2978</v>
      </c>
      <c r="G70" s="102">
        <v>1065</v>
      </c>
      <c r="H70" s="102">
        <v>655</v>
      </c>
      <c r="I70" s="102">
        <v>45</v>
      </c>
      <c r="J70" s="102">
        <v>490</v>
      </c>
      <c r="K70" s="102">
        <v>406</v>
      </c>
      <c r="L70" s="102">
        <v>600</v>
      </c>
      <c r="M70" s="102">
        <v>1725</v>
      </c>
    </row>
    <row r="71" spans="1:13" s="129" customFormat="1" ht="15" customHeight="1" x14ac:dyDescent="0.35">
      <c r="B71" s="16" t="s">
        <v>32</v>
      </c>
      <c r="C71" s="57">
        <v>19574</v>
      </c>
      <c r="D71" s="57">
        <v>279</v>
      </c>
      <c r="E71" s="102">
        <v>415</v>
      </c>
      <c r="F71" s="102">
        <v>3678</v>
      </c>
      <c r="G71" s="102">
        <v>7735</v>
      </c>
      <c r="H71" s="102">
        <v>878</v>
      </c>
      <c r="I71" s="102">
        <v>55</v>
      </c>
      <c r="J71" s="102">
        <v>234</v>
      </c>
      <c r="K71" s="102">
        <v>849</v>
      </c>
      <c r="L71" s="102">
        <v>1278</v>
      </c>
      <c r="M71" s="102">
        <v>4173</v>
      </c>
    </row>
    <row r="72" spans="1:13" s="130" customFormat="1" ht="15" customHeight="1" x14ac:dyDescent="0.35">
      <c r="B72" s="16" t="s">
        <v>7</v>
      </c>
      <c r="C72" s="57">
        <v>13434</v>
      </c>
      <c r="D72" s="57">
        <v>333</v>
      </c>
      <c r="E72" s="102">
        <v>199</v>
      </c>
      <c r="F72" s="102">
        <v>4321</v>
      </c>
      <c r="G72" s="102">
        <v>2549</v>
      </c>
      <c r="H72" s="102">
        <v>615</v>
      </c>
      <c r="I72" s="102">
        <v>104</v>
      </c>
      <c r="J72" s="102">
        <v>916</v>
      </c>
      <c r="K72" s="102">
        <v>1006</v>
      </c>
      <c r="L72" s="102">
        <v>977</v>
      </c>
      <c r="M72" s="102">
        <v>2414</v>
      </c>
    </row>
    <row r="73" spans="1:13" s="131" customFormat="1" ht="15" customHeight="1" x14ac:dyDescent="0.35">
      <c r="B73" s="16" t="s">
        <v>33</v>
      </c>
      <c r="C73" s="57">
        <v>3670</v>
      </c>
      <c r="D73" s="57">
        <v>166</v>
      </c>
      <c r="E73" s="102">
        <v>157</v>
      </c>
      <c r="F73" s="102">
        <v>1235</v>
      </c>
      <c r="G73" s="102">
        <v>472</v>
      </c>
      <c r="H73" s="102">
        <v>287</v>
      </c>
      <c r="I73" s="102">
        <v>31</v>
      </c>
      <c r="J73" s="102">
        <v>76</v>
      </c>
      <c r="K73" s="102">
        <v>493</v>
      </c>
      <c r="L73" s="102">
        <v>236</v>
      </c>
      <c r="M73" s="102">
        <v>517</v>
      </c>
    </row>
    <row r="74" spans="1:13" s="133" customFormat="1" ht="15" customHeight="1" x14ac:dyDescent="0.35">
      <c r="B74" s="16" t="s">
        <v>9</v>
      </c>
      <c r="C74" s="57">
        <v>6314</v>
      </c>
      <c r="D74" s="57">
        <v>254</v>
      </c>
      <c r="E74" s="102">
        <v>588</v>
      </c>
      <c r="F74" s="102">
        <v>963</v>
      </c>
      <c r="G74" s="102">
        <v>800</v>
      </c>
      <c r="H74" s="102">
        <v>555</v>
      </c>
      <c r="I74" s="102">
        <v>73</v>
      </c>
      <c r="J74" s="102">
        <v>489</v>
      </c>
      <c r="K74" s="102">
        <v>1546</v>
      </c>
      <c r="L74" s="102">
        <v>421</v>
      </c>
      <c r="M74" s="102">
        <v>625</v>
      </c>
    </row>
    <row r="75" spans="1:13" s="134" customFormat="1" ht="15" customHeight="1" x14ac:dyDescent="0.35">
      <c r="B75" s="16" t="s">
        <v>35</v>
      </c>
      <c r="C75" s="57">
        <v>2804</v>
      </c>
      <c r="D75" s="57">
        <v>280</v>
      </c>
      <c r="E75" s="102">
        <v>5</v>
      </c>
      <c r="F75" s="102">
        <v>951</v>
      </c>
      <c r="G75" s="102">
        <v>48</v>
      </c>
      <c r="H75" s="102">
        <v>151</v>
      </c>
      <c r="I75" s="102">
        <v>29</v>
      </c>
      <c r="J75" s="102">
        <v>0</v>
      </c>
      <c r="K75" s="102">
        <v>386</v>
      </c>
      <c r="L75" s="102">
        <v>55</v>
      </c>
      <c r="M75" s="102">
        <v>899</v>
      </c>
    </row>
    <row r="76" spans="1:13" s="135" customFormat="1" ht="15" customHeight="1" x14ac:dyDescent="0.35">
      <c r="B76" s="16" t="s">
        <v>36</v>
      </c>
      <c r="C76" s="57">
        <v>4579</v>
      </c>
      <c r="D76" s="57">
        <v>405</v>
      </c>
      <c r="E76" s="102">
        <v>154</v>
      </c>
      <c r="F76" s="102">
        <v>1648</v>
      </c>
      <c r="G76" s="102">
        <v>393</v>
      </c>
      <c r="H76" s="102">
        <v>111</v>
      </c>
      <c r="I76" s="102">
        <v>35</v>
      </c>
      <c r="J76" s="102">
        <v>228</v>
      </c>
      <c r="K76" s="102">
        <v>574</v>
      </c>
      <c r="L76" s="102">
        <v>98</v>
      </c>
      <c r="M76" s="102">
        <v>933</v>
      </c>
    </row>
    <row r="77" spans="1:13" s="136" customFormat="1" ht="15" customHeight="1" x14ac:dyDescent="0.35">
      <c r="A77" s="136">
        <v>2025</v>
      </c>
      <c r="B77" s="16" t="s">
        <v>0</v>
      </c>
      <c r="C77" s="57">
        <v>18740</v>
      </c>
      <c r="D77" s="57">
        <v>458</v>
      </c>
      <c r="E77" s="102">
        <v>119</v>
      </c>
      <c r="F77" s="102">
        <v>7015</v>
      </c>
      <c r="G77" s="102">
        <v>3412</v>
      </c>
      <c r="H77" s="102">
        <v>392</v>
      </c>
      <c r="I77" s="102">
        <v>128</v>
      </c>
      <c r="J77" s="102">
        <v>323</v>
      </c>
      <c r="K77" s="102">
        <v>3016</v>
      </c>
      <c r="L77" s="102">
        <v>572</v>
      </c>
      <c r="M77" s="102">
        <v>3305</v>
      </c>
    </row>
    <row r="78" spans="1:13" s="138" customFormat="1" ht="16.5" customHeight="1" x14ac:dyDescent="0.35">
      <c r="B78" s="16" t="s">
        <v>37</v>
      </c>
      <c r="C78" s="57">
        <v>8541</v>
      </c>
      <c r="D78" s="57">
        <v>672</v>
      </c>
      <c r="E78" s="102">
        <v>88</v>
      </c>
      <c r="F78" s="102">
        <v>4207</v>
      </c>
      <c r="G78" s="102">
        <v>890</v>
      </c>
      <c r="H78" s="102">
        <v>201</v>
      </c>
      <c r="I78" s="102">
        <v>21</v>
      </c>
      <c r="J78" s="102">
        <v>458</v>
      </c>
      <c r="K78" s="102">
        <v>557</v>
      </c>
      <c r="L78" s="102">
        <v>179</v>
      </c>
      <c r="M78" s="102">
        <v>1268</v>
      </c>
    </row>
    <row r="79" spans="1:13" s="140" customFormat="1" ht="15" customHeight="1" x14ac:dyDescent="0.35">
      <c r="B79" s="16" t="s">
        <v>2</v>
      </c>
      <c r="C79" s="57">
        <v>7581</v>
      </c>
      <c r="D79" s="57">
        <v>252</v>
      </c>
      <c r="E79" s="102">
        <v>79</v>
      </c>
      <c r="F79" s="102">
        <v>3565</v>
      </c>
      <c r="G79" s="102">
        <v>853</v>
      </c>
      <c r="H79" s="102">
        <v>371</v>
      </c>
      <c r="I79" s="102">
        <v>119</v>
      </c>
      <c r="J79" s="102">
        <v>165</v>
      </c>
      <c r="K79" s="102">
        <v>1022</v>
      </c>
      <c r="L79" s="102">
        <v>215</v>
      </c>
      <c r="M79" s="102">
        <v>940</v>
      </c>
    </row>
    <row r="80" spans="1:13" s="141" customFormat="1" ht="15" customHeight="1" x14ac:dyDescent="0.35">
      <c r="B80" s="16" t="s">
        <v>17</v>
      </c>
      <c r="C80" s="57">
        <v>5291</v>
      </c>
      <c r="D80" s="57">
        <v>155</v>
      </c>
      <c r="E80" s="102">
        <v>10</v>
      </c>
      <c r="F80" s="102">
        <v>2641</v>
      </c>
      <c r="G80" s="102">
        <v>652</v>
      </c>
      <c r="H80" s="102">
        <v>210</v>
      </c>
      <c r="I80" s="102">
        <v>61</v>
      </c>
      <c r="J80" s="102">
        <v>42</v>
      </c>
      <c r="K80" s="102">
        <v>585</v>
      </c>
      <c r="L80" s="102">
        <v>81</v>
      </c>
      <c r="M80" s="102">
        <v>854</v>
      </c>
    </row>
    <row r="81" spans="1:13" s="142" customFormat="1" ht="15" customHeight="1" x14ac:dyDescent="0.35">
      <c r="B81" s="16" t="s">
        <v>4</v>
      </c>
      <c r="C81" s="57">
        <v>7549</v>
      </c>
      <c r="D81" s="57">
        <v>185</v>
      </c>
      <c r="E81" s="102">
        <v>17</v>
      </c>
      <c r="F81" s="102">
        <v>3682</v>
      </c>
      <c r="G81" s="102">
        <v>864</v>
      </c>
      <c r="H81" s="102">
        <v>167</v>
      </c>
      <c r="I81" s="102">
        <v>23</v>
      </c>
      <c r="J81" s="102">
        <v>96</v>
      </c>
      <c r="K81" s="102">
        <v>626</v>
      </c>
      <c r="L81" s="102">
        <v>220</v>
      </c>
      <c r="M81" s="102">
        <v>1669</v>
      </c>
    </row>
    <row r="82" spans="1:13" s="144" customFormat="1" ht="15" customHeight="1" x14ac:dyDescent="0.35">
      <c r="B82" s="16" t="s">
        <v>5</v>
      </c>
      <c r="C82" s="57">
        <v>11907</v>
      </c>
      <c r="D82" s="57">
        <v>253</v>
      </c>
      <c r="E82" s="102">
        <v>57</v>
      </c>
      <c r="F82" s="102">
        <v>5403</v>
      </c>
      <c r="G82" s="102">
        <v>3025</v>
      </c>
      <c r="H82" s="102">
        <v>495</v>
      </c>
      <c r="I82" s="102">
        <v>13</v>
      </c>
      <c r="J82" s="102">
        <v>121</v>
      </c>
      <c r="K82" s="102">
        <v>756</v>
      </c>
      <c r="L82" s="102">
        <v>242</v>
      </c>
      <c r="M82" s="102">
        <v>1542</v>
      </c>
    </row>
    <row r="83" spans="1:13" s="145" customFormat="1" ht="15" customHeight="1" x14ac:dyDescent="0.35">
      <c r="B83" s="16" t="s">
        <v>32</v>
      </c>
      <c r="C83" s="57">
        <v>17948</v>
      </c>
      <c r="D83" s="57">
        <v>642</v>
      </c>
      <c r="E83" s="102">
        <v>62</v>
      </c>
      <c r="F83" s="102">
        <v>7126</v>
      </c>
      <c r="G83" s="102">
        <v>3476</v>
      </c>
      <c r="H83" s="102">
        <v>469</v>
      </c>
      <c r="I83" s="102">
        <v>51</v>
      </c>
      <c r="J83" s="102">
        <v>1043</v>
      </c>
      <c r="K83" s="102">
        <v>1605</v>
      </c>
      <c r="L83" s="102">
        <v>329</v>
      </c>
      <c r="M83" s="102">
        <v>3145</v>
      </c>
    </row>
    <row r="84" spans="1:13" s="148" customFormat="1" ht="15" customHeight="1" x14ac:dyDescent="0.35">
      <c r="B84" s="16" t="s">
        <v>7</v>
      </c>
      <c r="C84" s="57">
        <v>6900</v>
      </c>
      <c r="D84" s="57">
        <v>340</v>
      </c>
      <c r="E84" s="102">
        <v>7</v>
      </c>
      <c r="F84" s="102">
        <v>3097</v>
      </c>
      <c r="G84" s="102">
        <v>955</v>
      </c>
      <c r="H84" s="102">
        <v>269</v>
      </c>
      <c r="I84" s="102">
        <v>17</v>
      </c>
      <c r="J84" s="102">
        <v>131</v>
      </c>
      <c r="K84" s="102">
        <v>435</v>
      </c>
      <c r="L84" s="102">
        <v>93</v>
      </c>
      <c r="M84" s="102">
        <v>1556</v>
      </c>
    </row>
    <row r="85" spans="1:13" s="149" customFormat="1" ht="15" customHeight="1" x14ac:dyDescent="0.35">
      <c r="B85" s="16" t="s">
        <v>33</v>
      </c>
      <c r="C85" s="57">
        <v>3097</v>
      </c>
      <c r="D85" s="57">
        <v>230</v>
      </c>
      <c r="E85" s="102">
        <v>1</v>
      </c>
      <c r="F85" s="102">
        <v>1575</v>
      </c>
      <c r="G85" s="102">
        <v>385</v>
      </c>
      <c r="H85" s="102">
        <v>51</v>
      </c>
      <c r="I85" s="102">
        <v>11</v>
      </c>
      <c r="J85" s="102">
        <v>94</v>
      </c>
      <c r="K85" s="102">
        <v>265</v>
      </c>
      <c r="L85" s="102">
        <v>130</v>
      </c>
      <c r="M85" s="102">
        <v>355</v>
      </c>
    </row>
    <row r="86" spans="1:13" ht="13.9" customHeight="1" x14ac:dyDescent="0.35">
      <c r="A86" s="158" t="s">
        <v>42</v>
      </c>
      <c r="B86" s="53" t="s">
        <v>44</v>
      </c>
      <c r="C86" s="54">
        <v>563737</v>
      </c>
      <c r="D86" s="54">
        <v>29671</v>
      </c>
      <c r="E86" s="54">
        <v>8714</v>
      </c>
      <c r="F86" s="54">
        <v>149453</v>
      </c>
      <c r="G86" s="54">
        <v>117742</v>
      </c>
      <c r="H86" s="54">
        <v>12039</v>
      </c>
      <c r="I86" s="54">
        <v>5856</v>
      </c>
      <c r="J86" s="54">
        <v>21332</v>
      </c>
      <c r="K86" s="54">
        <v>97436</v>
      </c>
      <c r="L86" s="54">
        <v>17554</v>
      </c>
      <c r="M86" s="54">
        <v>103043</v>
      </c>
    </row>
    <row r="87" spans="1:13" ht="14.65" customHeight="1" x14ac:dyDescent="0.35">
      <c r="A87" s="159"/>
      <c r="B87" s="6" t="s">
        <v>23</v>
      </c>
      <c r="C87" s="32">
        <f>C41/C86</f>
        <v>6.3268864736570424E-2</v>
      </c>
      <c r="D87" s="32">
        <f>D41/D86</f>
        <v>6.2889690269960566E-2</v>
      </c>
      <c r="E87" s="32">
        <f>E41/E86</f>
        <v>8.3084691301354138E-2</v>
      </c>
      <c r="F87" s="32">
        <f>F41/F86</f>
        <v>5.7757288244464813E-2</v>
      </c>
      <c r="G87" s="32">
        <f>G41/G86</f>
        <v>4.6890659237994937E-2</v>
      </c>
      <c r="H87" s="32">
        <f>H41/H86</f>
        <v>4.4521970263310909E-2</v>
      </c>
      <c r="I87" s="32">
        <f>I41/I86</f>
        <v>3.7056010928961748E-2</v>
      </c>
      <c r="J87" s="32">
        <f>J41/J86</f>
        <v>9.7881117569848117E-2</v>
      </c>
      <c r="K87" s="32">
        <f>K41/K86</f>
        <v>6.6176772445502685E-2</v>
      </c>
      <c r="L87" s="32">
        <f>L41/L86</f>
        <v>3.4237210892104367E-2</v>
      </c>
      <c r="M87" s="32">
        <f>M41/M86</f>
        <v>8.7672136874896889E-2</v>
      </c>
    </row>
    <row r="88" spans="1:13" x14ac:dyDescent="0.35">
      <c r="A88" s="160"/>
      <c r="B88" s="5" t="s">
        <v>25</v>
      </c>
      <c r="C88" s="34">
        <f>C86-C41</f>
        <v>528070</v>
      </c>
      <c r="D88" s="34">
        <f>D86-D41</f>
        <v>27805</v>
      </c>
      <c r="E88" s="34">
        <f>E86-E41</f>
        <v>7990</v>
      </c>
      <c r="F88" s="34">
        <f>F86-F41</f>
        <v>140821</v>
      </c>
      <c r="G88" s="34">
        <f>G86-G41</f>
        <v>112221</v>
      </c>
      <c r="H88" s="34">
        <f>H86-H41</f>
        <v>11503</v>
      </c>
      <c r="I88" s="34">
        <f>I86-I41</f>
        <v>5639</v>
      </c>
      <c r="J88" s="34">
        <f>J86-J41</f>
        <v>19244</v>
      </c>
      <c r="K88" s="34">
        <f>K86-K41</f>
        <v>90988</v>
      </c>
      <c r="L88" s="34">
        <f>L86-L41</f>
        <v>16953</v>
      </c>
      <c r="M88" s="34">
        <f>M86-M41</f>
        <v>94009</v>
      </c>
    </row>
    <row r="89" spans="1:13" x14ac:dyDescent="0.35">
      <c r="A89" s="158" t="s">
        <v>45</v>
      </c>
      <c r="B89" s="53" t="s">
        <v>44</v>
      </c>
      <c r="C89" s="54">
        <v>519952</v>
      </c>
      <c r="D89" s="54">
        <v>27087</v>
      </c>
      <c r="E89" s="54">
        <v>8672</v>
      </c>
      <c r="F89" s="54">
        <v>137618</v>
      </c>
      <c r="G89" s="54">
        <v>105862</v>
      </c>
      <c r="H89" s="54">
        <v>11131</v>
      </c>
      <c r="I89" s="54">
        <v>4984</v>
      </c>
      <c r="J89" s="54">
        <v>20579</v>
      </c>
      <c r="K89" s="54">
        <v>90965</v>
      </c>
      <c r="L89" s="54">
        <v>16729</v>
      </c>
      <c r="M89" s="54">
        <v>96325</v>
      </c>
    </row>
    <row r="90" spans="1:13" x14ac:dyDescent="0.35">
      <c r="A90" s="159"/>
      <c r="B90" s="6" t="s">
        <v>23</v>
      </c>
      <c r="C90" s="32">
        <f>C42/C89</f>
        <v>4.5044542573160602E-2</v>
      </c>
      <c r="D90" s="32">
        <f>D42/D89</f>
        <v>1.4508804961789789E-2</v>
      </c>
      <c r="E90" s="32">
        <f>E42/E89</f>
        <v>5.6849630996309963E-2</v>
      </c>
      <c r="F90" s="32">
        <f>F42/F89</f>
        <v>7.2178058102864456E-2</v>
      </c>
      <c r="G90" s="32">
        <f>G42/G89</f>
        <v>2.3596758043490582E-2</v>
      </c>
      <c r="H90" s="32">
        <f>H42/H89</f>
        <v>4.3302488545503545E-2</v>
      </c>
      <c r="I90" s="32">
        <f>I42/I89</f>
        <v>2.2070626003210273E-3</v>
      </c>
      <c r="J90" s="32">
        <f>J42/J89</f>
        <v>5.0925700957286553E-2</v>
      </c>
      <c r="K90" s="32">
        <f>K42/K89</f>
        <v>4.1543450777771669E-2</v>
      </c>
      <c r="L90" s="32">
        <f>L42/L89</f>
        <v>3.3415027796042801E-2</v>
      </c>
      <c r="M90" s="32">
        <f>M42/M89</f>
        <v>4.3861925772125616E-2</v>
      </c>
    </row>
    <row r="91" spans="1:13" x14ac:dyDescent="0.35">
      <c r="A91" s="160"/>
      <c r="B91" s="55" t="s">
        <v>25</v>
      </c>
      <c r="C91" s="66">
        <f>C89-C42</f>
        <v>496531</v>
      </c>
      <c r="D91" s="66">
        <f>D89-D42</f>
        <v>26694</v>
      </c>
      <c r="E91" s="66">
        <f>E89-E42</f>
        <v>8179</v>
      </c>
      <c r="F91" s="66">
        <f>F89-F42</f>
        <v>127685</v>
      </c>
      <c r="G91" s="66">
        <f>G89-G42</f>
        <v>103364</v>
      </c>
      <c r="H91" s="66">
        <f>H89-H42</f>
        <v>10649</v>
      </c>
      <c r="I91" s="66">
        <f>I89-I42</f>
        <v>4973</v>
      </c>
      <c r="J91" s="66">
        <f>J89-J42</f>
        <v>19531</v>
      </c>
      <c r="K91" s="66">
        <f>K89-K42</f>
        <v>87186</v>
      </c>
      <c r="L91" s="66">
        <f>L89-L42</f>
        <v>16170</v>
      </c>
      <c r="M91" s="66">
        <f>M89-M42</f>
        <v>92100</v>
      </c>
    </row>
    <row r="92" spans="1:13" s="65" customFormat="1" x14ac:dyDescent="0.35">
      <c r="A92" s="158" t="s">
        <v>46</v>
      </c>
      <c r="B92" s="53" t="s">
        <v>44</v>
      </c>
      <c r="C92" s="54">
        <v>590542</v>
      </c>
      <c r="D92" s="54">
        <v>31388</v>
      </c>
      <c r="E92" s="54">
        <v>11766</v>
      </c>
      <c r="F92" s="54">
        <v>151200</v>
      </c>
      <c r="G92" s="54">
        <v>123959</v>
      </c>
      <c r="H92" s="54">
        <v>12901</v>
      </c>
      <c r="I92" s="54">
        <v>6009</v>
      </c>
      <c r="J92" s="54">
        <v>22949</v>
      </c>
      <c r="K92" s="54">
        <v>103720</v>
      </c>
      <c r="L92" s="54">
        <v>19236</v>
      </c>
      <c r="M92" s="54">
        <v>107414</v>
      </c>
    </row>
    <row r="93" spans="1:13" s="65" customFormat="1" x14ac:dyDescent="0.35">
      <c r="A93" s="159"/>
      <c r="B93" s="6" t="s">
        <v>23</v>
      </c>
      <c r="C93" s="32">
        <f>C43/C92</f>
        <v>1.5423119778102149E-2</v>
      </c>
      <c r="D93" s="32">
        <f>D43/D92</f>
        <v>1.2807442334650185E-2</v>
      </c>
      <c r="E93" s="32">
        <f>E43/E92</f>
        <v>5.3799082100968891E-2</v>
      </c>
      <c r="F93" s="32">
        <f>F43/F92</f>
        <v>1.4623015873015873E-2</v>
      </c>
      <c r="G93" s="32">
        <f>G43/G92</f>
        <v>8.9626408731919432E-3</v>
      </c>
      <c r="H93" s="32">
        <f>H43/H92</f>
        <v>4.5345322068056741E-2</v>
      </c>
      <c r="I93" s="32">
        <f>I43/I92</f>
        <v>3.99400898652022E-3</v>
      </c>
      <c r="J93" s="32">
        <f>J43/J92</f>
        <v>2.7670050982613621E-2</v>
      </c>
      <c r="K93" s="32">
        <f>K43/K92</f>
        <v>1.9745468569224836E-2</v>
      </c>
      <c r="L93" s="32">
        <f>L43/L92</f>
        <v>2.1314202536909962E-2</v>
      </c>
      <c r="M93" s="32">
        <f>M43/M92</f>
        <v>9.765952296721097E-3</v>
      </c>
    </row>
    <row r="94" spans="1:13" s="65" customFormat="1" x14ac:dyDescent="0.35">
      <c r="A94" s="160"/>
      <c r="B94" s="55" t="s">
        <v>25</v>
      </c>
      <c r="C94" s="66">
        <f>C92-C43</f>
        <v>581434</v>
      </c>
      <c r="D94" s="66">
        <f>D92-D43</f>
        <v>30986</v>
      </c>
      <c r="E94" s="66">
        <f>E92-E43</f>
        <v>11133</v>
      </c>
      <c r="F94" s="66">
        <f>F92-F43</f>
        <v>148989</v>
      </c>
      <c r="G94" s="66">
        <f>G92-G43</f>
        <v>122848</v>
      </c>
      <c r="H94" s="66">
        <f>H92-H43</f>
        <v>12316</v>
      </c>
      <c r="I94" s="66">
        <f>I92-I43</f>
        <v>5985</v>
      </c>
      <c r="J94" s="66">
        <f>J92-J43</f>
        <v>22314</v>
      </c>
      <c r="K94" s="66">
        <f>K92-K43</f>
        <v>101672</v>
      </c>
      <c r="L94" s="66">
        <f>L92-L43</f>
        <v>18826</v>
      </c>
      <c r="M94" s="66">
        <f>M92-M43</f>
        <v>106365</v>
      </c>
    </row>
    <row r="95" spans="1:13" x14ac:dyDescent="0.35">
      <c r="A95" s="108"/>
      <c r="B95" s="70" t="s">
        <v>44</v>
      </c>
      <c r="C95" s="68">
        <v>580290</v>
      </c>
      <c r="D95" s="68">
        <v>32496</v>
      </c>
      <c r="E95" s="68">
        <v>10542</v>
      </c>
      <c r="F95" s="68">
        <v>146833</v>
      </c>
      <c r="G95" s="68">
        <v>121603</v>
      </c>
      <c r="H95" s="68">
        <v>12203</v>
      </c>
      <c r="I95" s="68">
        <v>6019</v>
      </c>
      <c r="J95" s="68">
        <v>24141</v>
      </c>
      <c r="K95" s="68">
        <v>102931</v>
      </c>
      <c r="L95" s="68">
        <v>18653</v>
      </c>
      <c r="M95" s="68">
        <v>104869</v>
      </c>
    </row>
    <row r="96" spans="1:13" x14ac:dyDescent="0.35">
      <c r="A96" s="109" t="s">
        <v>47</v>
      </c>
      <c r="B96" s="70" t="s">
        <v>23</v>
      </c>
      <c r="C96" s="71">
        <f>C44/C95</f>
        <v>2.3086732495821057E-2</v>
      </c>
      <c r="D96" s="71">
        <f>D44/D95</f>
        <v>3.7758493353028062E-2</v>
      </c>
      <c r="E96" s="71">
        <f>E44/E95</f>
        <v>2.9406184784670841E-2</v>
      </c>
      <c r="F96" s="71">
        <f>F44/F95</f>
        <v>1.5752589676707552E-2</v>
      </c>
      <c r="G96" s="71">
        <f>G44/G95</f>
        <v>1.1027688461633349E-2</v>
      </c>
      <c r="H96" s="71">
        <f>H44/H95</f>
        <v>3.5892813242645254E-2</v>
      </c>
      <c r="I96" s="71">
        <f>I44/I95</f>
        <v>1.3623525502575179E-2</v>
      </c>
      <c r="J96" s="71">
        <f>J44/J95</f>
        <v>8.9598608176960359E-2</v>
      </c>
      <c r="K96" s="71">
        <f>K44/K95</f>
        <v>1.8857292749511808E-2</v>
      </c>
      <c r="L96" s="71">
        <f>L44/L95</f>
        <v>0.10293250415482764</v>
      </c>
      <c r="M96" s="71">
        <f>M44/M95</f>
        <v>1.5848344124574469E-2</v>
      </c>
    </row>
    <row r="97" spans="1:13" x14ac:dyDescent="0.35">
      <c r="A97" s="110"/>
      <c r="B97" s="70" t="s">
        <v>25</v>
      </c>
      <c r="C97" s="66">
        <f>C95-C44</f>
        <v>566893</v>
      </c>
      <c r="D97" s="66">
        <f>D95-D44</f>
        <v>31269</v>
      </c>
      <c r="E97" s="66">
        <f>E95-E44</f>
        <v>10232</v>
      </c>
      <c r="F97" s="66">
        <f>F95-F44</f>
        <v>144520</v>
      </c>
      <c r="G97" s="66">
        <f>G95-G44</f>
        <v>120262</v>
      </c>
      <c r="H97" s="66">
        <f>H95-H44</f>
        <v>11765</v>
      </c>
      <c r="I97" s="66">
        <f>I95-I44</f>
        <v>5937</v>
      </c>
      <c r="J97" s="66">
        <f>J95-J44</f>
        <v>21978</v>
      </c>
      <c r="K97" s="66">
        <f>K95-K44</f>
        <v>100990</v>
      </c>
      <c r="L97" s="66">
        <f>L95-L44</f>
        <v>16733</v>
      </c>
      <c r="M97" s="66">
        <f>M95-M44</f>
        <v>103207</v>
      </c>
    </row>
    <row r="98" spans="1:13" ht="14.65" customHeight="1" x14ac:dyDescent="0.35">
      <c r="A98" s="114"/>
      <c r="B98" s="70" t="s">
        <v>44</v>
      </c>
      <c r="C98" s="76">
        <v>602950</v>
      </c>
      <c r="D98" s="67">
        <v>33700</v>
      </c>
      <c r="E98" s="67">
        <v>9867</v>
      </c>
      <c r="F98" s="67">
        <v>151756</v>
      </c>
      <c r="G98" s="67">
        <v>126715</v>
      </c>
      <c r="H98" s="67">
        <v>12678</v>
      </c>
      <c r="I98" s="67">
        <v>6292</v>
      </c>
      <c r="J98" s="67">
        <v>23602</v>
      </c>
      <c r="K98" s="67">
        <v>108027</v>
      </c>
      <c r="L98" s="67">
        <v>19089</v>
      </c>
      <c r="M98" s="67">
        <v>111224</v>
      </c>
    </row>
    <row r="99" spans="1:13" x14ac:dyDescent="0.35">
      <c r="A99" s="81" t="s">
        <v>48</v>
      </c>
      <c r="B99" s="70" t="s">
        <v>23</v>
      </c>
      <c r="C99" s="77">
        <f>C45/C98</f>
        <v>1.9890538187246041E-2</v>
      </c>
      <c r="D99" s="77">
        <f>D45/D98</f>
        <v>2.2136498516320473E-2</v>
      </c>
      <c r="E99" s="77">
        <f>E45/E98</f>
        <v>1.8141279010844228E-2</v>
      </c>
      <c r="F99" s="77">
        <f>F45/F98</f>
        <v>2.0111231186905297E-2</v>
      </c>
      <c r="G99" s="77">
        <f>G45/G98</f>
        <v>2.6816083336621551E-2</v>
      </c>
      <c r="H99" s="77">
        <f>H45/H98</f>
        <v>1.4118946206026188E-2</v>
      </c>
      <c r="I99" s="77">
        <f>I45/I98</f>
        <v>6.3572790845518119E-4</v>
      </c>
      <c r="J99" s="77">
        <f>J45/J98</f>
        <v>2.283704770782137E-2</v>
      </c>
      <c r="K99" s="77">
        <f>K45/K98</f>
        <v>7.4888685236098379E-3</v>
      </c>
      <c r="L99" s="77">
        <f>L45/L98</f>
        <v>2.1635496883021636E-2</v>
      </c>
      <c r="M99" s="77">
        <f>M45/M98</f>
        <v>2.4041573761058765E-2</v>
      </c>
    </row>
    <row r="100" spans="1:13" x14ac:dyDescent="0.35">
      <c r="A100" s="115"/>
      <c r="B100" s="70" t="s">
        <v>25</v>
      </c>
      <c r="C100" s="67">
        <f>C98-C45</f>
        <v>590957</v>
      </c>
      <c r="D100" s="67">
        <f>D98-D45</f>
        <v>32954</v>
      </c>
      <c r="E100" s="67">
        <f>E98-E45</f>
        <v>9688</v>
      </c>
      <c r="F100" s="67">
        <f>F98-F45</f>
        <v>148704</v>
      </c>
      <c r="G100" s="67">
        <f>G98-G45</f>
        <v>123317</v>
      </c>
      <c r="H100" s="67">
        <f>H98-H45</f>
        <v>12499</v>
      </c>
      <c r="I100" s="67">
        <f>I98-I45</f>
        <v>6288</v>
      </c>
      <c r="J100" s="67">
        <f>J98-J45</f>
        <v>23063</v>
      </c>
      <c r="K100" s="67">
        <f>K98-K45</f>
        <v>107218</v>
      </c>
      <c r="L100" s="67">
        <f>L98-L45</f>
        <v>18676</v>
      </c>
      <c r="M100" s="67">
        <f>M98-M45</f>
        <v>108550</v>
      </c>
    </row>
    <row r="101" spans="1:13" x14ac:dyDescent="0.35">
      <c r="A101" s="114"/>
      <c r="B101" s="70" t="s">
        <v>44</v>
      </c>
      <c r="C101" s="67">
        <v>602057</v>
      </c>
      <c r="D101" s="67">
        <v>33721</v>
      </c>
      <c r="E101" s="67">
        <v>11510</v>
      </c>
      <c r="F101" s="67">
        <v>152585</v>
      </c>
      <c r="G101" s="67">
        <v>125660</v>
      </c>
      <c r="H101" s="67">
        <v>12430</v>
      </c>
      <c r="I101" s="67">
        <v>6286</v>
      </c>
      <c r="J101" s="67">
        <v>21323</v>
      </c>
      <c r="K101" s="67">
        <v>111002</v>
      </c>
      <c r="L101" s="67">
        <v>18555</v>
      </c>
      <c r="M101" s="67">
        <v>108985</v>
      </c>
    </row>
    <row r="102" spans="1:13" x14ac:dyDescent="0.35">
      <c r="A102" s="81" t="s">
        <v>49</v>
      </c>
      <c r="B102" s="70" t="s">
        <v>23</v>
      </c>
      <c r="C102" s="77">
        <f>C46/C101</f>
        <v>3.0683141297252584E-2</v>
      </c>
      <c r="D102" s="77">
        <f>D46/D101</f>
        <v>6.7613653213131281E-3</v>
      </c>
      <c r="E102" s="77">
        <f>E46/E101</f>
        <v>3.1972198088618592E-2</v>
      </c>
      <c r="F102" s="77">
        <f>F46/F101</f>
        <v>4.4263852934429991E-2</v>
      </c>
      <c r="G102" s="77">
        <f>G46/G101</f>
        <v>3.8651917873627248E-2</v>
      </c>
      <c r="H102" s="77">
        <f>H46/H101</f>
        <v>1.0941271118262269E-2</v>
      </c>
      <c r="I102" s="77">
        <f>I46/I101</f>
        <v>1.1135857461024498E-3</v>
      </c>
      <c r="J102" s="77">
        <f>J46/J101</f>
        <v>3.4845003048351544E-2</v>
      </c>
      <c r="K102" s="77">
        <f>K46/K101</f>
        <v>1.1675465306931407E-2</v>
      </c>
      <c r="L102" s="77">
        <f>L46/L101</f>
        <v>1.2233899218539478E-2</v>
      </c>
      <c r="M102" s="77">
        <f>M46/M101</f>
        <v>3.5390191310730831E-2</v>
      </c>
    </row>
    <row r="103" spans="1:13" x14ac:dyDescent="0.35">
      <c r="A103" s="115"/>
      <c r="B103" s="70" t="s">
        <v>25</v>
      </c>
      <c r="C103" s="67">
        <f>C101-C46</f>
        <v>583584</v>
      </c>
      <c r="D103" s="67">
        <f>D101-D46</f>
        <v>33493</v>
      </c>
      <c r="E103" s="67">
        <f>E101-E46</f>
        <v>11142</v>
      </c>
      <c r="F103" s="67">
        <f>F101-F46</f>
        <v>145831</v>
      </c>
      <c r="G103" s="67">
        <f>G101-G46</f>
        <v>120803</v>
      </c>
      <c r="H103" s="67">
        <f>H101-H46</f>
        <v>12294</v>
      </c>
      <c r="I103" s="67">
        <f>I101-I46</f>
        <v>6279</v>
      </c>
      <c r="J103" s="67">
        <f>J101-J46</f>
        <v>20580</v>
      </c>
      <c r="K103" s="67">
        <f>K101-K46</f>
        <v>109706</v>
      </c>
      <c r="L103" s="67">
        <f>L101-L46</f>
        <v>18328</v>
      </c>
      <c r="M103" s="67">
        <f>M101-M46</f>
        <v>105128</v>
      </c>
    </row>
    <row r="104" spans="1:13" x14ac:dyDescent="0.35">
      <c r="A104" s="113"/>
      <c r="B104" s="70" t="s">
        <v>44</v>
      </c>
      <c r="C104" s="67">
        <v>618790</v>
      </c>
      <c r="D104" s="67">
        <v>35224</v>
      </c>
      <c r="E104" s="67">
        <v>12433</v>
      </c>
      <c r="F104" s="67">
        <v>154085</v>
      </c>
      <c r="G104" s="67">
        <v>127617</v>
      </c>
      <c r="H104" s="67">
        <v>13175</v>
      </c>
      <c r="I104" s="67">
        <v>6754</v>
      </c>
      <c r="J104" s="67">
        <v>22867</v>
      </c>
      <c r="K104" s="67">
        <v>117844</v>
      </c>
      <c r="L104" s="67">
        <v>19392</v>
      </c>
      <c r="M104" s="67">
        <v>109399</v>
      </c>
    </row>
    <row r="105" spans="1:13" x14ac:dyDescent="0.35">
      <c r="A105" s="73" t="s">
        <v>50</v>
      </c>
      <c r="B105" s="70" t="s">
        <v>23</v>
      </c>
      <c r="C105" s="77">
        <f>C47/C104</f>
        <v>1.7991564181709465E-2</v>
      </c>
      <c r="D105" s="77">
        <f>D47/D104</f>
        <v>4.3720190779014305E-3</v>
      </c>
      <c r="E105" s="77">
        <f>E47/E104</f>
        <v>1.4799324378669669E-2</v>
      </c>
      <c r="F105" s="77">
        <f>F47/F104</f>
        <v>2.5122497322906188E-2</v>
      </c>
      <c r="G105" s="77">
        <f>G47/G104</f>
        <v>1.7576028272095409E-2</v>
      </c>
      <c r="H105" s="77">
        <f>H47/H104</f>
        <v>1.1005692599620493E-2</v>
      </c>
      <c r="I105" s="77">
        <f>I47/I104</f>
        <v>8.8836245188036718E-4</v>
      </c>
      <c r="J105" s="77">
        <f>J47/J104</f>
        <v>1.8148423492368917E-2</v>
      </c>
      <c r="K105" s="77">
        <f>K47/K104</f>
        <v>1.5639319778690472E-2</v>
      </c>
      <c r="L105" s="77">
        <f>L47/L104</f>
        <v>3.5066006600660065E-3</v>
      </c>
      <c r="M105" s="77">
        <f>M47/M104</f>
        <v>2.0146436439089938E-2</v>
      </c>
    </row>
    <row r="106" spans="1:13" x14ac:dyDescent="0.35">
      <c r="A106" s="115"/>
      <c r="B106" s="70" t="s">
        <v>25</v>
      </c>
      <c r="C106" s="67">
        <f>C104-C47</f>
        <v>607657</v>
      </c>
      <c r="D106" s="67">
        <f>D104-D47</f>
        <v>35070</v>
      </c>
      <c r="E106" s="67">
        <f>E104-E47</f>
        <v>12249</v>
      </c>
      <c r="F106" s="67">
        <f>F104-F47</f>
        <v>150214</v>
      </c>
      <c r="G106" s="67">
        <f>G104-G47</f>
        <v>125374</v>
      </c>
      <c r="H106" s="67">
        <f>H104-H47</f>
        <v>13030</v>
      </c>
      <c r="I106" s="67">
        <f>I104-I47</f>
        <v>6748</v>
      </c>
      <c r="J106" s="67">
        <f>J104-J47</f>
        <v>22452</v>
      </c>
      <c r="K106" s="67">
        <f>K104-K47</f>
        <v>116001</v>
      </c>
      <c r="L106" s="67">
        <f>L104-L47</f>
        <v>19324</v>
      </c>
      <c r="M106" s="67">
        <f>M104-M47</f>
        <v>107195</v>
      </c>
    </row>
    <row r="107" spans="1:13" x14ac:dyDescent="0.35">
      <c r="A107" s="113"/>
      <c r="B107" s="70" t="s">
        <v>44</v>
      </c>
      <c r="C107" s="67">
        <v>613649</v>
      </c>
      <c r="D107" s="67">
        <v>34943</v>
      </c>
      <c r="E107" s="67">
        <v>9282</v>
      </c>
      <c r="F107" s="67">
        <v>152743</v>
      </c>
      <c r="G107" s="67">
        <v>126982</v>
      </c>
      <c r="H107" s="67">
        <v>13337</v>
      </c>
      <c r="I107" s="67">
        <v>6514</v>
      </c>
      <c r="J107" s="67">
        <v>23100</v>
      </c>
      <c r="K107" s="67">
        <v>118889</v>
      </c>
      <c r="L107" s="67">
        <v>19581</v>
      </c>
      <c r="M107" s="67">
        <v>108278</v>
      </c>
    </row>
    <row r="108" spans="1:13" x14ac:dyDescent="0.35">
      <c r="A108" s="73" t="s">
        <v>51</v>
      </c>
      <c r="B108" s="70" t="s">
        <v>23</v>
      </c>
      <c r="C108" s="77">
        <f>C48/C107</f>
        <v>2.5231035983110866E-2</v>
      </c>
      <c r="D108" s="77">
        <f>D48/D107</f>
        <v>5.3229545259422485E-3</v>
      </c>
      <c r="E108" s="77">
        <f>E48/E107</f>
        <v>1.1096746390864038E-2</v>
      </c>
      <c r="F108" s="77">
        <f>F48/F107</f>
        <v>3.5170187831848269E-2</v>
      </c>
      <c r="G108" s="77">
        <f>G48/G107</f>
        <v>1.5191129451418312E-2</v>
      </c>
      <c r="H108" s="77">
        <f>H48/H107</f>
        <v>9.4474019644597736E-3</v>
      </c>
      <c r="I108" s="77">
        <f>I48/I107</f>
        <v>1.3816395455941051E-3</v>
      </c>
      <c r="J108" s="77">
        <f>J48/J107</f>
        <v>2.3852813852813851E-2</v>
      </c>
      <c r="K108" s="77">
        <f>K48/K107</f>
        <v>2.6554180790485243E-2</v>
      </c>
      <c r="L108" s="77">
        <f>L48/L107</f>
        <v>8.9883049895306683E-3</v>
      </c>
      <c r="M108" s="77">
        <f>M48/M107</f>
        <v>3.5778274441714844E-2</v>
      </c>
    </row>
    <row r="109" spans="1:13" x14ac:dyDescent="0.35">
      <c r="A109" s="115"/>
      <c r="B109" s="70" t="s">
        <v>25</v>
      </c>
      <c r="C109" s="66">
        <f>C107-C48</f>
        <v>598166</v>
      </c>
      <c r="D109" s="66">
        <f>D107-D48</f>
        <v>34757</v>
      </c>
      <c r="E109" s="66">
        <f>E107-E48</f>
        <v>9179</v>
      </c>
      <c r="F109" s="66">
        <f>F107-F48</f>
        <v>147371</v>
      </c>
      <c r="G109" s="66">
        <f>G107-G48</f>
        <v>125053</v>
      </c>
      <c r="H109" s="66">
        <f>H107-H48</f>
        <v>13211</v>
      </c>
      <c r="I109" s="66">
        <f>I107-I48</f>
        <v>6505</v>
      </c>
      <c r="J109" s="66">
        <f>J107-J48</f>
        <v>22549</v>
      </c>
      <c r="K109" s="66">
        <f>K107-K48</f>
        <v>115732</v>
      </c>
      <c r="L109" s="66">
        <f>L107-L48</f>
        <v>19405</v>
      </c>
      <c r="M109" s="66">
        <f>M107-M48</f>
        <v>104404</v>
      </c>
    </row>
    <row r="110" spans="1:13" x14ac:dyDescent="0.35">
      <c r="A110" s="113"/>
      <c r="B110" s="55" t="s">
        <v>44</v>
      </c>
      <c r="C110" s="66">
        <v>580391</v>
      </c>
      <c r="D110" s="66">
        <v>33627</v>
      </c>
      <c r="E110" s="66">
        <v>7017</v>
      </c>
      <c r="F110" s="66">
        <v>142006</v>
      </c>
      <c r="G110" s="66">
        <v>120179</v>
      </c>
      <c r="H110" s="66">
        <v>13512</v>
      </c>
      <c r="I110" s="66">
        <v>6062</v>
      </c>
      <c r="J110" s="66">
        <v>22469</v>
      </c>
      <c r="K110" s="66">
        <v>112410</v>
      </c>
      <c r="L110" s="66">
        <v>20123</v>
      </c>
      <c r="M110" s="66">
        <v>102986</v>
      </c>
    </row>
    <row r="111" spans="1:13" x14ac:dyDescent="0.35">
      <c r="A111" s="73" t="s">
        <v>52</v>
      </c>
      <c r="B111" s="55" t="s">
        <v>23</v>
      </c>
      <c r="C111" s="77">
        <f>C49/C110</f>
        <v>1.5262125015722159E-2</v>
      </c>
      <c r="D111" s="77">
        <f>D49/D110</f>
        <v>6.542361792607131E-3</v>
      </c>
      <c r="E111" s="77">
        <f>E49/E110</f>
        <v>4.6031067407724099E-2</v>
      </c>
      <c r="F111" s="77">
        <f>F49/F110</f>
        <v>1.5597932481726124E-2</v>
      </c>
      <c r="G111" s="77">
        <f>G49/G110</f>
        <v>8.8035347273650137E-3</v>
      </c>
      <c r="H111" s="77">
        <f>H49/H110</f>
        <v>4.1740674955595025E-2</v>
      </c>
      <c r="I111" s="77">
        <f>I49/I110</f>
        <v>1.649620587264929E-3</v>
      </c>
      <c r="J111" s="77">
        <f>J49/J110</f>
        <v>3.5293070452623615E-2</v>
      </c>
      <c r="K111" s="77">
        <f>K49/K110</f>
        <v>1.7640779290098746E-2</v>
      </c>
      <c r="L111" s="77">
        <f>L49/L110</f>
        <v>3.548178700988918E-2</v>
      </c>
      <c r="M111" s="77">
        <f>M49/M110</f>
        <v>9.4964364088322688E-3</v>
      </c>
    </row>
    <row r="112" spans="1:13" x14ac:dyDescent="0.35">
      <c r="A112" s="115"/>
      <c r="B112" s="6" t="s">
        <v>25</v>
      </c>
      <c r="C112" s="67">
        <f>C110-C49</f>
        <v>571533</v>
      </c>
      <c r="D112" s="67">
        <f>D110-D49</f>
        <v>33407</v>
      </c>
      <c r="E112" s="67">
        <f>E110-E49</f>
        <v>6694</v>
      </c>
      <c r="F112" s="67">
        <f>F110-F49</f>
        <v>139791</v>
      </c>
      <c r="G112" s="67">
        <f>G110-G49</f>
        <v>119121</v>
      </c>
      <c r="H112" s="67">
        <f>H110-H49</f>
        <v>12948</v>
      </c>
      <c r="I112" s="67">
        <f>I110-I49</f>
        <v>6052</v>
      </c>
      <c r="J112" s="67">
        <f>J110-J49</f>
        <v>21676</v>
      </c>
      <c r="K112" s="67">
        <f>K110-K49</f>
        <v>110427</v>
      </c>
      <c r="L112" s="67">
        <f>L110-L49</f>
        <v>19409</v>
      </c>
      <c r="M112" s="67">
        <f>M110-M49</f>
        <v>102008</v>
      </c>
    </row>
    <row r="113" spans="1:13" s="91" customFormat="1" x14ac:dyDescent="0.35">
      <c r="A113" s="113"/>
      <c r="B113" s="55" t="s">
        <v>44</v>
      </c>
      <c r="C113" s="117">
        <v>595322</v>
      </c>
      <c r="D113" s="117">
        <v>30807</v>
      </c>
      <c r="E113" s="117">
        <v>8531</v>
      </c>
      <c r="F113" s="117">
        <v>146279</v>
      </c>
      <c r="G113" s="117">
        <v>120340</v>
      </c>
      <c r="H113" s="117">
        <v>14522</v>
      </c>
      <c r="I113" s="117">
        <v>6258</v>
      </c>
      <c r="J113" s="117">
        <v>23353</v>
      </c>
      <c r="K113" s="117">
        <v>116520</v>
      </c>
      <c r="L113" s="117">
        <v>21317</v>
      </c>
      <c r="M113" s="117">
        <v>107395</v>
      </c>
    </row>
    <row r="114" spans="1:13" s="91" customFormat="1" x14ac:dyDescent="0.35">
      <c r="A114" s="73" t="s">
        <v>53</v>
      </c>
      <c r="B114" s="55" t="s">
        <v>23</v>
      </c>
      <c r="C114" s="71">
        <f>C50/C113</f>
        <v>8.1938849899718131E-3</v>
      </c>
      <c r="D114" s="71">
        <f>D50/D113</f>
        <v>4.1548998604213332E-3</v>
      </c>
      <c r="E114" s="71">
        <f>E50/E113</f>
        <v>1.4066346266557261E-2</v>
      </c>
      <c r="F114" s="71">
        <f>F50/F113</f>
        <v>6.3508774328509222E-3</v>
      </c>
      <c r="G114" s="71">
        <f>G50/G113</f>
        <v>6.0245969752368289E-3</v>
      </c>
      <c r="H114" s="71">
        <f>H50/H113</f>
        <v>1.707753752926594E-2</v>
      </c>
      <c r="I114" s="71">
        <f>I50/I113</f>
        <v>4.7938638542665392E-3</v>
      </c>
      <c r="J114" s="71">
        <f>J50/J113</f>
        <v>1.4302230976748169E-2</v>
      </c>
      <c r="K114" s="71">
        <f>K50/K113</f>
        <v>1.1749055956059046E-2</v>
      </c>
      <c r="L114" s="71">
        <f>L50/L113</f>
        <v>2.2892527091054087E-2</v>
      </c>
      <c r="M114" s="71">
        <f>M50/M113</f>
        <v>4.7208901717957072E-3</v>
      </c>
    </row>
    <row r="115" spans="1:13" s="91" customFormat="1" x14ac:dyDescent="0.35">
      <c r="A115" s="115"/>
      <c r="B115" s="6" t="s">
        <v>25</v>
      </c>
      <c r="C115" s="68">
        <f>C113-C50</f>
        <v>590444</v>
      </c>
      <c r="D115" s="68">
        <f>D113-D50</f>
        <v>30679</v>
      </c>
      <c r="E115" s="68">
        <f>E113-E50</f>
        <v>8411</v>
      </c>
      <c r="F115" s="68">
        <f>F113-F50</f>
        <v>145350</v>
      </c>
      <c r="G115" s="68">
        <f>G113-G50</f>
        <v>119615</v>
      </c>
      <c r="H115" s="68">
        <f>H113-H50</f>
        <v>14274</v>
      </c>
      <c r="I115" s="68">
        <f>I113-I50</f>
        <v>6228</v>
      </c>
      <c r="J115" s="68">
        <f>J113-J50</f>
        <v>23019</v>
      </c>
      <c r="K115" s="68">
        <f>K113-K50</f>
        <v>115151</v>
      </c>
      <c r="L115" s="68">
        <f>L113-L50</f>
        <v>20829</v>
      </c>
      <c r="M115" s="68">
        <f>M113-M50</f>
        <v>106888</v>
      </c>
    </row>
    <row r="116" spans="1:13" s="93" customFormat="1" x14ac:dyDescent="0.35">
      <c r="A116" s="113"/>
      <c r="B116" s="55" t="s">
        <v>44</v>
      </c>
      <c r="C116" s="68">
        <v>567507</v>
      </c>
      <c r="D116" s="68">
        <v>29479</v>
      </c>
      <c r="E116" s="68">
        <v>8122</v>
      </c>
      <c r="F116" s="68">
        <v>136301</v>
      </c>
      <c r="G116" s="68">
        <v>117430</v>
      </c>
      <c r="H116" s="68">
        <v>13659</v>
      </c>
      <c r="I116" s="68">
        <v>6177</v>
      </c>
      <c r="J116" s="68">
        <v>23462</v>
      </c>
      <c r="K116" s="68">
        <v>111176</v>
      </c>
      <c r="L116" s="68">
        <v>20935</v>
      </c>
      <c r="M116" s="68">
        <v>100766</v>
      </c>
    </row>
    <row r="117" spans="1:13" s="93" customFormat="1" x14ac:dyDescent="0.35">
      <c r="A117" s="73" t="s">
        <v>55</v>
      </c>
      <c r="B117" s="55" t="s">
        <v>23</v>
      </c>
      <c r="C117" s="71">
        <f>C51/C116</f>
        <v>1.1347877647324174E-2</v>
      </c>
      <c r="D117" s="71">
        <f>D51/D116</f>
        <v>1.367074866854371E-2</v>
      </c>
      <c r="E117" s="71">
        <f>E51/E116</f>
        <v>1.5144053188869737E-2</v>
      </c>
      <c r="F117" s="71">
        <f>F51/F116</f>
        <v>1.1738725321164187E-2</v>
      </c>
      <c r="G117" s="71">
        <f>G51/G116</f>
        <v>8.9840756195180109E-3</v>
      </c>
      <c r="H117" s="71">
        <f>H51/H116</f>
        <v>2.5697342411596748E-2</v>
      </c>
      <c r="I117" s="71">
        <f>I51/I116</f>
        <v>7.9326533916140515E-3</v>
      </c>
      <c r="J117" s="71">
        <f>J51/J116</f>
        <v>1.896683999659023E-2</v>
      </c>
      <c r="K117" s="71">
        <f>K51/K116</f>
        <v>8.8328416204936314E-3</v>
      </c>
      <c r="L117" s="71">
        <f>L51/L116</f>
        <v>1.9250059708621925E-2</v>
      </c>
      <c r="M117" s="71">
        <f>M51/M116</f>
        <v>1.0211777782188437E-2</v>
      </c>
    </row>
    <row r="118" spans="1:13" s="93" customFormat="1" x14ac:dyDescent="0.35">
      <c r="A118" s="115"/>
      <c r="B118" s="6" t="s">
        <v>25</v>
      </c>
      <c r="C118" s="68">
        <f>C116-C51</f>
        <v>561067</v>
      </c>
      <c r="D118" s="68">
        <f>D116-D51</f>
        <v>29076</v>
      </c>
      <c r="E118" s="68">
        <f>E116-E51</f>
        <v>7999</v>
      </c>
      <c r="F118" s="68">
        <f>F116-F51</f>
        <v>134701</v>
      </c>
      <c r="G118" s="68">
        <f>G116-G51</f>
        <v>116375</v>
      </c>
      <c r="H118" s="68">
        <f>H116-H51</f>
        <v>13308</v>
      </c>
      <c r="I118" s="68">
        <f>I116-I51</f>
        <v>6128</v>
      </c>
      <c r="J118" s="68">
        <f>J116-J51</f>
        <v>23017</v>
      </c>
      <c r="K118" s="68">
        <f>K116-K51</f>
        <v>110194</v>
      </c>
      <c r="L118" s="68">
        <f>L116-L51</f>
        <v>20532</v>
      </c>
      <c r="M118" s="68">
        <f>M116-M51</f>
        <v>99737</v>
      </c>
    </row>
    <row r="119" spans="1:13" s="99" customFormat="1" x14ac:dyDescent="0.35">
      <c r="A119" s="113"/>
      <c r="B119" s="55" t="s">
        <v>44</v>
      </c>
      <c r="C119" s="68">
        <v>578321</v>
      </c>
      <c r="D119" s="68">
        <v>30401</v>
      </c>
      <c r="E119" s="68">
        <v>10421</v>
      </c>
      <c r="F119" s="68">
        <v>138398</v>
      </c>
      <c r="G119" s="68">
        <v>114831</v>
      </c>
      <c r="H119" s="68">
        <v>13895</v>
      </c>
      <c r="I119" s="68">
        <v>6642</v>
      </c>
      <c r="J119" s="68">
        <v>23881</v>
      </c>
      <c r="K119" s="68">
        <v>116229</v>
      </c>
      <c r="L119" s="68">
        <v>21236</v>
      </c>
      <c r="M119" s="68">
        <v>102387</v>
      </c>
    </row>
    <row r="120" spans="1:13" s="99" customFormat="1" x14ac:dyDescent="0.35">
      <c r="A120" s="73" t="s">
        <v>56</v>
      </c>
      <c r="B120" s="55" t="s">
        <v>23</v>
      </c>
      <c r="C120" s="71">
        <f>C52/C119</f>
        <v>5.3926798438929245E-2</v>
      </c>
      <c r="D120" s="71">
        <f>D52/D119</f>
        <v>7.6346172823262393E-2</v>
      </c>
      <c r="E120" s="71">
        <f>E52/E119</f>
        <v>5.2778044333557241E-2</v>
      </c>
      <c r="F120" s="71">
        <f>F52/F119</f>
        <v>1.8309513143253516E-2</v>
      </c>
      <c r="G120" s="71">
        <f>G52/G119</f>
        <v>2.8729175919394587E-2</v>
      </c>
      <c r="H120" s="71">
        <f>H52/H119</f>
        <v>4.7858942065491183E-2</v>
      </c>
      <c r="I120" s="71">
        <f>I52/I119</f>
        <v>3.4778681120144532E-2</v>
      </c>
      <c r="J120" s="71">
        <f>J52/J119</f>
        <v>1.9471546417654202E-2</v>
      </c>
      <c r="K120" s="71">
        <f>K52/K119</f>
        <v>0.1462629808395495</v>
      </c>
      <c r="L120" s="71">
        <f>L52/L119</f>
        <v>4.6807308344320966E-2</v>
      </c>
      <c r="M120" s="71">
        <f>M52/M119</f>
        <v>3.055075351362966E-2</v>
      </c>
    </row>
    <row r="121" spans="1:13" s="99" customFormat="1" x14ac:dyDescent="0.35">
      <c r="A121" s="115"/>
      <c r="B121" s="6" t="s">
        <v>25</v>
      </c>
      <c r="C121" s="68">
        <f>C119-C52</f>
        <v>547134</v>
      </c>
      <c r="D121" s="68">
        <f>D119-D52</f>
        <v>28080</v>
      </c>
      <c r="E121" s="68">
        <f>E119-E52</f>
        <v>9871</v>
      </c>
      <c r="F121" s="68">
        <f>F119-F52</f>
        <v>135864</v>
      </c>
      <c r="G121" s="68">
        <f>G119-G52</f>
        <v>111532</v>
      </c>
      <c r="H121" s="68">
        <f>H119-H52</f>
        <v>13230</v>
      </c>
      <c r="I121" s="68">
        <f>I119-I52</f>
        <v>6411</v>
      </c>
      <c r="J121" s="68">
        <f>J119-J52</f>
        <v>23416</v>
      </c>
      <c r="K121" s="68">
        <f>K119-K52</f>
        <v>99229</v>
      </c>
      <c r="L121" s="68">
        <f>L119-L52</f>
        <v>20242</v>
      </c>
      <c r="M121" s="68">
        <f>M119-M52</f>
        <v>99259</v>
      </c>
    </row>
    <row r="122" spans="1:13" s="100" customFormat="1" x14ac:dyDescent="0.35">
      <c r="A122" s="116"/>
      <c r="B122" s="55" t="s">
        <v>44</v>
      </c>
      <c r="C122" s="68">
        <v>573877</v>
      </c>
      <c r="D122" s="68">
        <v>30304</v>
      </c>
      <c r="E122" s="68">
        <v>8615</v>
      </c>
      <c r="F122" s="68">
        <v>138943</v>
      </c>
      <c r="G122" s="68">
        <v>116273</v>
      </c>
      <c r="H122" s="68">
        <v>13285</v>
      </c>
      <c r="I122" s="68">
        <v>6697</v>
      </c>
      <c r="J122" s="68">
        <v>23249</v>
      </c>
      <c r="K122" s="68">
        <v>112430</v>
      </c>
      <c r="L122" s="68">
        <v>21876</v>
      </c>
      <c r="M122" s="68">
        <v>102205</v>
      </c>
    </row>
    <row r="123" spans="1:13" s="100" customFormat="1" x14ac:dyDescent="0.35">
      <c r="A123" s="81" t="s">
        <v>57</v>
      </c>
      <c r="B123" s="55" t="s">
        <v>23</v>
      </c>
      <c r="C123" s="71">
        <f>C53/C122</f>
        <v>1.9223631544738679E-2</v>
      </c>
      <c r="D123" s="71">
        <f>D53/D122</f>
        <v>1.3727560718057022E-2</v>
      </c>
      <c r="E123" s="71">
        <f>E53/E122</f>
        <v>1.3348810214741729E-2</v>
      </c>
      <c r="F123" s="71">
        <f>F53/F122</f>
        <v>2.0252909466471864E-2</v>
      </c>
      <c r="G123" s="71">
        <f>G53/G122</f>
        <v>1.1421396196881477E-2</v>
      </c>
      <c r="H123" s="71">
        <f>H53/H122</f>
        <v>3.2969514490026344E-2</v>
      </c>
      <c r="I123" s="71">
        <f>I53/I122</f>
        <v>1.0751082574286995E-2</v>
      </c>
      <c r="J123" s="71">
        <f>J53/J122</f>
        <v>8.344444922362252E-3</v>
      </c>
      <c r="K123" s="71">
        <f>K53/K122</f>
        <v>2.8764564617984524E-2</v>
      </c>
      <c r="L123" s="71">
        <f>L53/L122</f>
        <v>2.3176083379045528E-2</v>
      </c>
      <c r="M123" s="71">
        <f>M53/M122</f>
        <v>1.8727068147350912E-2</v>
      </c>
    </row>
    <row r="124" spans="1:13" s="100" customFormat="1" x14ac:dyDescent="0.35">
      <c r="A124" s="115"/>
      <c r="B124" s="6" t="s">
        <v>25</v>
      </c>
      <c r="C124" s="68">
        <f>C122-C53</f>
        <v>562845</v>
      </c>
      <c r="D124" s="68">
        <f>D122-D53</f>
        <v>29888</v>
      </c>
      <c r="E124" s="68">
        <f>E122-E53</f>
        <v>8500</v>
      </c>
      <c r="F124" s="68">
        <f>F122-F53</f>
        <v>136129</v>
      </c>
      <c r="G124" s="68">
        <f>G122-G53</f>
        <v>114945</v>
      </c>
      <c r="H124" s="68">
        <f>H122-H53</f>
        <v>12847</v>
      </c>
      <c r="I124" s="68">
        <f>I122-I53</f>
        <v>6625</v>
      </c>
      <c r="J124" s="68">
        <f>J122-J53</f>
        <v>23055</v>
      </c>
      <c r="K124" s="68">
        <f>K122-K53</f>
        <v>109196</v>
      </c>
      <c r="L124" s="68">
        <f>L122-L53</f>
        <v>21369</v>
      </c>
      <c r="M124" s="68">
        <f>M122-M53</f>
        <v>100291</v>
      </c>
    </row>
    <row r="125" spans="1:13" x14ac:dyDescent="0.35">
      <c r="A125" s="116"/>
      <c r="B125" s="55" t="s">
        <v>44</v>
      </c>
      <c r="C125" s="68">
        <v>536229</v>
      </c>
      <c r="D125" s="68">
        <v>28047</v>
      </c>
      <c r="E125" s="68">
        <v>8508</v>
      </c>
      <c r="F125" s="68">
        <v>132358</v>
      </c>
      <c r="G125" s="68">
        <v>107674</v>
      </c>
      <c r="H125" s="68">
        <v>12524</v>
      </c>
      <c r="I125" s="68">
        <v>5997</v>
      </c>
      <c r="J125" s="68">
        <v>22186</v>
      </c>
      <c r="K125" s="68">
        <v>101455</v>
      </c>
      <c r="L125" s="68">
        <v>20192</v>
      </c>
      <c r="M125" s="68">
        <v>97288</v>
      </c>
    </row>
    <row r="126" spans="1:13" x14ac:dyDescent="0.35">
      <c r="A126" s="81" t="s">
        <v>58</v>
      </c>
      <c r="B126" s="55" t="s">
        <v>23</v>
      </c>
      <c r="C126" s="71">
        <f>C54/C125</f>
        <v>1.8063178231688327E-2</v>
      </c>
      <c r="D126" s="71">
        <f>D54/D125</f>
        <v>2.6990408956394624E-2</v>
      </c>
      <c r="E126" s="71">
        <f>E54/E125</f>
        <v>6.8171133051245884E-3</v>
      </c>
      <c r="F126" s="71">
        <f>F54/F125</f>
        <v>1.8888166941174692E-2</v>
      </c>
      <c r="G126" s="71">
        <f>G54/G125</f>
        <v>1.7710867990415515E-2</v>
      </c>
      <c r="H126" s="71">
        <f>H54/H125</f>
        <v>1.4771638454167997E-2</v>
      </c>
      <c r="I126" s="71">
        <f>I54/I125</f>
        <v>7.6705019176254797E-3</v>
      </c>
      <c r="J126" s="71">
        <f>J54/J125</f>
        <v>1.6767330749121068E-2</v>
      </c>
      <c r="K126" s="71">
        <f>K54/K125</f>
        <v>2.1122665221033957E-2</v>
      </c>
      <c r="L126" s="71">
        <f>L54/L125</f>
        <v>1.347068145800317E-2</v>
      </c>
      <c r="M126" s="71">
        <f>M54/M125</f>
        <v>1.4863086917194309E-2</v>
      </c>
    </row>
    <row r="127" spans="1:13" x14ac:dyDescent="0.35">
      <c r="A127" s="115"/>
      <c r="B127" s="6" t="s">
        <v>25</v>
      </c>
      <c r="C127" s="68">
        <f>C125-C54</f>
        <v>526543</v>
      </c>
      <c r="D127" s="68">
        <f>D125-D54</f>
        <v>27290</v>
      </c>
      <c r="E127" s="68">
        <f>E125-E54</f>
        <v>8450</v>
      </c>
      <c r="F127" s="68">
        <f>F125-F54</f>
        <v>129858</v>
      </c>
      <c r="G127" s="68">
        <f>G125-G54</f>
        <v>105767</v>
      </c>
      <c r="H127" s="68">
        <f>H125-H54</f>
        <v>12339</v>
      </c>
      <c r="I127" s="68">
        <f>I125-I54</f>
        <v>5951</v>
      </c>
      <c r="J127" s="68">
        <f>J125-J54</f>
        <v>21814</v>
      </c>
      <c r="K127" s="68">
        <f>K125-K54</f>
        <v>99312</v>
      </c>
      <c r="L127" s="68">
        <f>L125-L54</f>
        <v>19920</v>
      </c>
      <c r="M127" s="68">
        <f>M125-M54</f>
        <v>95842</v>
      </c>
    </row>
    <row r="128" spans="1:13" x14ac:dyDescent="0.35">
      <c r="A128" s="116"/>
      <c r="B128" s="55" t="s">
        <v>44</v>
      </c>
      <c r="C128" s="68">
        <v>616234</v>
      </c>
      <c r="D128" s="68">
        <v>31157</v>
      </c>
      <c r="E128" s="68">
        <v>11070</v>
      </c>
      <c r="F128" s="68">
        <v>147624</v>
      </c>
      <c r="G128" s="68">
        <v>127186</v>
      </c>
      <c r="H128" s="68">
        <v>14461</v>
      </c>
      <c r="I128" s="68">
        <v>6814</v>
      </c>
      <c r="J128" s="68">
        <v>25793</v>
      </c>
      <c r="K128" s="68">
        <v>117997</v>
      </c>
      <c r="L128" s="68">
        <v>22613</v>
      </c>
      <c r="M128" s="68">
        <v>111519</v>
      </c>
    </row>
    <row r="129" spans="1:17" s="94" customFormat="1" x14ac:dyDescent="0.35">
      <c r="A129" s="81" t="s">
        <v>59</v>
      </c>
      <c r="B129" s="55" t="s">
        <v>23</v>
      </c>
      <c r="C129" s="71">
        <f>C55/C128</f>
        <v>1.2733799173690514E-2</v>
      </c>
      <c r="D129" s="71">
        <f>D55/D128</f>
        <v>9.7891324581955898E-3</v>
      </c>
      <c r="E129" s="71">
        <f>E55/E128</f>
        <v>8.4914182475158088E-3</v>
      </c>
      <c r="F129" s="71">
        <f>F55/F128</f>
        <v>1.2166043461767735E-2</v>
      </c>
      <c r="G129" s="71">
        <f>G55/G128</f>
        <v>1.7273913795543536E-2</v>
      </c>
      <c r="H129" s="71">
        <f>H55/H128</f>
        <v>1.4590968812668557E-2</v>
      </c>
      <c r="I129" s="71">
        <f>I55/I128</f>
        <v>6.6040504842970358E-3</v>
      </c>
      <c r="J129" s="71">
        <f>J55/J128</f>
        <v>1.5624394215484821E-2</v>
      </c>
      <c r="K129" s="71">
        <f>K55/K128</f>
        <v>9.4578675729043958E-3</v>
      </c>
      <c r="L129" s="71">
        <f>L55/L128</f>
        <v>1.6848715340733206E-2</v>
      </c>
      <c r="M129" s="71">
        <f>M55/M128</f>
        <v>1.1648239313480213E-2</v>
      </c>
      <c r="N129" s="60"/>
      <c r="O129" s="61"/>
      <c r="P129" s="25"/>
      <c r="Q129" s="12"/>
    </row>
    <row r="130" spans="1:17" s="94" customFormat="1" x14ac:dyDescent="0.35">
      <c r="A130" s="115"/>
      <c r="B130" s="6" t="s">
        <v>25</v>
      </c>
      <c r="C130" s="68">
        <f>C128-C55</f>
        <v>608387</v>
      </c>
      <c r="D130" s="68">
        <f>D128-D55</f>
        <v>30852</v>
      </c>
      <c r="E130" s="68">
        <f>E128-E55</f>
        <v>10976</v>
      </c>
      <c r="F130" s="68">
        <f>F128-F55</f>
        <v>145828</v>
      </c>
      <c r="G130" s="68">
        <f>G128-G55</f>
        <v>124989</v>
      </c>
      <c r="H130" s="68">
        <f>H128-H55</f>
        <v>14250</v>
      </c>
      <c r="I130" s="68">
        <f>I128-I55</f>
        <v>6769</v>
      </c>
      <c r="J130" s="68">
        <f>J128-J55</f>
        <v>25390</v>
      </c>
      <c r="K130" s="68">
        <f>K128-K55</f>
        <v>116881</v>
      </c>
      <c r="L130" s="68">
        <f>L128-L55</f>
        <v>22232</v>
      </c>
      <c r="M130" s="68">
        <f>M128-M55</f>
        <v>110220</v>
      </c>
      <c r="N130" s="10"/>
      <c r="P130" s="46"/>
    </row>
    <row r="131" spans="1:17" s="104" customFormat="1" x14ac:dyDescent="0.35">
      <c r="A131" s="116"/>
      <c r="B131" s="55" t="s">
        <v>44</v>
      </c>
      <c r="C131" s="68">
        <v>596676</v>
      </c>
      <c r="D131" s="68">
        <v>31019</v>
      </c>
      <c r="E131" s="68">
        <v>10492</v>
      </c>
      <c r="F131" s="68">
        <v>143141</v>
      </c>
      <c r="G131" s="68">
        <v>122188</v>
      </c>
      <c r="H131" s="68">
        <v>13772</v>
      </c>
      <c r="I131" s="68">
        <v>6668</v>
      </c>
      <c r="J131" s="68">
        <v>24285</v>
      </c>
      <c r="K131" s="68">
        <v>115946</v>
      </c>
      <c r="L131" s="68">
        <v>22751</v>
      </c>
      <c r="M131" s="68">
        <v>106414</v>
      </c>
      <c r="N131" s="10"/>
      <c r="P131" s="46"/>
    </row>
    <row r="132" spans="1:17" s="104" customFormat="1" x14ac:dyDescent="0.35">
      <c r="A132" s="81" t="s">
        <v>60</v>
      </c>
      <c r="B132" s="55" t="s">
        <v>23</v>
      </c>
      <c r="C132" s="71">
        <f>C56/C131</f>
        <v>1.730084669066629E-2</v>
      </c>
      <c r="D132" s="71">
        <f>D56/D131</f>
        <v>9.0912021664141338E-3</v>
      </c>
      <c r="E132" s="71">
        <f>E56/E131</f>
        <v>1.3248189096454442E-2</v>
      </c>
      <c r="F132" s="71">
        <f>F56/F131</f>
        <v>1.591437813065439E-2</v>
      </c>
      <c r="G132" s="71">
        <f>G56/G131</f>
        <v>1.7456706059514847E-2</v>
      </c>
      <c r="H132" s="71">
        <f>H56/H131</f>
        <v>1.5538774324716816E-2</v>
      </c>
      <c r="I132" s="71">
        <f>I56/I131</f>
        <v>1.6646670665866826E-2</v>
      </c>
      <c r="J132" s="71">
        <f>J56/J131</f>
        <v>2.9030265596046944E-2</v>
      </c>
      <c r="K132" s="71">
        <f>K56/K131</f>
        <v>1.0772256050230279E-2</v>
      </c>
      <c r="L132" s="71">
        <f>L56/L131</f>
        <v>3.5822601204342663E-2</v>
      </c>
      <c r="M132" s="71">
        <f>M56/M131</f>
        <v>2.2525231642453059E-2</v>
      </c>
      <c r="N132" s="10"/>
      <c r="P132" s="46"/>
    </row>
    <row r="133" spans="1:17" s="104" customFormat="1" x14ac:dyDescent="0.35">
      <c r="A133" s="115"/>
      <c r="B133" s="6" t="s">
        <v>25</v>
      </c>
      <c r="C133" s="68">
        <f>C131-C56</f>
        <v>586353</v>
      </c>
      <c r="D133" s="68">
        <f>D131-D56</f>
        <v>30737</v>
      </c>
      <c r="E133" s="68">
        <f>E131-E56</f>
        <v>10353</v>
      </c>
      <c r="F133" s="68">
        <f>F131-F56</f>
        <v>140863</v>
      </c>
      <c r="G133" s="68">
        <f>G131-G56</f>
        <v>120055</v>
      </c>
      <c r="H133" s="68">
        <f>H131-H56</f>
        <v>13558</v>
      </c>
      <c r="I133" s="68">
        <f>I131-I56</f>
        <v>6557</v>
      </c>
      <c r="J133" s="68">
        <f>J131-J56</f>
        <v>23580</v>
      </c>
      <c r="K133" s="68">
        <f>K131-K56</f>
        <v>114697</v>
      </c>
      <c r="L133" s="68">
        <f>L131-L56</f>
        <v>21936</v>
      </c>
      <c r="M133" s="68">
        <f>M131-M56</f>
        <v>104017</v>
      </c>
      <c r="N133" s="10"/>
      <c r="P133" s="46"/>
    </row>
    <row r="134" spans="1:17" s="105" customFormat="1" x14ac:dyDescent="0.35">
      <c r="A134" s="116"/>
      <c r="B134" s="55" t="s">
        <v>44</v>
      </c>
      <c r="C134" s="68">
        <v>616630</v>
      </c>
      <c r="D134" s="68">
        <v>32852</v>
      </c>
      <c r="E134" s="68">
        <v>9422</v>
      </c>
      <c r="F134" s="68">
        <v>145530</v>
      </c>
      <c r="G134" s="68">
        <v>126708</v>
      </c>
      <c r="H134" s="68">
        <v>14122</v>
      </c>
      <c r="I134" s="68">
        <v>6894</v>
      </c>
      <c r="J134" s="68">
        <v>24639</v>
      </c>
      <c r="K134" s="68">
        <v>122521</v>
      </c>
      <c r="L134" s="68">
        <v>22506</v>
      </c>
      <c r="M134" s="68">
        <v>111436</v>
      </c>
      <c r="N134" s="10"/>
      <c r="P134" s="46"/>
    </row>
    <row r="135" spans="1:17" s="105" customFormat="1" x14ac:dyDescent="0.35">
      <c r="A135" s="81" t="s">
        <v>61</v>
      </c>
      <c r="B135" s="55" t="s">
        <v>23</v>
      </c>
      <c r="C135" s="71">
        <f>C57/C134</f>
        <v>6.2160452783679033E-3</v>
      </c>
      <c r="D135" s="71">
        <f>D57/D134</f>
        <v>3.0439547059539756E-3</v>
      </c>
      <c r="E135" s="71">
        <f>E57/E134</f>
        <v>1.5920186796858416E-3</v>
      </c>
      <c r="F135" s="71">
        <f>F57/F134</f>
        <v>4.0129182986325847E-3</v>
      </c>
      <c r="G135" s="71">
        <f>G57/G134</f>
        <v>3.5277961928212899E-3</v>
      </c>
      <c r="H135" s="71">
        <f>H57/H134</f>
        <v>1.2816881461549356E-2</v>
      </c>
      <c r="I135" s="71">
        <f>I57/I134</f>
        <v>2.5964606904554686E-2</v>
      </c>
      <c r="J135" s="71">
        <f>J57/J134</f>
        <v>7.5084216080198059E-3</v>
      </c>
      <c r="K135" s="71">
        <f>K57/K134</f>
        <v>5.0848425984117013E-3</v>
      </c>
      <c r="L135" s="71">
        <f>L57/L134</f>
        <v>7.6424064693859416E-3</v>
      </c>
      <c r="M135" s="71">
        <f>M57/M134</f>
        <v>1.2087655694748555E-2</v>
      </c>
      <c r="N135" s="10"/>
      <c r="P135" s="46"/>
    </row>
    <row r="136" spans="1:17" s="105" customFormat="1" x14ac:dyDescent="0.35">
      <c r="A136" s="115"/>
      <c r="B136" s="6" t="s">
        <v>25</v>
      </c>
      <c r="C136" s="68">
        <f>C134-C57</f>
        <v>612797</v>
      </c>
      <c r="D136" s="68">
        <f>D134-D57</f>
        <v>32752</v>
      </c>
      <c r="E136" s="68">
        <f>E134-E57</f>
        <v>9407</v>
      </c>
      <c r="F136" s="68">
        <f>F134-F57</f>
        <v>144946</v>
      </c>
      <c r="G136" s="68">
        <f>G134-G57</f>
        <v>126261</v>
      </c>
      <c r="H136" s="68">
        <f>H134-H57</f>
        <v>13941</v>
      </c>
      <c r="I136" s="68">
        <f>I134-I57</f>
        <v>6715</v>
      </c>
      <c r="J136" s="68">
        <f>J134-J57</f>
        <v>24454</v>
      </c>
      <c r="K136" s="68">
        <f>K134-K57</f>
        <v>121898</v>
      </c>
      <c r="L136" s="68">
        <f>L134-L57</f>
        <v>22334</v>
      </c>
      <c r="M136" s="68">
        <f>M134-M57</f>
        <v>110089</v>
      </c>
      <c r="N136" s="10"/>
      <c r="P136" s="46"/>
    </row>
    <row r="137" spans="1:17" s="94" customFormat="1" x14ac:dyDescent="0.35">
      <c r="A137" s="116"/>
      <c r="B137" s="55" t="s">
        <v>44</v>
      </c>
      <c r="C137" s="68">
        <v>613577</v>
      </c>
      <c r="D137" s="68">
        <v>33364</v>
      </c>
      <c r="E137" s="68">
        <v>11483</v>
      </c>
      <c r="F137" s="68">
        <v>148576</v>
      </c>
      <c r="G137" s="68">
        <v>126648</v>
      </c>
      <c r="H137" s="68">
        <v>13937</v>
      </c>
      <c r="I137" s="68">
        <v>6832</v>
      </c>
      <c r="J137" s="68">
        <v>22795</v>
      </c>
      <c r="K137" s="68">
        <v>119251</v>
      </c>
      <c r="L137" s="68">
        <v>21155</v>
      </c>
      <c r="M137" s="68">
        <v>109536</v>
      </c>
      <c r="P137" s="46"/>
    </row>
    <row r="138" spans="1:17" x14ac:dyDescent="0.35">
      <c r="A138" s="81" t="s">
        <v>62</v>
      </c>
      <c r="B138" s="55" t="s">
        <v>23</v>
      </c>
      <c r="C138" s="71">
        <f>C58/C137</f>
        <v>2.0952545483288974E-2</v>
      </c>
      <c r="D138" s="71">
        <f>D58/D137</f>
        <v>2.9073252607601007E-3</v>
      </c>
      <c r="E138" s="71">
        <f>E58/E137</f>
        <v>5.5734564138291386E-3</v>
      </c>
      <c r="F138" s="71">
        <f>F58/F137</f>
        <v>1.592451001507646E-2</v>
      </c>
      <c r="G138" s="71">
        <f>G58/G137</f>
        <v>2.0221401048575581E-2</v>
      </c>
      <c r="H138" s="71">
        <f>H58/H137</f>
        <v>3.9176293319939728E-2</v>
      </c>
      <c r="I138" s="71">
        <f>I58/I137</f>
        <v>1.288056206088993E-2</v>
      </c>
      <c r="J138" s="71">
        <f>J58/J137</f>
        <v>3.4963807852599255E-2</v>
      </c>
      <c r="K138" s="71">
        <f>K58/K137</f>
        <v>5.9370571315963804E-3</v>
      </c>
      <c r="L138" s="71">
        <f>L58/L137</f>
        <v>3.2947293783975422E-2</v>
      </c>
      <c r="M138" s="71">
        <f>M58/M137</f>
        <v>4.5026292725679228E-2</v>
      </c>
    </row>
    <row r="139" spans="1:17" x14ac:dyDescent="0.35">
      <c r="A139" s="115"/>
      <c r="B139" s="6" t="s">
        <v>25</v>
      </c>
      <c r="C139" s="68">
        <f>C137-C58</f>
        <v>600721</v>
      </c>
      <c r="D139" s="68">
        <f>D137-D58</f>
        <v>33267</v>
      </c>
      <c r="E139" s="68">
        <f>E137-E58</f>
        <v>11419</v>
      </c>
      <c r="F139" s="68">
        <f>F137-F58</f>
        <v>146210</v>
      </c>
      <c r="G139" s="68">
        <f>G137-G58</f>
        <v>124087</v>
      </c>
      <c r="H139" s="68">
        <f>H137-H58</f>
        <v>13391</v>
      </c>
      <c r="I139" s="68">
        <f>I137-I58</f>
        <v>6744</v>
      </c>
      <c r="J139" s="68">
        <f>J137-J58</f>
        <v>21998</v>
      </c>
      <c r="K139" s="68">
        <f>K137-K58</f>
        <v>118543</v>
      </c>
      <c r="L139" s="68">
        <f>L137-L58</f>
        <v>20458</v>
      </c>
      <c r="M139" s="68">
        <f>M137-M58</f>
        <v>104604</v>
      </c>
    </row>
    <row r="140" spans="1:17" s="107" customFormat="1" x14ac:dyDescent="0.35">
      <c r="A140" s="116"/>
      <c r="B140" s="55" t="s">
        <v>44</v>
      </c>
      <c r="C140" s="68">
        <v>638995</v>
      </c>
      <c r="D140" s="68">
        <v>35080</v>
      </c>
      <c r="E140" s="68">
        <v>12181</v>
      </c>
      <c r="F140" s="68">
        <v>155350</v>
      </c>
      <c r="G140" s="68">
        <v>131502</v>
      </c>
      <c r="H140" s="68">
        <v>14811</v>
      </c>
      <c r="I140" s="68">
        <v>7085</v>
      </c>
      <c r="J140" s="68">
        <v>22853</v>
      </c>
      <c r="K140" s="68">
        <v>126469</v>
      </c>
      <c r="L140" s="68">
        <v>21187</v>
      </c>
      <c r="M140" s="68">
        <v>112477</v>
      </c>
    </row>
    <row r="141" spans="1:17" s="107" customFormat="1" x14ac:dyDescent="0.35">
      <c r="A141" s="81" t="s">
        <v>63</v>
      </c>
      <c r="B141" s="55" t="s">
        <v>23</v>
      </c>
      <c r="C141" s="71">
        <f>C59/C140</f>
        <v>2.4843699872455965E-2</v>
      </c>
      <c r="D141" s="71">
        <f>D59/D140</f>
        <v>3.563283922462942E-3</v>
      </c>
      <c r="E141" s="71">
        <f>E59/E140</f>
        <v>8.619981939085461E-3</v>
      </c>
      <c r="F141" s="71">
        <f>F59/F140</f>
        <v>2.1725136787898294E-2</v>
      </c>
      <c r="G141" s="71">
        <f>G59/G140</f>
        <v>2.4790497482928015E-2</v>
      </c>
      <c r="H141" s="71">
        <f>H59/H140</f>
        <v>4.5371683208426168E-2</v>
      </c>
      <c r="I141" s="71">
        <f>I59/I140</f>
        <v>7.7628793225123505E-3</v>
      </c>
      <c r="J141" s="71">
        <f>J59/J140</f>
        <v>6.843740427952566E-2</v>
      </c>
      <c r="K141" s="71">
        <f>K59/K140</f>
        <v>9.4173275664392059E-3</v>
      </c>
      <c r="L141" s="71">
        <f>L59/L140</f>
        <v>2.2041818096002266E-2</v>
      </c>
      <c r="M141" s="71">
        <f>M59/M140</f>
        <v>4.4995865821456829E-2</v>
      </c>
    </row>
    <row r="142" spans="1:17" s="107" customFormat="1" x14ac:dyDescent="0.35">
      <c r="A142" s="115"/>
      <c r="B142" s="6" t="s">
        <v>25</v>
      </c>
      <c r="C142" s="68">
        <f>C140-C59</f>
        <v>623120</v>
      </c>
      <c r="D142" s="68">
        <f>D140-D59</f>
        <v>34955</v>
      </c>
      <c r="E142" s="68">
        <f>E140-E59</f>
        <v>12076</v>
      </c>
      <c r="F142" s="68">
        <f>F140-F59</f>
        <v>151975</v>
      </c>
      <c r="G142" s="68">
        <f>G140-G59</f>
        <v>128242</v>
      </c>
      <c r="H142" s="68">
        <f>H140-H59</f>
        <v>14139</v>
      </c>
      <c r="I142" s="68">
        <f>I140-I59</f>
        <v>7030</v>
      </c>
      <c r="J142" s="68">
        <f>J140-J59</f>
        <v>21289</v>
      </c>
      <c r="K142" s="68">
        <f>K140-K59</f>
        <v>125278</v>
      </c>
      <c r="L142" s="68">
        <f>L140-L59</f>
        <v>20720</v>
      </c>
      <c r="M142" s="68">
        <f>M140-M59</f>
        <v>107416</v>
      </c>
    </row>
    <row r="143" spans="1:17" x14ac:dyDescent="0.35">
      <c r="A143" s="116"/>
      <c r="B143" s="55" t="s">
        <v>44</v>
      </c>
      <c r="C143" s="68">
        <v>640236</v>
      </c>
      <c r="D143" s="68">
        <v>35673</v>
      </c>
      <c r="E143" s="68">
        <v>8813</v>
      </c>
      <c r="F143" s="68">
        <v>157182</v>
      </c>
      <c r="G143" s="68">
        <v>131797</v>
      </c>
      <c r="H143" s="68">
        <v>15405</v>
      </c>
      <c r="I143" s="68">
        <v>7024</v>
      </c>
      <c r="J143" s="68">
        <v>22895</v>
      </c>
      <c r="K143" s="68">
        <v>125664</v>
      </c>
      <c r="L143" s="68">
        <v>21514</v>
      </c>
      <c r="M143" s="68">
        <v>114269</v>
      </c>
    </row>
    <row r="144" spans="1:17" x14ac:dyDescent="0.35">
      <c r="A144" s="81" t="s">
        <v>64</v>
      </c>
      <c r="B144" s="55" t="s">
        <v>23</v>
      </c>
      <c r="C144" s="71">
        <f>C60/C143</f>
        <v>1.4799230283832837E-2</v>
      </c>
      <c r="D144" s="71">
        <f>D60/D143</f>
        <v>3.5601154935104981E-3</v>
      </c>
      <c r="E144" s="71">
        <f>E60/E143</f>
        <v>9.6448428457959826E-3</v>
      </c>
      <c r="F144" s="71">
        <f>F60/F143</f>
        <v>1.2889516611316817E-2</v>
      </c>
      <c r="G144" s="71">
        <f>G60/G143</f>
        <v>1.5372125313929756E-2</v>
      </c>
      <c r="H144" s="71">
        <f>H60/H143</f>
        <v>5.0243427458617332E-2</v>
      </c>
      <c r="I144" s="71">
        <f>I60/I143</f>
        <v>1.5518223234624146E-2</v>
      </c>
      <c r="J144" s="71">
        <f>J60/J143</f>
        <v>2.9220353789036906E-2</v>
      </c>
      <c r="K144" s="71">
        <f>K60/K143</f>
        <v>1.6424751718869365E-2</v>
      </c>
      <c r="L144" s="71">
        <f>L60/L143</f>
        <v>1.3804964209352049E-2</v>
      </c>
      <c r="M144" s="71">
        <f>M60/M143</f>
        <v>1.1359161277336811E-2</v>
      </c>
    </row>
    <row r="145" spans="1:13" x14ac:dyDescent="0.35">
      <c r="A145" s="115"/>
      <c r="B145" s="6" t="s">
        <v>25</v>
      </c>
      <c r="C145" s="68">
        <f>C143-C60</f>
        <v>630761</v>
      </c>
      <c r="D145" s="68">
        <f>D143-D60</f>
        <v>35546</v>
      </c>
      <c r="E145" s="68">
        <f>E143-E60</f>
        <v>8728</v>
      </c>
      <c r="F145" s="68">
        <f>F143-F60</f>
        <v>155156</v>
      </c>
      <c r="G145" s="68">
        <f>G143-G60</f>
        <v>129771</v>
      </c>
      <c r="H145" s="68">
        <f>H143-H60</f>
        <v>14631</v>
      </c>
      <c r="I145" s="68">
        <f>I143-I60</f>
        <v>6915</v>
      </c>
      <c r="J145" s="68">
        <f>J143-J60</f>
        <v>22226</v>
      </c>
      <c r="K145" s="68">
        <f>K143-K60</f>
        <v>123600</v>
      </c>
      <c r="L145" s="68">
        <f>L143-L60</f>
        <v>21217</v>
      </c>
      <c r="M145" s="68">
        <f>M143-M60</f>
        <v>112971</v>
      </c>
    </row>
    <row r="146" spans="1:13" x14ac:dyDescent="0.35">
      <c r="A146" s="116"/>
      <c r="B146" s="55" t="s">
        <v>44</v>
      </c>
      <c r="C146" s="68">
        <v>604715</v>
      </c>
      <c r="D146" s="68">
        <v>33901</v>
      </c>
      <c r="E146" s="68">
        <v>6892</v>
      </c>
      <c r="F146" s="68">
        <v>146825</v>
      </c>
      <c r="G146" s="68">
        <v>124220</v>
      </c>
      <c r="H146" s="68">
        <v>16353</v>
      </c>
      <c r="I146" s="68">
        <v>6718</v>
      </c>
      <c r="J146" s="68">
        <v>21412</v>
      </c>
      <c r="K146" s="68">
        <v>117870</v>
      </c>
      <c r="L146" s="68">
        <v>21036</v>
      </c>
      <c r="M146" s="68">
        <v>109488</v>
      </c>
    </row>
    <row r="147" spans="1:13" x14ac:dyDescent="0.35">
      <c r="A147" s="81" t="s">
        <v>65</v>
      </c>
      <c r="B147" s="55" t="s">
        <v>23</v>
      </c>
      <c r="C147" s="71">
        <f>C61/C146</f>
        <v>1.2389307359665296E-2</v>
      </c>
      <c r="D147" s="71">
        <f>D61/D146</f>
        <v>3.0382584584525531E-3</v>
      </c>
      <c r="E147" s="71">
        <f>E61/E146</f>
        <v>3.192106790481718E-3</v>
      </c>
      <c r="F147" s="71">
        <f>F61/F146</f>
        <v>1.2177762642601737E-2</v>
      </c>
      <c r="G147" s="71">
        <f>G61/G146</f>
        <v>1.4635324424408307E-2</v>
      </c>
      <c r="H147" s="71">
        <f>H61/H146</f>
        <v>2.0118632666788969E-2</v>
      </c>
      <c r="I147" s="71">
        <f>I61/I146</f>
        <v>1.0270913962488836E-2</v>
      </c>
      <c r="J147" s="71">
        <f>J61/J146</f>
        <v>3.3812815243788527E-2</v>
      </c>
      <c r="K147" s="71">
        <f>K61/K146</f>
        <v>5.5993891575464496E-3</v>
      </c>
      <c r="L147" s="71">
        <f>L61/L146</f>
        <v>1.5877543259174749E-2</v>
      </c>
      <c r="M147" s="71">
        <f>M61/M146</f>
        <v>1.502447756831799E-2</v>
      </c>
    </row>
    <row r="148" spans="1:13" x14ac:dyDescent="0.35">
      <c r="A148" s="115"/>
      <c r="B148" s="6" t="s">
        <v>25</v>
      </c>
      <c r="C148" s="68">
        <f>C146-C61</f>
        <v>597223</v>
      </c>
      <c r="D148" s="68">
        <f>D146-D61</f>
        <v>33798</v>
      </c>
      <c r="E148" s="68">
        <f>E146-E61</f>
        <v>6870</v>
      </c>
      <c r="F148" s="68">
        <f>F146-F61</f>
        <v>145037</v>
      </c>
      <c r="G148" s="68">
        <f>G146-G61</f>
        <v>122402</v>
      </c>
      <c r="H148" s="68">
        <f>H146-H61</f>
        <v>16024</v>
      </c>
      <c r="I148" s="68">
        <f>I146-I61</f>
        <v>6649</v>
      </c>
      <c r="J148" s="68">
        <f>J146-J61</f>
        <v>20688</v>
      </c>
      <c r="K148" s="68">
        <f>K146-K61</f>
        <v>117210</v>
      </c>
      <c r="L148" s="68">
        <f>L146-L61</f>
        <v>20702</v>
      </c>
      <c r="M148" s="68">
        <f>M146-M61</f>
        <v>107843</v>
      </c>
    </row>
    <row r="149" spans="1:13" s="118" customFormat="1" x14ac:dyDescent="0.35">
      <c r="A149" s="116"/>
      <c r="B149" s="55" t="s">
        <v>44</v>
      </c>
      <c r="C149" s="68">
        <v>635538</v>
      </c>
      <c r="D149" s="68">
        <v>32331</v>
      </c>
      <c r="E149" s="68">
        <v>9643</v>
      </c>
      <c r="F149" s="68">
        <v>153035</v>
      </c>
      <c r="G149" s="68">
        <v>128532</v>
      </c>
      <c r="H149" s="68">
        <v>17270</v>
      </c>
      <c r="I149" s="68">
        <v>6915</v>
      </c>
      <c r="J149" s="68">
        <v>22066</v>
      </c>
      <c r="K149" s="68">
        <v>128588</v>
      </c>
      <c r="L149" s="68">
        <v>23294</v>
      </c>
      <c r="M149" s="68">
        <v>113864</v>
      </c>
    </row>
    <row r="150" spans="1:13" s="118" customFormat="1" x14ac:dyDescent="0.35">
      <c r="A150" s="81" t="s">
        <v>66</v>
      </c>
      <c r="B150" s="55" t="s">
        <v>23</v>
      </c>
      <c r="C150" s="71">
        <f>C62/C149</f>
        <v>3.4443259097017014E-3</v>
      </c>
      <c r="D150" s="71">
        <f>D62/D149</f>
        <v>2.2578948996319322E-3</v>
      </c>
      <c r="E150" s="71">
        <f>E62/E149</f>
        <v>1.6592346780047703E-3</v>
      </c>
      <c r="F150" s="71">
        <f>F62/F149</f>
        <v>4.9988564707419874E-3</v>
      </c>
      <c r="G150" s="71">
        <f>G62/G149</f>
        <v>4.7458998537329227E-4</v>
      </c>
      <c r="H150" s="71">
        <f>H62/H149</f>
        <v>7.1800810654313839E-3</v>
      </c>
      <c r="I150" s="71">
        <f>I62/I149</f>
        <v>1.6630513376717282E-2</v>
      </c>
      <c r="J150" s="71">
        <f>J62/J149</f>
        <v>1.5861506389921146E-3</v>
      </c>
      <c r="K150" s="71">
        <f>K62/K149</f>
        <v>2.2319345506579152E-3</v>
      </c>
      <c r="L150" s="71">
        <f>L62/L149</f>
        <v>1.5540482527689534E-2</v>
      </c>
      <c r="M150" s="71">
        <f>M62/M149</f>
        <v>3.0826248858287081E-3</v>
      </c>
    </row>
    <row r="151" spans="1:13" s="118" customFormat="1" x14ac:dyDescent="0.35">
      <c r="A151" s="115"/>
      <c r="B151" s="6" t="s">
        <v>25</v>
      </c>
      <c r="C151" s="68">
        <f>C149-C62</f>
        <v>633349</v>
      </c>
      <c r="D151" s="68">
        <f>D149-D62</f>
        <v>32258</v>
      </c>
      <c r="E151" s="68">
        <f>E149-E62</f>
        <v>9627</v>
      </c>
      <c r="F151" s="68">
        <f>F149-F62</f>
        <v>152270</v>
      </c>
      <c r="G151" s="68">
        <f>G149-G62</f>
        <v>128471</v>
      </c>
      <c r="H151" s="68">
        <f>H149-H62</f>
        <v>17146</v>
      </c>
      <c r="I151" s="68">
        <f>I149-I62</f>
        <v>6800</v>
      </c>
      <c r="J151" s="68">
        <f>J149-J62</f>
        <v>22031</v>
      </c>
      <c r="K151" s="68">
        <f>K149-K62</f>
        <v>128301</v>
      </c>
      <c r="L151" s="68">
        <f>L149-L62</f>
        <v>22932</v>
      </c>
      <c r="M151" s="68">
        <f>M149-M62</f>
        <v>113513</v>
      </c>
    </row>
    <row r="152" spans="1:13" x14ac:dyDescent="0.35">
      <c r="A152" s="116"/>
      <c r="B152" s="55" t="s">
        <v>44</v>
      </c>
      <c r="C152" s="68">
        <v>599814</v>
      </c>
      <c r="D152" s="68">
        <v>31197</v>
      </c>
      <c r="E152" s="68">
        <v>8940</v>
      </c>
      <c r="F152" s="68">
        <v>145949</v>
      </c>
      <c r="G152" s="68">
        <v>120569</v>
      </c>
      <c r="H152" s="68">
        <v>15904</v>
      </c>
      <c r="I152" s="68">
        <v>6621</v>
      </c>
      <c r="J152" s="68">
        <v>21281</v>
      </c>
      <c r="K152" s="68">
        <v>122501</v>
      </c>
      <c r="L152" s="68">
        <v>23164</v>
      </c>
      <c r="M152" s="68">
        <v>103688</v>
      </c>
    </row>
    <row r="153" spans="1:13" x14ac:dyDescent="0.35">
      <c r="A153" s="81" t="s">
        <v>67</v>
      </c>
      <c r="B153" s="55" t="s">
        <v>23</v>
      </c>
      <c r="C153" s="71">
        <f>C63/C152</f>
        <v>1.3787607491655746E-3</v>
      </c>
      <c r="D153" s="71">
        <f>D63/D152</f>
        <v>5.3851331858832579E-3</v>
      </c>
      <c r="E153" s="71">
        <f>E63/E152</f>
        <v>7.8299776286353472E-4</v>
      </c>
      <c r="F153" s="71">
        <f>F63/F152</f>
        <v>5.0017471856607441E-4</v>
      </c>
      <c r="G153" s="71">
        <f>G63/G152</f>
        <v>1.4099810067264387E-4</v>
      </c>
      <c r="H153" s="71">
        <f>H63/H152</f>
        <v>1.5090543259557343E-3</v>
      </c>
      <c r="I153" s="71">
        <f>I63/I152</f>
        <v>9.6662135629059058E-3</v>
      </c>
      <c r="J153" s="71">
        <f>J63/J152</f>
        <v>1.5036887364315587E-3</v>
      </c>
      <c r="K153" s="71">
        <f>K63/K152</f>
        <v>1.9918204749348983E-3</v>
      </c>
      <c r="L153" s="71">
        <f>L63/L152</f>
        <v>3.6263166983249869E-3</v>
      </c>
      <c r="M153" s="71">
        <f>M63/M152</f>
        <v>1.0994522027621325E-3</v>
      </c>
    </row>
    <row r="154" spans="1:13" x14ac:dyDescent="0.35">
      <c r="A154" s="115"/>
      <c r="B154" s="6" t="s">
        <v>25</v>
      </c>
      <c r="C154" s="66">
        <f>C152-C63</f>
        <v>598987</v>
      </c>
      <c r="D154" s="66">
        <f>D152-D63</f>
        <v>31029</v>
      </c>
      <c r="E154" s="66">
        <f>E152-E63</f>
        <v>8933</v>
      </c>
      <c r="F154" s="66">
        <f>F152-F63</f>
        <v>145876</v>
      </c>
      <c r="G154" s="66">
        <f>G152-G63</f>
        <v>120552</v>
      </c>
      <c r="H154" s="66">
        <f>H152-H63</f>
        <v>15880</v>
      </c>
      <c r="I154" s="66">
        <f>I152-I63</f>
        <v>6557</v>
      </c>
      <c r="J154" s="66">
        <f>J152-J63</f>
        <v>21249</v>
      </c>
      <c r="K154" s="66">
        <f>K152-K63</f>
        <v>122257</v>
      </c>
      <c r="L154" s="66">
        <f>L152-L63</f>
        <v>23080</v>
      </c>
      <c r="M154" s="66">
        <f>M152-M63</f>
        <v>103574</v>
      </c>
    </row>
    <row r="155" spans="1:13" x14ac:dyDescent="0.35">
      <c r="A155" s="116"/>
      <c r="B155" s="55" t="s">
        <v>44</v>
      </c>
      <c r="C155" s="66">
        <v>606218</v>
      </c>
      <c r="D155" s="66">
        <v>31020</v>
      </c>
      <c r="E155" s="66">
        <v>9480</v>
      </c>
      <c r="F155" s="66">
        <v>144663</v>
      </c>
      <c r="G155" s="66">
        <v>121097</v>
      </c>
      <c r="H155" s="66">
        <v>15698</v>
      </c>
      <c r="I155" s="66">
        <v>6702</v>
      </c>
      <c r="J155" s="66">
        <v>21398</v>
      </c>
      <c r="K155" s="66">
        <v>127773</v>
      </c>
      <c r="L155" s="66">
        <v>22583</v>
      </c>
      <c r="M155" s="66">
        <v>105804</v>
      </c>
    </row>
    <row r="156" spans="1:13" x14ac:dyDescent="0.35">
      <c r="A156" s="81" t="s">
        <v>68</v>
      </c>
      <c r="B156" s="55" t="s">
        <v>23</v>
      </c>
      <c r="C156" s="77">
        <f>C64/C155</f>
        <v>4.0612452945969933E-3</v>
      </c>
      <c r="D156" s="77">
        <f>D64/D155</f>
        <v>9.5422308188265643E-3</v>
      </c>
      <c r="E156" s="77">
        <f>E64/E155</f>
        <v>6.5400843881856536E-3</v>
      </c>
      <c r="F156" s="77">
        <f>F64/F155</f>
        <v>1.4378244609886425E-3</v>
      </c>
      <c r="G156" s="77">
        <f>G64/G155</f>
        <v>3.5178410695558106E-3</v>
      </c>
      <c r="H156" s="77">
        <f>H64/H155</f>
        <v>4.8413810676519306E-3</v>
      </c>
      <c r="I156" s="77">
        <f>I64/I155</f>
        <v>1.4920919128618322E-2</v>
      </c>
      <c r="J156" s="77">
        <f>J64/J155</f>
        <v>3.878867183848958E-3</v>
      </c>
      <c r="K156" s="77">
        <f>K64/K155</f>
        <v>6.3080619536208743E-3</v>
      </c>
      <c r="L156" s="77">
        <f>L64/L155</f>
        <v>4.3395474471947925E-3</v>
      </c>
      <c r="M156" s="77">
        <f>M64/M155</f>
        <v>2.9015916222449056E-3</v>
      </c>
    </row>
    <row r="157" spans="1:13" x14ac:dyDescent="0.35">
      <c r="A157" s="115"/>
      <c r="B157" s="6" t="s">
        <v>25</v>
      </c>
      <c r="C157" s="67">
        <f>C155-C64</f>
        <v>603756</v>
      </c>
      <c r="D157" s="67">
        <f>D155-D64</f>
        <v>30724</v>
      </c>
      <c r="E157" s="67">
        <f>E155-E64</f>
        <v>9418</v>
      </c>
      <c r="F157" s="67">
        <f>F155-F64</f>
        <v>144455</v>
      </c>
      <c r="G157" s="67">
        <f>G155-G64</f>
        <v>120671</v>
      </c>
      <c r="H157" s="67">
        <f>H155-H64</f>
        <v>15622</v>
      </c>
      <c r="I157" s="67">
        <f>I155-I64</f>
        <v>6602</v>
      </c>
      <c r="J157" s="67">
        <f>J155-J64</f>
        <v>21315</v>
      </c>
      <c r="K157" s="67">
        <f>K155-K64</f>
        <v>126967</v>
      </c>
      <c r="L157" s="67">
        <f>L155-L64</f>
        <v>22485</v>
      </c>
      <c r="M157" s="67">
        <f>M155-M64</f>
        <v>105497</v>
      </c>
    </row>
    <row r="158" spans="1:13" s="121" customFormat="1" x14ac:dyDescent="0.35">
      <c r="A158" s="122"/>
      <c r="B158" s="55" t="s">
        <v>44</v>
      </c>
      <c r="C158" s="66">
        <v>582425</v>
      </c>
      <c r="D158" s="66">
        <v>29057</v>
      </c>
      <c r="E158" s="66">
        <v>8596</v>
      </c>
      <c r="F158" s="66">
        <v>147443</v>
      </c>
      <c r="G158" s="66">
        <v>116199</v>
      </c>
      <c r="H158" s="66">
        <v>14379</v>
      </c>
      <c r="I158" s="66">
        <v>6576</v>
      </c>
      <c r="J158" s="66">
        <v>19580</v>
      </c>
      <c r="K158" s="66">
        <v>115389</v>
      </c>
      <c r="L158" s="66">
        <v>20415</v>
      </c>
      <c r="M158" s="66">
        <v>104791</v>
      </c>
    </row>
    <row r="159" spans="1:13" s="121" customFormat="1" x14ac:dyDescent="0.35">
      <c r="A159" s="81" t="s">
        <v>69</v>
      </c>
      <c r="B159" s="55" t="s">
        <v>23</v>
      </c>
      <c r="C159" s="77">
        <f>C65/C158</f>
        <v>3.7898441859466885E-2</v>
      </c>
      <c r="D159" s="77">
        <f>D65/D158</f>
        <v>0.11897305296486217</v>
      </c>
      <c r="E159" s="77">
        <f>E65/E158</f>
        <v>2.2452303396928806E-2</v>
      </c>
      <c r="F159" s="77">
        <f>F65/F158</f>
        <v>3.0357494082458983E-2</v>
      </c>
      <c r="G159" s="77">
        <f>G65/G158</f>
        <v>1.8175715797898433E-2</v>
      </c>
      <c r="H159" s="77">
        <f>H65/H158</f>
        <v>2.1628764169970095E-2</v>
      </c>
      <c r="I159" s="77">
        <f>I65/I158</f>
        <v>1.4598540145985401E-2</v>
      </c>
      <c r="J159" s="77">
        <f>J65/J158</f>
        <v>1.7058222676200205E-2</v>
      </c>
      <c r="K159" s="77">
        <f>K65/K158</f>
        <v>3.0904158975292272E-2</v>
      </c>
      <c r="L159" s="77">
        <f>L65/L158</f>
        <v>1.4842027920646584E-2</v>
      </c>
      <c r="M159" s="77">
        <f>M65/M158</f>
        <v>6.8946760695097864E-2</v>
      </c>
    </row>
    <row r="160" spans="1:13" s="121" customFormat="1" x14ac:dyDescent="0.35">
      <c r="A160" s="112"/>
      <c r="B160" s="6" t="s">
        <v>25</v>
      </c>
      <c r="C160" s="67">
        <f>C158-C65</f>
        <v>560352</v>
      </c>
      <c r="D160" s="67">
        <f>D158-D65</f>
        <v>25600</v>
      </c>
      <c r="E160" s="67">
        <f>E158-E65</f>
        <v>8403</v>
      </c>
      <c r="F160" s="67">
        <f>F158-F65</f>
        <v>142967</v>
      </c>
      <c r="G160" s="67">
        <f>G158-G65</f>
        <v>114087</v>
      </c>
      <c r="H160" s="67">
        <f>H158-H65</f>
        <v>14068</v>
      </c>
      <c r="I160" s="67">
        <f>I158-I65</f>
        <v>6480</v>
      </c>
      <c r="J160" s="67">
        <f>J158-J65</f>
        <v>19246</v>
      </c>
      <c r="K160" s="67">
        <f>K158-K65</f>
        <v>111823</v>
      </c>
      <c r="L160" s="67">
        <f>L158-L65</f>
        <v>20112</v>
      </c>
      <c r="M160" s="67">
        <f>M158-M65</f>
        <v>97566</v>
      </c>
    </row>
    <row r="161" spans="1:13" s="123" customFormat="1" x14ac:dyDescent="0.35">
      <c r="A161" s="122"/>
      <c r="B161" s="55" t="s">
        <v>44</v>
      </c>
      <c r="C161" s="66">
        <v>552691</v>
      </c>
      <c r="D161" s="66">
        <v>27728</v>
      </c>
      <c r="E161" s="66">
        <v>8486</v>
      </c>
      <c r="F161" s="66">
        <v>141303</v>
      </c>
      <c r="G161" s="66">
        <v>110498</v>
      </c>
      <c r="H161" s="66">
        <v>14157</v>
      </c>
      <c r="I161" s="66">
        <v>6067</v>
      </c>
      <c r="J161" s="66">
        <v>19235</v>
      </c>
      <c r="K161" s="66">
        <v>105207</v>
      </c>
      <c r="L161" s="66">
        <v>19929</v>
      </c>
      <c r="M161" s="66">
        <v>100081</v>
      </c>
    </row>
    <row r="162" spans="1:13" s="123" customFormat="1" x14ac:dyDescent="0.35">
      <c r="A162" s="81" t="s">
        <v>70</v>
      </c>
      <c r="B162" s="55" t="s">
        <v>23</v>
      </c>
      <c r="C162" s="77">
        <f>C66/C161</f>
        <v>5.8839387650604048E-3</v>
      </c>
      <c r="D162" s="77">
        <f>D66/D161</f>
        <v>1.0963646855164455E-2</v>
      </c>
      <c r="E162" s="77">
        <f>E66/E161</f>
        <v>1.4140938015555031E-3</v>
      </c>
      <c r="F162" s="77">
        <f>F66/F161</f>
        <v>2.5335626278281424E-3</v>
      </c>
      <c r="G162" s="77">
        <f>G66/G161</f>
        <v>4.6335680283806045E-3</v>
      </c>
      <c r="H162" s="77">
        <f>H66/H161</f>
        <v>2.4722751995479267E-3</v>
      </c>
      <c r="I162" s="77">
        <f>I66/I161</f>
        <v>1.1208175374979397E-2</v>
      </c>
      <c r="J162" s="77">
        <f>J66/J161</f>
        <v>1.3880946191837796E-2</v>
      </c>
      <c r="K162" s="77">
        <f>K66/K161</f>
        <v>4.4293630651952819E-3</v>
      </c>
      <c r="L162" s="77">
        <f>L66/L161</f>
        <v>6.9245822670480203E-3</v>
      </c>
      <c r="M162" s="77">
        <f>M66/M161</f>
        <v>1.0911161958813361E-2</v>
      </c>
    </row>
    <row r="163" spans="1:13" s="123" customFormat="1" x14ac:dyDescent="0.35">
      <c r="A163" s="112"/>
      <c r="B163" s="6" t="s">
        <v>25</v>
      </c>
      <c r="C163" s="67">
        <f>C161-C66</f>
        <v>549439</v>
      </c>
      <c r="D163" s="67">
        <f>D161-D66</f>
        <v>27424</v>
      </c>
      <c r="E163" s="67">
        <f>E161-E66</f>
        <v>8474</v>
      </c>
      <c r="F163" s="67">
        <f>F161-F66</f>
        <v>140945</v>
      </c>
      <c r="G163" s="67">
        <f>G161-G66</f>
        <v>109986</v>
      </c>
      <c r="H163" s="67">
        <f>H161-H66</f>
        <v>14122</v>
      </c>
      <c r="I163" s="67">
        <f>I161-I66</f>
        <v>5999</v>
      </c>
      <c r="J163" s="67">
        <f>J161-J66</f>
        <v>18968</v>
      </c>
      <c r="K163" s="67">
        <f>K161-K66</f>
        <v>104741</v>
      </c>
      <c r="L163" s="67">
        <f>L161-L66</f>
        <v>19791</v>
      </c>
      <c r="M163" s="67">
        <f>M161-M66</f>
        <v>98989</v>
      </c>
    </row>
    <row r="164" spans="1:13" s="124" customFormat="1" x14ac:dyDescent="0.35">
      <c r="A164" s="122"/>
      <c r="B164" s="55" t="s">
        <v>44</v>
      </c>
      <c r="C164" s="66">
        <v>628786</v>
      </c>
      <c r="D164" s="66">
        <v>32495</v>
      </c>
      <c r="E164" s="66">
        <v>11031</v>
      </c>
      <c r="F164" s="66">
        <v>155274</v>
      </c>
      <c r="G164" s="66">
        <v>125895</v>
      </c>
      <c r="H164" s="66">
        <v>17324</v>
      </c>
      <c r="I164" s="66">
        <v>6455</v>
      </c>
      <c r="J164" s="66">
        <v>21565</v>
      </c>
      <c r="K164" s="66">
        <v>125272</v>
      </c>
      <c r="L164" s="66">
        <v>22885</v>
      </c>
      <c r="M164" s="66">
        <v>110590</v>
      </c>
    </row>
    <row r="165" spans="1:13" s="124" customFormat="1" x14ac:dyDescent="0.35">
      <c r="A165" s="81" t="s">
        <v>71</v>
      </c>
      <c r="B165" s="55" t="s">
        <v>23</v>
      </c>
      <c r="C165" s="77">
        <f>C67/C164</f>
        <v>8.5513990451441344E-3</v>
      </c>
      <c r="D165" s="77">
        <f>D67/D164</f>
        <v>7.0780120018464378E-3</v>
      </c>
      <c r="E165" s="77">
        <f>E67/E164</f>
        <v>6.4364064907986582E-3</v>
      </c>
      <c r="F165" s="77">
        <f>F67/F164</f>
        <v>8.9390367994641728E-3</v>
      </c>
      <c r="G165" s="77">
        <f>G67/G164</f>
        <v>1.930179911831288E-3</v>
      </c>
      <c r="H165" s="77">
        <f>H67/H164</f>
        <v>2.6725929346571229E-2</v>
      </c>
      <c r="I165" s="77">
        <f>I67/I164</f>
        <v>5.5770720371804807E-3</v>
      </c>
      <c r="J165" s="77">
        <f>J67/J164</f>
        <v>1.4328773475539068E-2</v>
      </c>
      <c r="K165" s="77">
        <f>K67/K164</f>
        <v>9.3396768631457943E-3</v>
      </c>
      <c r="L165" s="77">
        <f>L67/L164</f>
        <v>1.7216517369455977E-2</v>
      </c>
      <c r="M165" s="77">
        <f>M67/M164</f>
        <v>9.702504747264671E-3</v>
      </c>
    </row>
    <row r="166" spans="1:13" s="124" customFormat="1" x14ac:dyDescent="0.35">
      <c r="A166" s="112"/>
      <c r="B166" s="6" t="s">
        <v>25</v>
      </c>
      <c r="C166" s="67">
        <f>C164-C67</f>
        <v>623409</v>
      </c>
      <c r="D166" s="67">
        <f>D164-D67</f>
        <v>32265</v>
      </c>
      <c r="E166" s="67">
        <f>E164-E67</f>
        <v>10960</v>
      </c>
      <c r="F166" s="67">
        <f>F164-F67</f>
        <v>153886</v>
      </c>
      <c r="G166" s="67">
        <f>G164-G67</f>
        <v>125652</v>
      </c>
      <c r="H166" s="67">
        <f>H164-H67</f>
        <v>16861</v>
      </c>
      <c r="I166" s="67">
        <f>I164-I67</f>
        <v>6419</v>
      </c>
      <c r="J166" s="67">
        <f>J164-J67</f>
        <v>21256</v>
      </c>
      <c r="K166" s="67">
        <f>K164-K67</f>
        <v>124102</v>
      </c>
      <c r="L166" s="67">
        <f>L164-L67</f>
        <v>22491</v>
      </c>
      <c r="M166" s="67">
        <f>M164-M67</f>
        <v>109517</v>
      </c>
    </row>
    <row r="167" spans="1:13" s="126" customFormat="1" x14ac:dyDescent="0.35">
      <c r="A167" s="122"/>
      <c r="B167" s="55" t="s">
        <v>44</v>
      </c>
      <c r="C167" s="66">
        <v>619940</v>
      </c>
      <c r="D167" s="66">
        <v>32607</v>
      </c>
      <c r="E167" s="66">
        <v>9271</v>
      </c>
      <c r="F167" s="66">
        <v>156745</v>
      </c>
      <c r="G167" s="66">
        <v>126392</v>
      </c>
      <c r="H167" s="66">
        <v>17081</v>
      </c>
      <c r="I167" s="66">
        <v>6375</v>
      </c>
      <c r="J167" s="66">
        <v>20124</v>
      </c>
      <c r="K167" s="66">
        <v>120579</v>
      </c>
      <c r="L167" s="66">
        <v>21998</v>
      </c>
      <c r="M167" s="66">
        <v>108768</v>
      </c>
    </row>
    <row r="168" spans="1:13" s="126" customFormat="1" x14ac:dyDescent="0.35">
      <c r="A168" s="81" t="s">
        <v>72</v>
      </c>
      <c r="B168" s="55" t="s">
        <v>23</v>
      </c>
      <c r="C168" s="77">
        <f>C68/C167</f>
        <v>6.8151756621608545E-3</v>
      </c>
      <c r="D168" s="77">
        <f>D68/D167</f>
        <v>5.8269696690894596E-3</v>
      </c>
      <c r="E168" s="77">
        <f>E68/E167</f>
        <v>4.6381188652788261E-3</v>
      </c>
      <c r="F168" s="77">
        <f>F68/F167</f>
        <v>9.6526204982615074E-3</v>
      </c>
      <c r="G168" s="77">
        <f>G68/G167</f>
        <v>3.0223431862776125E-3</v>
      </c>
      <c r="H168" s="77">
        <f>H68/H167</f>
        <v>1.6743750365903635E-2</v>
      </c>
      <c r="I168" s="77">
        <f>I68/I167</f>
        <v>1.2862745098039216E-2</v>
      </c>
      <c r="J168" s="77">
        <f>J68/J167</f>
        <v>1.4311270125223614E-2</v>
      </c>
      <c r="K168" s="77">
        <f>K68/K167</f>
        <v>3.9973793114887338E-3</v>
      </c>
      <c r="L168" s="77">
        <f>L68/L167</f>
        <v>1.0864624056732431E-2</v>
      </c>
      <c r="M168" s="77">
        <f>M68/M167</f>
        <v>6.6195939982347752E-3</v>
      </c>
    </row>
    <row r="169" spans="1:13" s="126" customFormat="1" x14ac:dyDescent="0.35">
      <c r="A169" s="112"/>
      <c r="B169" s="6" t="s">
        <v>25</v>
      </c>
      <c r="C169" s="67">
        <f>C167-C68</f>
        <v>615715</v>
      </c>
      <c r="D169" s="67">
        <f>D167-D68</f>
        <v>32417</v>
      </c>
      <c r="E169" s="67">
        <f>E167-E68</f>
        <v>9228</v>
      </c>
      <c r="F169" s="67">
        <f>F167-F68</f>
        <v>155232</v>
      </c>
      <c r="G169" s="67">
        <f>G167-G68</f>
        <v>126010</v>
      </c>
      <c r="H169" s="67">
        <f>H167-H68</f>
        <v>16795</v>
      </c>
      <c r="I169" s="67">
        <f>I167-I68</f>
        <v>6293</v>
      </c>
      <c r="J169" s="67">
        <f>J167-J68</f>
        <v>19836</v>
      </c>
      <c r="K169" s="67">
        <f>K167-K68</f>
        <v>120097</v>
      </c>
      <c r="L169" s="67">
        <f>L167-L68</f>
        <v>21759</v>
      </c>
      <c r="M169" s="67">
        <f>M167-M68</f>
        <v>108048</v>
      </c>
    </row>
    <row r="170" spans="1:13" s="127" customFormat="1" x14ac:dyDescent="0.35">
      <c r="A170" s="122"/>
      <c r="B170" s="55" t="s">
        <v>44</v>
      </c>
      <c r="C170" s="66">
        <v>649428</v>
      </c>
      <c r="D170" s="66">
        <v>35071</v>
      </c>
      <c r="E170" s="66">
        <v>9567</v>
      </c>
      <c r="F170" s="66">
        <v>165859</v>
      </c>
      <c r="G170" s="66">
        <v>132595</v>
      </c>
      <c r="H170" s="66">
        <v>18647</v>
      </c>
      <c r="I170" s="66">
        <v>6652</v>
      </c>
      <c r="J170" s="66">
        <v>21246</v>
      </c>
      <c r="K170" s="66">
        <v>122496</v>
      </c>
      <c r="L170" s="66">
        <v>23298</v>
      </c>
      <c r="M170" s="66">
        <v>113997</v>
      </c>
    </row>
    <row r="171" spans="1:13" s="127" customFormat="1" x14ac:dyDescent="0.35">
      <c r="A171" s="81" t="s">
        <v>73</v>
      </c>
      <c r="B171" s="55" t="s">
        <v>23</v>
      </c>
      <c r="C171" s="77">
        <f>C69/C170</f>
        <v>1.4306435817365435E-2</v>
      </c>
      <c r="D171" s="77">
        <f>D69/D170</f>
        <v>4.3340651820592511E-3</v>
      </c>
      <c r="E171" s="77">
        <f>E69/E170</f>
        <v>3.6584091146649941E-3</v>
      </c>
      <c r="F171" s="77">
        <f>F69/F170</f>
        <v>2.6787813745410258E-2</v>
      </c>
      <c r="G171" s="77">
        <f>G69/G170</f>
        <v>3.8538406425581658E-3</v>
      </c>
      <c r="H171" s="77">
        <f>H69/H170</f>
        <v>2.61704295597147E-2</v>
      </c>
      <c r="I171" s="77">
        <f>I69/I170</f>
        <v>2.5255562236921228E-2</v>
      </c>
      <c r="J171" s="77">
        <f>J69/J170</f>
        <v>4.895039066177163E-3</v>
      </c>
      <c r="K171" s="77">
        <f>K69/K170</f>
        <v>6.7594043887147333E-3</v>
      </c>
      <c r="L171" s="77">
        <f>L69/L170</f>
        <v>1.1116834063009701E-2</v>
      </c>
      <c r="M171" s="77">
        <f>M69/M170</f>
        <v>2.0202286025070834E-2</v>
      </c>
    </row>
    <row r="172" spans="1:13" s="127" customFormat="1" x14ac:dyDescent="0.35">
      <c r="A172" s="112"/>
      <c r="B172" s="6" t="s">
        <v>25</v>
      </c>
      <c r="C172" s="67">
        <f>C170-C69</f>
        <v>640137</v>
      </c>
      <c r="D172" s="67">
        <f>D170-D69</f>
        <v>34919</v>
      </c>
      <c r="E172" s="67">
        <f>E170-E69</f>
        <v>9532</v>
      </c>
      <c r="F172" s="67">
        <f>F170-F69</f>
        <v>161416</v>
      </c>
      <c r="G172" s="67">
        <f>G170-G69</f>
        <v>132084</v>
      </c>
      <c r="H172" s="67">
        <f>H170-H69</f>
        <v>18159</v>
      </c>
      <c r="I172" s="67">
        <f>I170-I69</f>
        <v>6484</v>
      </c>
      <c r="J172" s="67">
        <f>J170-J69</f>
        <v>21142</v>
      </c>
      <c r="K172" s="67">
        <f>K170-K69</f>
        <v>121668</v>
      </c>
      <c r="L172" s="67">
        <f>L170-L69</f>
        <v>23039</v>
      </c>
      <c r="M172" s="67">
        <f>M170-M69</f>
        <v>111694</v>
      </c>
    </row>
    <row r="173" spans="1:13" s="128" customFormat="1" x14ac:dyDescent="0.35">
      <c r="A173" s="122"/>
      <c r="B173" s="55" t="s">
        <v>44</v>
      </c>
      <c r="C173" s="66">
        <v>651799</v>
      </c>
      <c r="D173" s="66">
        <v>36131</v>
      </c>
      <c r="E173" s="66">
        <v>12229</v>
      </c>
      <c r="F173" s="66">
        <v>163667</v>
      </c>
      <c r="G173" s="66">
        <v>133693</v>
      </c>
      <c r="H173" s="66">
        <v>18646</v>
      </c>
      <c r="I173" s="66">
        <v>6597</v>
      </c>
      <c r="J173" s="66">
        <v>19903</v>
      </c>
      <c r="K173" s="66">
        <v>123817</v>
      </c>
      <c r="L173" s="66">
        <v>23437</v>
      </c>
      <c r="M173" s="66">
        <v>113679</v>
      </c>
    </row>
    <row r="174" spans="1:13" s="128" customFormat="1" x14ac:dyDescent="0.35">
      <c r="A174" s="81" t="s">
        <v>74</v>
      </c>
      <c r="B174" s="55" t="s">
        <v>23</v>
      </c>
      <c r="C174" s="77">
        <f>C70/C173</f>
        <v>1.2757000240871803E-2</v>
      </c>
      <c r="D174" s="77">
        <f>D70/D173</f>
        <v>5.6737981234950595E-3</v>
      </c>
      <c r="E174" s="77">
        <f>E70/E173</f>
        <v>1.1938833919371984E-2</v>
      </c>
      <c r="F174" s="77">
        <f>F70/F173</f>
        <v>1.81954822902601E-2</v>
      </c>
      <c r="G174" s="77">
        <f>G70/G173</f>
        <v>7.9660116834838028E-3</v>
      </c>
      <c r="H174" s="77">
        <f>H70/H173</f>
        <v>3.5128177625227928E-2</v>
      </c>
      <c r="I174" s="77">
        <f>I70/I173</f>
        <v>6.8212824010914054E-3</v>
      </c>
      <c r="J174" s="77">
        <f>J70/J173</f>
        <v>2.4619404109933175E-2</v>
      </c>
      <c r="K174" s="77">
        <f>K70/K173</f>
        <v>3.2790327660983548E-3</v>
      </c>
      <c r="L174" s="77">
        <f>L70/L173</f>
        <v>2.5600546144984426E-2</v>
      </c>
      <c r="M174" s="77">
        <f>M70/M173</f>
        <v>1.5174306600163619E-2</v>
      </c>
    </row>
    <row r="175" spans="1:13" s="128" customFormat="1" x14ac:dyDescent="0.35">
      <c r="A175" s="112"/>
      <c r="B175" s="6" t="s">
        <v>25</v>
      </c>
      <c r="C175" s="67">
        <f>C173-C70</f>
        <v>643484</v>
      </c>
      <c r="D175" s="67">
        <f>D173-D70</f>
        <v>35926</v>
      </c>
      <c r="E175" s="67">
        <f>E173-E70</f>
        <v>12083</v>
      </c>
      <c r="F175" s="67">
        <f>F173-F70</f>
        <v>160689</v>
      </c>
      <c r="G175" s="67">
        <f>G173-G70</f>
        <v>132628</v>
      </c>
      <c r="H175" s="67">
        <f>H173-H70</f>
        <v>17991</v>
      </c>
      <c r="I175" s="67">
        <f>I173-I70</f>
        <v>6552</v>
      </c>
      <c r="J175" s="67">
        <f>J173-J70</f>
        <v>19413</v>
      </c>
      <c r="K175" s="67">
        <f>K173-K70</f>
        <v>123411</v>
      </c>
      <c r="L175" s="67">
        <f>L173-L70</f>
        <v>22837</v>
      </c>
      <c r="M175" s="67">
        <f>M173-M70</f>
        <v>111954</v>
      </c>
    </row>
    <row r="176" spans="1:13" s="129" customFormat="1" x14ac:dyDescent="0.35">
      <c r="A176" s="122"/>
      <c r="B176" s="55" t="s">
        <v>44</v>
      </c>
      <c r="C176" s="66">
        <v>676807</v>
      </c>
      <c r="D176" s="66">
        <v>38462</v>
      </c>
      <c r="E176" s="66">
        <v>12861</v>
      </c>
      <c r="F176" s="66">
        <v>169929</v>
      </c>
      <c r="G176" s="66">
        <v>138426</v>
      </c>
      <c r="H176" s="66">
        <v>19432</v>
      </c>
      <c r="I176" s="66">
        <v>6820</v>
      </c>
      <c r="J176" s="66">
        <v>20182</v>
      </c>
      <c r="K176" s="66">
        <v>127642</v>
      </c>
      <c r="L176" s="66">
        <v>24769</v>
      </c>
      <c r="M176" s="66">
        <v>118284</v>
      </c>
    </row>
    <row r="177" spans="1:13" s="129" customFormat="1" x14ac:dyDescent="0.35">
      <c r="A177" s="81" t="s">
        <v>75</v>
      </c>
      <c r="B177" s="55" t="s">
        <v>23</v>
      </c>
      <c r="C177" s="77">
        <f>C71/C176</f>
        <v>2.8921095674246868E-2</v>
      </c>
      <c r="D177" s="77">
        <f>D71/D176</f>
        <v>7.2539129530445638E-3</v>
      </c>
      <c r="E177" s="77">
        <f>E71/E176</f>
        <v>3.2268097348573208E-2</v>
      </c>
      <c r="F177" s="77">
        <f>F71/F176</f>
        <v>2.1644333810003E-2</v>
      </c>
      <c r="G177" s="77">
        <f>G71/G176</f>
        <v>5.5878230968170718E-2</v>
      </c>
      <c r="H177" s="77">
        <f>H71/H176</f>
        <v>4.5183202964182788E-2</v>
      </c>
      <c r="I177" s="77">
        <f>I71/I176</f>
        <v>8.0645161290322578E-3</v>
      </c>
      <c r="J177" s="77">
        <f>J71/J176</f>
        <v>1.1594490139728471E-2</v>
      </c>
      <c r="K177" s="77">
        <f>K71/K176</f>
        <v>6.651415678225036E-3</v>
      </c>
      <c r="L177" s="77">
        <f>L71/L176</f>
        <v>5.159675400702491E-2</v>
      </c>
      <c r="M177" s="77">
        <f>M71/M176</f>
        <v>3.5279496804301515E-2</v>
      </c>
    </row>
    <row r="178" spans="1:13" s="129" customFormat="1" x14ac:dyDescent="0.35">
      <c r="A178" s="112"/>
      <c r="B178" s="6" t="s">
        <v>25</v>
      </c>
      <c r="C178" s="67">
        <f>C176-C71</f>
        <v>657233</v>
      </c>
      <c r="D178" s="67">
        <f>D176-D71</f>
        <v>38183</v>
      </c>
      <c r="E178" s="67">
        <f>E176-E71</f>
        <v>12446</v>
      </c>
      <c r="F178" s="67">
        <f>F176-F71</f>
        <v>166251</v>
      </c>
      <c r="G178" s="67">
        <f>G176-G71</f>
        <v>130691</v>
      </c>
      <c r="H178" s="67">
        <f>H176-H71</f>
        <v>18554</v>
      </c>
      <c r="I178" s="67">
        <f>I176-I71</f>
        <v>6765</v>
      </c>
      <c r="J178" s="67">
        <f>J176-J71</f>
        <v>19948</v>
      </c>
      <c r="K178" s="67">
        <f>K176-K71</f>
        <v>126793</v>
      </c>
      <c r="L178" s="67">
        <f>L176-L71</f>
        <v>23491</v>
      </c>
      <c r="M178" s="67">
        <f>M176-M71</f>
        <v>114111</v>
      </c>
    </row>
    <row r="179" spans="1:13" s="130" customFormat="1" x14ac:dyDescent="0.35">
      <c r="A179" s="122"/>
      <c r="B179" s="55" t="s">
        <v>44</v>
      </c>
      <c r="C179" s="66">
        <v>660639</v>
      </c>
      <c r="D179" s="66">
        <v>37624</v>
      </c>
      <c r="E179" s="66">
        <v>9244</v>
      </c>
      <c r="F179" s="66">
        <v>169090</v>
      </c>
      <c r="G179" s="66">
        <v>136680</v>
      </c>
      <c r="H179" s="66">
        <v>18813</v>
      </c>
      <c r="I179" s="66">
        <v>6829</v>
      </c>
      <c r="J179" s="66">
        <v>20498</v>
      </c>
      <c r="K179" s="66">
        <v>118338</v>
      </c>
      <c r="L179" s="66">
        <v>24676</v>
      </c>
      <c r="M179" s="66">
        <v>118847</v>
      </c>
    </row>
    <row r="180" spans="1:13" s="130" customFormat="1" x14ac:dyDescent="0.35">
      <c r="A180" s="81" t="s">
        <v>76</v>
      </c>
      <c r="B180" s="55" t="s">
        <v>23</v>
      </c>
      <c r="C180" s="77">
        <f>C72/C179</f>
        <v>2.0334857615127173E-2</v>
      </c>
      <c r="D180" s="77">
        <f>D72/D179</f>
        <v>8.8507335743142675E-3</v>
      </c>
      <c r="E180" s="77">
        <f>E72/E179</f>
        <v>2.1527477282561661E-2</v>
      </c>
      <c r="F180" s="77">
        <f>F72/F179</f>
        <v>2.5554438464722929E-2</v>
      </c>
      <c r="G180" s="77">
        <f>G72/G179</f>
        <v>1.8649400058530875E-2</v>
      </c>
      <c r="H180" s="77">
        <f>H72/H179</f>
        <v>3.2690161058842288E-2</v>
      </c>
      <c r="I180" s="77">
        <f>I72/I179</f>
        <v>1.5229169717381754E-2</v>
      </c>
      <c r="J180" s="77">
        <f>J72/J179</f>
        <v>4.4687286564542884E-2</v>
      </c>
      <c r="K180" s="77">
        <f>K72/K179</f>
        <v>8.501073197113353E-3</v>
      </c>
      <c r="L180" s="77">
        <f>L72/L179</f>
        <v>3.9593126924947319E-2</v>
      </c>
      <c r="M180" s="77">
        <f>M72/M179</f>
        <v>2.0311829495065083E-2</v>
      </c>
    </row>
    <row r="181" spans="1:13" s="130" customFormat="1" x14ac:dyDescent="0.35">
      <c r="A181" s="112"/>
      <c r="B181" s="6" t="s">
        <v>25</v>
      </c>
      <c r="C181" s="67">
        <f>C179-C72</f>
        <v>647205</v>
      </c>
      <c r="D181" s="67">
        <f>D179-D72</f>
        <v>37291</v>
      </c>
      <c r="E181" s="67">
        <f>E179-E72</f>
        <v>9045</v>
      </c>
      <c r="F181" s="67">
        <f>F179-F72</f>
        <v>164769</v>
      </c>
      <c r="G181" s="67">
        <f>G179-G72</f>
        <v>134131</v>
      </c>
      <c r="H181" s="67">
        <f>H179-H72</f>
        <v>18198</v>
      </c>
      <c r="I181" s="67">
        <f>I179-I72</f>
        <v>6725</v>
      </c>
      <c r="J181" s="67">
        <f>J179-J72</f>
        <v>19582</v>
      </c>
      <c r="K181" s="67">
        <f>K179-K72</f>
        <v>117332</v>
      </c>
      <c r="L181" s="67">
        <f>L179-L72</f>
        <v>23699</v>
      </c>
      <c r="M181" s="67">
        <f>M179-M72</f>
        <v>116433</v>
      </c>
    </row>
    <row r="182" spans="1:13" s="131" customFormat="1" x14ac:dyDescent="0.35">
      <c r="A182" s="122"/>
      <c r="B182" s="55" t="s">
        <v>44</v>
      </c>
      <c r="C182" s="66">
        <v>621649</v>
      </c>
      <c r="D182" s="66">
        <v>34623</v>
      </c>
      <c r="E182" s="66">
        <v>6889</v>
      </c>
      <c r="F182" s="66">
        <v>158737</v>
      </c>
      <c r="G182" s="66">
        <v>129399</v>
      </c>
      <c r="H182" s="66">
        <v>17491</v>
      </c>
      <c r="I182" s="66">
        <v>6450</v>
      </c>
      <c r="J182" s="66">
        <v>18350</v>
      </c>
      <c r="K182" s="66">
        <v>112561</v>
      </c>
      <c r="L182" s="66">
        <v>20399</v>
      </c>
      <c r="M182" s="66">
        <v>116750</v>
      </c>
    </row>
    <row r="183" spans="1:13" s="131" customFormat="1" x14ac:dyDescent="0.35">
      <c r="A183" s="81" t="s">
        <v>77</v>
      </c>
      <c r="B183" s="55" t="s">
        <v>23</v>
      </c>
      <c r="C183" s="77">
        <f>C73/C182</f>
        <v>5.9036530260645472E-3</v>
      </c>
      <c r="D183" s="77">
        <f>D73/D182</f>
        <v>4.7945007653871705E-3</v>
      </c>
      <c r="E183" s="77">
        <f>E73/E182</f>
        <v>2.2789955000725795E-2</v>
      </c>
      <c r="F183" s="77">
        <f>F73/F182</f>
        <v>7.7801646749025115E-3</v>
      </c>
      <c r="G183" s="77">
        <f>G73/G182</f>
        <v>3.6476325164800346E-3</v>
      </c>
      <c r="H183" s="77">
        <f>H73/H182</f>
        <v>1.6408438625578871E-2</v>
      </c>
      <c r="I183" s="77">
        <f>I73/I182</f>
        <v>4.806201550387597E-3</v>
      </c>
      <c r="J183" s="77">
        <f>J73/J182</f>
        <v>4.1416893732970023E-3</v>
      </c>
      <c r="K183" s="77">
        <f>K73/K182</f>
        <v>4.3798473716473735E-3</v>
      </c>
      <c r="L183" s="77">
        <f>L73/L182</f>
        <v>1.1569194568361195E-2</v>
      </c>
      <c r="M183" s="77">
        <f>M73/M182</f>
        <v>4.4282655246252675E-3</v>
      </c>
    </row>
    <row r="184" spans="1:13" s="131" customFormat="1" x14ac:dyDescent="0.35">
      <c r="A184" s="112"/>
      <c r="B184" s="6" t="s">
        <v>25</v>
      </c>
      <c r="C184" s="67">
        <f>C182-C73</f>
        <v>617979</v>
      </c>
      <c r="D184" s="67">
        <f>D182-D73</f>
        <v>34457</v>
      </c>
      <c r="E184" s="67">
        <f>E182-E73</f>
        <v>6732</v>
      </c>
      <c r="F184" s="67">
        <f>F182-F73</f>
        <v>157502</v>
      </c>
      <c r="G184" s="67">
        <f>G182-G73</f>
        <v>128927</v>
      </c>
      <c r="H184" s="67">
        <f>H182-H73</f>
        <v>17204</v>
      </c>
      <c r="I184" s="67">
        <f>I182-I73</f>
        <v>6419</v>
      </c>
      <c r="J184" s="67">
        <f>J182-J73</f>
        <v>18274</v>
      </c>
      <c r="K184" s="67">
        <f>K182-K73</f>
        <v>112068</v>
      </c>
      <c r="L184" s="67">
        <f>L182-L73</f>
        <v>20163</v>
      </c>
      <c r="M184" s="67">
        <f>M182-M73</f>
        <v>116233</v>
      </c>
    </row>
    <row r="185" spans="1:13" s="133" customFormat="1" x14ac:dyDescent="0.35">
      <c r="A185" s="122"/>
      <c r="B185" s="55" t="s">
        <v>44</v>
      </c>
      <c r="C185" s="66">
        <v>656283</v>
      </c>
      <c r="D185" s="66">
        <v>34345</v>
      </c>
      <c r="E185" s="66">
        <v>9195</v>
      </c>
      <c r="F185" s="66">
        <v>169209</v>
      </c>
      <c r="G185" s="66">
        <v>135617</v>
      </c>
      <c r="H185" s="66">
        <v>17801</v>
      </c>
      <c r="I185" s="66">
        <v>6583</v>
      </c>
      <c r="J185" s="66">
        <v>19694</v>
      </c>
      <c r="K185" s="66">
        <v>119251</v>
      </c>
      <c r="L185" s="66">
        <v>21176</v>
      </c>
      <c r="M185" s="66">
        <v>123412</v>
      </c>
    </row>
    <row r="186" spans="1:13" s="133" customFormat="1" x14ac:dyDescent="0.35">
      <c r="A186" s="81" t="s">
        <v>78</v>
      </c>
      <c r="B186" s="55" t="s">
        <v>23</v>
      </c>
      <c r="C186" s="77">
        <f>C74/C185</f>
        <v>9.6208495420420769E-3</v>
      </c>
      <c r="D186" s="77">
        <f>D74/D185</f>
        <v>7.3955452030863298E-3</v>
      </c>
      <c r="E186" s="77">
        <f>E74/E185</f>
        <v>6.3947797716150084E-2</v>
      </c>
      <c r="F186" s="77">
        <f>F74/F185</f>
        <v>5.6911866390085631E-3</v>
      </c>
      <c r="G186" s="77">
        <f>G74/G185</f>
        <v>5.8989654689308862E-3</v>
      </c>
      <c r="H186" s="77">
        <f>H74/H185</f>
        <v>3.1178023706533341E-2</v>
      </c>
      <c r="I186" s="77">
        <f>I74/I185</f>
        <v>1.1089169071851739E-2</v>
      </c>
      <c r="J186" s="77">
        <f>J74/J185</f>
        <v>2.482989743068955E-2</v>
      </c>
      <c r="K186" s="77">
        <f>K74/K185</f>
        <v>1.2964251872101701E-2</v>
      </c>
      <c r="L186" s="77">
        <f>L74/L185</f>
        <v>1.9880997355496789E-2</v>
      </c>
      <c r="M186" s="77">
        <f>M74/M185</f>
        <v>5.0643373415875277E-3</v>
      </c>
    </row>
    <row r="187" spans="1:13" s="133" customFormat="1" x14ac:dyDescent="0.35">
      <c r="A187" s="112"/>
      <c r="B187" s="6" t="s">
        <v>25</v>
      </c>
      <c r="C187" s="67">
        <f>C185-C74</f>
        <v>649969</v>
      </c>
      <c r="D187" s="67">
        <f>D185-D74</f>
        <v>34091</v>
      </c>
      <c r="E187" s="67">
        <f>E185-E74</f>
        <v>8607</v>
      </c>
      <c r="F187" s="67">
        <f>F185-F74</f>
        <v>168246</v>
      </c>
      <c r="G187" s="67">
        <f>G185-G74</f>
        <v>134817</v>
      </c>
      <c r="H187" s="67">
        <f>H185-H74</f>
        <v>17246</v>
      </c>
      <c r="I187" s="67">
        <f>I185-I74</f>
        <v>6510</v>
      </c>
      <c r="J187" s="67">
        <f>J185-J74</f>
        <v>19205</v>
      </c>
      <c r="K187" s="67">
        <f>K185-K74</f>
        <v>117705</v>
      </c>
      <c r="L187" s="67">
        <f>L185-L74</f>
        <v>20755</v>
      </c>
      <c r="M187" s="67">
        <f>M185-M74</f>
        <v>122787</v>
      </c>
    </row>
    <row r="188" spans="1:13" s="134" customFormat="1" x14ac:dyDescent="0.35">
      <c r="A188" s="122"/>
      <c r="B188" s="55" t="s">
        <v>44</v>
      </c>
      <c r="C188" s="117">
        <v>614597</v>
      </c>
      <c r="D188" s="117">
        <v>32997</v>
      </c>
      <c r="E188" s="117">
        <v>8757</v>
      </c>
      <c r="F188" s="117">
        <v>154322</v>
      </c>
      <c r="G188" s="117">
        <v>126460</v>
      </c>
      <c r="H188" s="117">
        <v>17559</v>
      </c>
      <c r="I188" s="117">
        <v>6427</v>
      </c>
      <c r="J188" s="117">
        <v>19134</v>
      </c>
      <c r="K188" s="117">
        <v>112591</v>
      </c>
      <c r="L188" s="117">
        <v>19459</v>
      </c>
      <c r="M188" s="117">
        <v>116891</v>
      </c>
    </row>
    <row r="189" spans="1:13" s="134" customFormat="1" x14ac:dyDescent="0.35">
      <c r="A189" s="81" t="s">
        <v>80</v>
      </c>
      <c r="B189" s="55" t="s">
        <v>23</v>
      </c>
      <c r="C189" s="69">
        <f>C75/C188</f>
        <v>4.5623392239142069E-3</v>
      </c>
      <c r="D189" s="69">
        <f>D75/D188</f>
        <v>8.4856199048398331E-3</v>
      </c>
      <c r="E189" s="69">
        <f>E75/E188</f>
        <v>5.7097179399337678E-4</v>
      </c>
      <c r="F189" s="69">
        <f>F75/F188</f>
        <v>6.162439574396392E-3</v>
      </c>
      <c r="G189" s="69">
        <f>G75/G188</f>
        <v>3.795666613949075E-4</v>
      </c>
      <c r="H189" s="69">
        <f>H75/H188</f>
        <v>8.5995785636995281E-3</v>
      </c>
      <c r="I189" s="69">
        <f>I75/I188</f>
        <v>4.5122140967792128E-3</v>
      </c>
      <c r="J189" s="69">
        <f>J75/J188</f>
        <v>0</v>
      </c>
      <c r="K189" s="69">
        <f>K75/K188</f>
        <v>3.4283379666225542E-3</v>
      </c>
      <c r="L189" s="69">
        <f>L75/L188</f>
        <v>2.8264556246466932E-3</v>
      </c>
      <c r="M189" s="69">
        <f>M75/M188</f>
        <v>7.6909257342310357E-3</v>
      </c>
    </row>
    <row r="190" spans="1:13" s="134" customFormat="1" ht="13.15" customHeight="1" x14ac:dyDescent="0.35">
      <c r="A190" s="112"/>
      <c r="B190" s="6" t="s">
        <v>25</v>
      </c>
      <c r="C190" s="67">
        <f>C188-C75</f>
        <v>611793</v>
      </c>
      <c r="D190" s="67">
        <f>D188-D75</f>
        <v>32717</v>
      </c>
      <c r="E190" s="67">
        <f>E188-E75</f>
        <v>8752</v>
      </c>
      <c r="F190" s="67">
        <f>F188-F75</f>
        <v>153371</v>
      </c>
      <c r="G190" s="67">
        <f>G188-G75</f>
        <v>126412</v>
      </c>
      <c r="H190" s="67">
        <f>H188-H75</f>
        <v>17408</v>
      </c>
      <c r="I190" s="67">
        <f>I188-I75</f>
        <v>6398</v>
      </c>
      <c r="J190" s="67">
        <f>J188-J75</f>
        <v>19134</v>
      </c>
      <c r="K190" s="67">
        <f>K188-K75</f>
        <v>112205</v>
      </c>
      <c r="L190" s="67">
        <f>L188-L75</f>
        <v>19404</v>
      </c>
      <c r="M190" s="67">
        <f>M188-M75</f>
        <v>115992</v>
      </c>
    </row>
    <row r="191" spans="1:13" s="135" customFormat="1" ht="13.15" customHeight="1" x14ac:dyDescent="0.35">
      <c r="A191" s="122"/>
      <c r="B191" s="55" t="s">
        <v>44</v>
      </c>
      <c r="C191" s="117">
        <v>631944</v>
      </c>
      <c r="D191" s="117">
        <v>33978</v>
      </c>
      <c r="E191" s="117">
        <v>11084</v>
      </c>
      <c r="F191" s="117">
        <v>159147</v>
      </c>
      <c r="G191" s="117">
        <v>129853</v>
      </c>
      <c r="H191" s="117">
        <v>17294</v>
      </c>
      <c r="I191" s="117">
        <v>6699</v>
      </c>
      <c r="J191" s="117">
        <v>20771</v>
      </c>
      <c r="K191" s="117">
        <v>116276</v>
      </c>
      <c r="L191" s="117">
        <v>18662</v>
      </c>
      <c r="M191" s="117">
        <v>118180</v>
      </c>
    </row>
    <row r="192" spans="1:13" s="135" customFormat="1" ht="13.15" customHeight="1" x14ac:dyDescent="0.35">
      <c r="A192" s="81" t="s">
        <v>81</v>
      </c>
      <c r="B192" s="55" t="s">
        <v>23</v>
      </c>
      <c r="C192" s="69">
        <f>C76/C191</f>
        <v>7.245895205904321E-3</v>
      </c>
      <c r="D192" s="69">
        <f>D76/D191</f>
        <v>1.1919477308846901E-2</v>
      </c>
      <c r="E192" s="69">
        <f>E76/E191</f>
        <v>1.38939011187297E-2</v>
      </c>
      <c r="F192" s="69">
        <f>F76/F191</f>
        <v>1.035520619301652E-2</v>
      </c>
      <c r="G192" s="69">
        <f>G76/G191</f>
        <v>3.0264991952438525E-3</v>
      </c>
      <c r="H192" s="69">
        <f>H76/H191</f>
        <v>6.4184110095987044E-3</v>
      </c>
      <c r="I192" s="69">
        <f>I76/I191</f>
        <v>5.2246603970741903E-3</v>
      </c>
      <c r="J192" s="69">
        <f>J76/J191</f>
        <v>1.0976842713398488E-2</v>
      </c>
      <c r="K192" s="69">
        <f>K76/K191</f>
        <v>4.9365303244005643E-3</v>
      </c>
      <c r="L192" s="69">
        <f>L76/L191</f>
        <v>5.2513128282070517E-3</v>
      </c>
      <c r="M192" s="69">
        <f>M76/M191</f>
        <v>7.8947368421052634E-3</v>
      </c>
    </row>
    <row r="193" spans="1:13" s="135" customFormat="1" ht="13.15" customHeight="1" x14ac:dyDescent="0.35">
      <c r="A193" s="112"/>
      <c r="B193" s="6" t="s">
        <v>25</v>
      </c>
      <c r="C193" s="67">
        <f>C191-C76</f>
        <v>627365</v>
      </c>
      <c r="D193" s="67">
        <f>D191-D76</f>
        <v>33573</v>
      </c>
      <c r="E193" s="67">
        <f>E191-E76</f>
        <v>10930</v>
      </c>
      <c r="F193" s="67">
        <f>F191-F76</f>
        <v>157499</v>
      </c>
      <c r="G193" s="67">
        <f>G191-G76</f>
        <v>129460</v>
      </c>
      <c r="H193" s="67">
        <f>H191-H76</f>
        <v>17183</v>
      </c>
      <c r="I193" s="67">
        <f>I191-I76</f>
        <v>6664</v>
      </c>
      <c r="J193" s="67">
        <f>J191-J76</f>
        <v>20543</v>
      </c>
      <c r="K193" s="67">
        <f>K191-K76</f>
        <v>115702</v>
      </c>
      <c r="L193" s="67">
        <f>L191-L76</f>
        <v>18564</v>
      </c>
      <c r="M193" s="67">
        <f>M191-M76</f>
        <v>117247</v>
      </c>
    </row>
    <row r="194" spans="1:13" s="136" customFormat="1" ht="13.15" customHeight="1" x14ac:dyDescent="0.35">
      <c r="A194" s="122"/>
      <c r="B194" s="55" t="s">
        <v>44</v>
      </c>
      <c r="C194" s="117">
        <v>599013</v>
      </c>
      <c r="D194" s="117">
        <v>31810</v>
      </c>
      <c r="E194" s="117">
        <v>9345</v>
      </c>
      <c r="F194" s="117">
        <v>155779</v>
      </c>
      <c r="G194" s="117">
        <v>123672</v>
      </c>
      <c r="H194" s="117">
        <v>15526</v>
      </c>
      <c r="I194" s="117">
        <v>6690</v>
      </c>
      <c r="J194" s="117">
        <v>17918</v>
      </c>
      <c r="K194" s="117">
        <v>105307</v>
      </c>
      <c r="L194" s="117">
        <v>17544</v>
      </c>
      <c r="M194" s="117">
        <v>115422</v>
      </c>
    </row>
    <row r="195" spans="1:13" s="136" customFormat="1" ht="13.15" customHeight="1" x14ac:dyDescent="0.35">
      <c r="A195" s="81" t="s">
        <v>82</v>
      </c>
      <c r="B195" s="55" t="s">
        <v>23</v>
      </c>
      <c r="C195" s="69">
        <f>C77/C194</f>
        <v>3.1284796824108993E-2</v>
      </c>
      <c r="D195" s="69">
        <f>D77/D194</f>
        <v>1.4397988054071047E-2</v>
      </c>
      <c r="E195" s="69">
        <f>E77/E194</f>
        <v>1.2734082397003745E-2</v>
      </c>
      <c r="F195" s="69">
        <f>F77/F194</f>
        <v>4.5031743688173628E-2</v>
      </c>
      <c r="G195" s="69">
        <f>G77/G194</f>
        <v>2.7589106669254158E-2</v>
      </c>
      <c r="H195" s="69">
        <f>H77/H194</f>
        <v>2.5247971145175834E-2</v>
      </c>
      <c r="I195" s="69">
        <f>I77/I194</f>
        <v>1.9133034379671152E-2</v>
      </c>
      <c r="J195" s="69">
        <f>J77/J194</f>
        <v>1.8026565464895637E-2</v>
      </c>
      <c r="K195" s="69">
        <f>K77/K194</f>
        <v>2.8640071410257626E-2</v>
      </c>
      <c r="L195" s="69">
        <f>L77/L194</f>
        <v>3.2603739170086639E-2</v>
      </c>
      <c r="M195" s="69">
        <f>M77/M194</f>
        <v>2.8634055899221987E-2</v>
      </c>
    </row>
    <row r="196" spans="1:13" s="136" customFormat="1" ht="13.15" customHeight="1" x14ac:dyDescent="0.35">
      <c r="A196" s="112"/>
      <c r="B196" s="6" t="s">
        <v>25</v>
      </c>
      <c r="C196" s="67">
        <f>C194-C77</f>
        <v>580273</v>
      </c>
      <c r="D196" s="67">
        <f>D194-D77</f>
        <v>31352</v>
      </c>
      <c r="E196" s="67">
        <f>E194-E77</f>
        <v>9226</v>
      </c>
      <c r="F196" s="67">
        <f>F194-F77</f>
        <v>148764</v>
      </c>
      <c r="G196" s="67">
        <f>G194-G77</f>
        <v>120260</v>
      </c>
      <c r="H196" s="67">
        <f>H194-H77</f>
        <v>15134</v>
      </c>
      <c r="I196" s="67">
        <f>I194-I77</f>
        <v>6562</v>
      </c>
      <c r="J196" s="67">
        <f>J194-J77</f>
        <v>17595</v>
      </c>
      <c r="K196" s="67">
        <f>K194-K77</f>
        <v>102291</v>
      </c>
      <c r="L196" s="67">
        <f>L194-L77</f>
        <v>16972</v>
      </c>
      <c r="M196" s="67">
        <f>M194-M77</f>
        <v>112117</v>
      </c>
    </row>
    <row r="197" spans="1:13" s="138" customFormat="1" ht="13.15" customHeight="1" x14ac:dyDescent="0.35">
      <c r="A197" s="122"/>
      <c r="B197" s="55" t="s">
        <v>44</v>
      </c>
      <c r="C197" s="117">
        <v>559577</v>
      </c>
      <c r="D197" s="117">
        <v>28689</v>
      </c>
      <c r="E197" s="117">
        <v>9371</v>
      </c>
      <c r="F197" s="117">
        <v>145310</v>
      </c>
      <c r="G197" s="117">
        <v>114508</v>
      </c>
      <c r="H197" s="117">
        <v>15440</v>
      </c>
      <c r="I197" s="117">
        <v>6013</v>
      </c>
      <c r="J197" s="117">
        <v>17685</v>
      </c>
      <c r="K197" s="117">
        <v>100199</v>
      </c>
      <c r="L197" s="117">
        <v>16232</v>
      </c>
      <c r="M197" s="117">
        <v>106130</v>
      </c>
    </row>
    <row r="198" spans="1:13" s="138" customFormat="1" ht="13.15" customHeight="1" x14ac:dyDescent="0.35">
      <c r="A198" s="81" t="s">
        <v>84</v>
      </c>
      <c r="B198" s="55" t="s">
        <v>23</v>
      </c>
      <c r="C198" s="69">
        <f>C78/C197</f>
        <v>1.5263314968270675E-2</v>
      </c>
      <c r="D198" s="69">
        <f>D78/D197</f>
        <v>2.3423611837289554E-2</v>
      </c>
      <c r="E198" s="69">
        <f>E78/E197</f>
        <v>9.3906733539643582E-3</v>
      </c>
      <c r="F198" s="69">
        <f>F78/F197</f>
        <v>2.8951895946596931E-2</v>
      </c>
      <c r="G198" s="69">
        <f>G78/G197</f>
        <v>7.7723827156181225E-3</v>
      </c>
      <c r="H198" s="69">
        <f>H78/H197</f>
        <v>1.3018134715025907E-2</v>
      </c>
      <c r="I198" s="69">
        <f>I78/I197</f>
        <v>3.4924330616996507E-3</v>
      </c>
      <c r="J198" s="69">
        <f>J78/J197</f>
        <v>2.5897653378569408E-2</v>
      </c>
      <c r="K198" s="69">
        <f>K78/K197</f>
        <v>5.5589377139492408E-3</v>
      </c>
      <c r="L198" s="69">
        <f>L78/L197</f>
        <v>1.1027599802858551E-2</v>
      </c>
      <c r="M198" s="69">
        <f>M78/M197</f>
        <v>1.1947611419956657E-2</v>
      </c>
    </row>
    <row r="199" spans="1:13" s="138" customFormat="1" ht="13.15" customHeight="1" x14ac:dyDescent="0.35">
      <c r="A199" s="112"/>
      <c r="B199" s="6" t="s">
        <v>25</v>
      </c>
      <c r="C199" s="67">
        <f>C197-C78</f>
        <v>551036</v>
      </c>
      <c r="D199" s="67">
        <f>D197-D78</f>
        <v>28017</v>
      </c>
      <c r="E199" s="67">
        <f>E197-E78</f>
        <v>9283</v>
      </c>
      <c r="F199" s="67">
        <f>F197-F78</f>
        <v>141103</v>
      </c>
      <c r="G199" s="67">
        <f>G197-G78</f>
        <v>113618</v>
      </c>
      <c r="H199" s="67">
        <f>H197-H78</f>
        <v>15239</v>
      </c>
      <c r="I199" s="67">
        <f>I197-I78</f>
        <v>5992</v>
      </c>
      <c r="J199" s="67">
        <f>J197-J78</f>
        <v>17227</v>
      </c>
      <c r="K199" s="67">
        <f>K197-K78</f>
        <v>99642</v>
      </c>
      <c r="L199" s="67">
        <f>L197-L78</f>
        <v>16053</v>
      </c>
      <c r="M199" s="67">
        <f>M197-M78</f>
        <v>104862</v>
      </c>
    </row>
    <row r="200" spans="1:13" s="140" customFormat="1" ht="13.15" customHeight="1" x14ac:dyDescent="0.35">
      <c r="A200" s="122"/>
      <c r="B200" s="55" t="s">
        <v>44</v>
      </c>
      <c r="C200" s="117">
        <v>664932</v>
      </c>
      <c r="D200" s="117">
        <v>33406</v>
      </c>
      <c r="E200" s="117">
        <v>13355</v>
      </c>
      <c r="F200" s="117">
        <v>169783</v>
      </c>
      <c r="G200" s="117">
        <v>135157</v>
      </c>
      <c r="H200" s="117">
        <v>18846</v>
      </c>
      <c r="I200" s="117">
        <v>6811</v>
      </c>
      <c r="J200" s="117">
        <v>21304</v>
      </c>
      <c r="K200" s="117">
        <v>122432</v>
      </c>
      <c r="L200" s="117">
        <v>19828</v>
      </c>
      <c r="M200" s="117">
        <v>124010</v>
      </c>
    </row>
    <row r="201" spans="1:13" s="140" customFormat="1" ht="13.15" customHeight="1" x14ac:dyDescent="0.35">
      <c r="A201" s="81" t="s">
        <v>85</v>
      </c>
      <c r="B201" s="55" t="s">
        <v>23</v>
      </c>
      <c r="C201" s="69">
        <f>C79/C200</f>
        <v>1.1401165833498764E-2</v>
      </c>
      <c r="D201" s="69">
        <f>D79/D200</f>
        <v>7.5435550499910195E-3</v>
      </c>
      <c r="E201" s="69">
        <f>E79/E200</f>
        <v>5.9153874953201046E-3</v>
      </c>
      <c r="F201" s="69">
        <f>F79/F200</f>
        <v>2.0997390787063488E-2</v>
      </c>
      <c r="G201" s="69">
        <f>G79/G200</f>
        <v>6.3111788512618654E-3</v>
      </c>
      <c r="H201" s="69">
        <f>H79/H200</f>
        <v>1.9685874986734585E-2</v>
      </c>
      <c r="I201" s="69">
        <f>I79/I200</f>
        <v>1.7471736896197326E-2</v>
      </c>
      <c r="J201" s="69">
        <f>J79/J200</f>
        <v>7.7450244085617726E-3</v>
      </c>
      <c r="K201" s="69">
        <f>K79/K200</f>
        <v>8.3474908520648188E-3</v>
      </c>
      <c r="L201" s="69">
        <f>L79/L200</f>
        <v>1.0843251966915473E-2</v>
      </c>
      <c r="M201" s="69">
        <f>M79/M200</f>
        <v>7.5800338682364323E-3</v>
      </c>
    </row>
    <row r="202" spans="1:13" s="140" customFormat="1" ht="13.15" customHeight="1" x14ac:dyDescent="0.35">
      <c r="A202" s="112"/>
      <c r="B202" s="6" t="s">
        <v>25</v>
      </c>
      <c r="C202" s="67">
        <f>C200-C79</f>
        <v>657351</v>
      </c>
      <c r="D202" s="67">
        <f>D200-D79</f>
        <v>33154</v>
      </c>
      <c r="E202" s="67">
        <f>E200-E79</f>
        <v>13276</v>
      </c>
      <c r="F202" s="67">
        <f>F200-F79</f>
        <v>166218</v>
      </c>
      <c r="G202" s="67">
        <f>G200-G79</f>
        <v>134304</v>
      </c>
      <c r="H202" s="67">
        <f>H200-H79</f>
        <v>18475</v>
      </c>
      <c r="I202" s="67">
        <f>I200-I79</f>
        <v>6692</v>
      </c>
      <c r="J202" s="67">
        <f>J200-J79</f>
        <v>21139</v>
      </c>
      <c r="K202" s="67">
        <f>K200-K79</f>
        <v>121410</v>
      </c>
      <c r="L202" s="67">
        <f>L200-L79</f>
        <v>19613</v>
      </c>
      <c r="M202" s="67">
        <f>M200-M79</f>
        <v>123070</v>
      </c>
    </row>
    <row r="203" spans="1:13" s="141" customFormat="1" ht="13.15" customHeight="1" x14ac:dyDescent="0.35">
      <c r="A203" s="122"/>
      <c r="B203" s="55" t="s">
        <v>44</v>
      </c>
      <c r="C203" s="117">
        <v>644084</v>
      </c>
      <c r="D203" s="117">
        <v>33570</v>
      </c>
      <c r="E203" s="117">
        <v>10926</v>
      </c>
      <c r="F203" s="117">
        <v>166972</v>
      </c>
      <c r="G203" s="117">
        <v>133985</v>
      </c>
      <c r="H203" s="117">
        <v>17451</v>
      </c>
      <c r="I203" s="117">
        <v>6559</v>
      </c>
      <c r="J203" s="117">
        <v>20002</v>
      </c>
      <c r="K203" s="117">
        <v>117622</v>
      </c>
      <c r="L203" s="117">
        <v>18303</v>
      </c>
      <c r="M203" s="117">
        <v>118694</v>
      </c>
    </row>
    <row r="204" spans="1:13" s="141" customFormat="1" ht="13.15" customHeight="1" x14ac:dyDescent="0.35">
      <c r="A204" s="81" t="s">
        <v>86</v>
      </c>
      <c r="B204" s="55" t="s">
        <v>23</v>
      </c>
      <c r="C204" s="69">
        <f>C80/C203</f>
        <v>8.2147670179666E-3</v>
      </c>
      <c r="D204" s="69">
        <f>D80/D203</f>
        <v>4.6172177539469767E-3</v>
      </c>
      <c r="E204" s="69">
        <f>E80/E203</f>
        <v>9.1524803221673071E-4</v>
      </c>
      <c r="F204" s="69">
        <f>F80/F203</f>
        <v>1.5817023213472916E-2</v>
      </c>
      <c r="G204" s="69">
        <f>G80/G203</f>
        <v>4.8662163675038247E-3</v>
      </c>
      <c r="H204" s="69">
        <f>H80/H203</f>
        <v>1.2033694344163659E-2</v>
      </c>
      <c r="I204" s="69">
        <f>I80/I203</f>
        <v>9.3001982009452665E-3</v>
      </c>
      <c r="J204" s="69">
        <f>J80/J203</f>
        <v>2.0997900209979003E-3</v>
      </c>
      <c r="K204" s="69">
        <f>K80/K203</f>
        <v>4.973559368145415E-3</v>
      </c>
      <c r="L204" s="69">
        <f>L80/L203</f>
        <v>4.4255040157351253E-3</v>
      </c>
      <c r="M204" s="69">
        <f>M80/M203</f>
        <v>7.1949719446644314E-3</v>
      </c>
    </row>
    <row r="205" spans="1:13" s="141" customFormat="1" ht="12.75" customHeight="1" x14ac:dyDescent="0.35">
      <c r="A205" s="112"/>
      <c r="B205" s="6" t="s">
        <v>25</v>
      </c>
      <c r="C205" s="67">
        <f>C203-C80</f>
        <v>638793</v>
      </c>
      <c r="D205" s="67">
        <f>D203-D80</f>
        <v>33415</v>
      </c>
      <c r="E205" s="67">
        <f>E203-E80</f>
        <v>10916</v>
      </c>
      <c r="F205" s="67">
        <f>F203-F80</f>
        <v>164331</v>
      </c>
      <c r="G205" s="67">
        <f>G203-G80</f>
        <v>133333</v>
      </c>
      <c r="H205" s="67">
        <f>H203-H80</f>
        <v>17241</v>
      </c>
      <c r="I205" s="67">
        <f>I203-I80</f>
        <v>6498</v>
      </c>
      <c r="J205" s="67">
        <f>J203-J80</f>
        <v>19960</v>
      </c>
      <c r="K205" s="67">
        <f>K203-K80</f>
        <v>117037</v>
      </c>
      <c r="L205" s="67">
        <f>L203-L80</f>
        <v>18222</v>
      </c>
      <c r="M205" s="67">
        <f>M203-M80</f>
        <v>117840</v>
      </c>
    </row>
    <row r="206" spans="1:13" s="142" customFormat="1" ht="12.75" customHeight="1" x14ac:dyDescent="0.35">
      <c r="A206" s="122"/>
      <c r="B206" s="55" t="s">
        <v>44</v>
      </c>
      <c r="C206" s="117">
        <v>667586</v>
      </c>
      <c r="D206" s="117">
        <v>37147</v>
      </c>
      <c r="E206" s="117">
        <v>11079</v>
      </c>
      <c r="F206" s="117">
        <v>173676</v>
      </c>
      <c r="G206" s="117">
        <v>141809</v>
      </c>
      <c r="H206" s="117">
        <v>16036</v>
      </c>
      <c r="I206" s="117">
        <v>6985</v>
      </c>
      <c r="J206" s="117">
        <v>19663</v>
      </c>
      <c r="K206" s="117">
        <v>119819</v>
      </c>
      <c r="L206" s="117">
        <v>17744</v>
      </c>
      <c r="M206" s="117">
        <v>123628</v>
      </c>
    </row>
    <row r="207" spans="1:13" s="142" customFormat="1" ht="12.75" customHeight="1" x14ac:dyDescent="0.35">
      <c r="A207" s="81" t="s">
        <v>87</v>
      </c>
      <c r="B207" s="55" t="s">
        <v>23</v>
      </c>
      <c r="C207" s="69">
        <f>C81/C206</f>
        <v>1.1307906397078429E-2</v>
      </c>
      <c r="D207" s="69">
        <f>D81/D206</f>
        <v>4.9802137453899371E-3</v>
      </c>
      <c r="E207" s="69">
        <f>E81/E206</f>
        <v>1.534434515750519E-3</v>
      </c>
      <c r="F207" s="69">
        <f>F81/F206</f>
        <v>2.1200396139938738E-2</v>
      </c>
      <c r="G207" s="69">
        <f>G81/G206</f>
        <v>6.092702155716492E-3</v>
      </c>
      <c r="H207" s="69">
        <f>H81/H206</f>
        <v>1.0414068346221004E-2</v>
      </c>
      <c r="I207" s="69">
        <f>I81/I206</f>
        <v>3.2927702219040802E-3</v>
      </c>
      <c r="J207" s="69">
        <f>J81/J206</f>
        <v>4.8822661852209737E-3</v>
      </c>
      <c r="K207" s="69">
        <f>K81/K206</f>
        <v>5.2245470250961868E-3</v>
      </c>
      <c r="L207" s="69">
        <f>L81/L206</f>
        <v>1.2398557258791704E-2</v>
      </c>
      <c r="M207" s="69">
        <f>M81/M206</f>
        <v>1.3500177953214482E-2</v>
      </c>
    </row>
    <row r="208" spans="1:13" s="142" customFormat="1" ht="12.75" customHeight="1" x14ac:dyDescent="0.35">
      <c r="A208" s="112"/>
      <c r="B208" s="6" t="s">
        <v>25</v>
      </c>
      <c r="C208" s="67">
        <f>C206-C81</f>
        <v>660037</v>
      </c>
      <c r="D208" s="67">
        <f>D206-D81</f>
        <v>36962</v>
      </c>
      <c r="E208" s="67">
        <f>E206-E81</f>
        <v>11062</v>
      </c>
      <c r="F208" s="67">
        <f>F206-F81</f>
        <v>169994</v>
      </c>
      <c r="G208" s="67">
        <f>G206-G81</f>
        <v>140945</v>
      </c>
      <c r="H208" s="67">
        <f>H206-H81</f>
        <v>15869</v>
      </c>
      <c r="I208" s="67">
        <f>I206-I81</f>
        <v>6962</v>
      </c>
      <c r="J208" s="67">
        <f>J206-J81</f>
        <v>19567</v>
      </c>
      <c r="K208" s="67">
        <f>K206-K81</f>
        <v>119193</v>
      </c>
      <c r="L208" s="67">
        <f>L206-L81</f>
        <v>17524</v>
      </c>
      <c r="M208" s="67">
        <f>M206-M81</f>
        <v>121959</v>
      </c>
    </row>
    <row r="209" spans="1:13" s="144" customFormat="1" ht="12.75" customHeight="1" x14ac:dyDescent="0.35">
      <c r="A209" s="122"/>
      <c r="B209" s="55" t="s">
        <v>44</v>
      </c>
      <c r="C209" s="117">
        <v>674179</v>
      </c>
      <c r="D209" s="117">
        <v>37807</v>
      </c>
      <c r="E209" s="117">
        <v>13783</v>
      </c>
      <c r="F209" s="117">
        <v>173558</v>
      </c>
      <c r="G209" s="117">
        <v>142995</v>
      </c>
      <c r="H209" s="117">
        <v>16058</v>
      </c>
      <c r="I209" s="117">
        <v>6839</v>
      </c>
      <c r="J209" s="117">
        <v>18953</v>
      </c>
      <c r="K209" s="117">
        <v>122348</v>
      </c>
      <c r="L209" s="117">
        <v>17623</v>
      </c>
      <c r="M209" s="117">
        <v>124214</v>
      </c>
    </row>
    <row r="210" spans="1:13" s="144" customFormat="1" ht="12.75" customHeight="1" x14ac:dyDescent="0.35">
      <c r="A210" s="81" t="s">
        <v>88</v>
      </c>
      <c r="B210" s="55" t="s">
        <v>23</v>
      </c>
      <c r="C210" s="69">
        <f>C82/C209</f>
        <v>1.7661481594650679E-2</v>
      </c>
      <c r="D210" s="69">
        <f>D82/D209</f>
        <v>6.6918824556299102E-3</v>
      </c>
      <c r="E210" s="69">
        <f>E82/E209</f>
        <v>4.13552927519408E-3</v>
      </c>
      <c r="F210" s="69">
        <f>F82/F209</f>
        <v>3.1130803535417556E-2</v>
      </c>
      <c r="G210" s="69">
        <f>G82/G209</f>
        <v>2.1154585824679186E-2</v>
      </c>
      <c r="H210" s="69">
        <f>H82/H209</f>
        <v>3.0825756632208243E-2</v>
      </c>
      <c r="I210" s="69">
        <f>I82/I209</f>
        <v>1.9008626992250328E-3</v>
      </c>
      <c r="J210" s="69">
        <f>J82/J209</f>
        <v>6.3842135809634359E-3</v>
      </c>
      <c r="K210" s="69">
        <f>K82/K209</f>
        <v>6.179095694249191E-3</v>
      </c>
      <c r="L210" s="69">
        <f>L82/L209</f>
        <v>1.3732054701242695E-2</v>
      </c>
      <c r="M210" s="69">
        <f>M82/M209</f>
        <v>1.2414059606807606E-2</v>
      </c>
    </row>
    <row r="211" spans="1:13" s="144" customFormat="1" ht="12.75" customHeight="1" x14ac:dyDescent="0.35">
      <c r="A211" s="112"/>
      <c r="B211" s="6" t="s">
        <v>25</v>
      </c>
      <c r="C211" s="67">
        <f>C209-C82</f>
        <v>662272</v>
      </c>
      <c r="D211" s="67">
        <f>D209-D82</f>
        <v>37554</v>
      </c>
      <c r="E211" s="67">
        <f>E209-E82</f>
        <v>13726</v>
      </c>
      <c r="F211" s="67">
        <f>F209-F82</f>
        <v>168155</v>
      </c>
      <c r="G211" s="67">
        <f>G209-G82</f>
        <v>139970</v>
      </c>
      <c r="H211" s="67">
        <f>H209-H82</f>
        <v>15563</v>
      </c>
      <c r="I211" s="67">
        <f>I209-I82</f>
        <v>6826</v>
      </c>
      <c r="J211" s="67">
        <f>J209-J82</f>
        <v>18832</v>
      </c>
      <c r="K211" s="67">
        <f>K209-K82</f>
        <v>121592</v>
      </c>
      <c r="L211" s="67">
        <f>L209-L82</f>
        <v>17381</v>
      </c>
      <c r="M211" s="67">
        <f>M209-M82</f>
        <v>122672</v>
      </c>
    </row>
    <row r="212" spans="1:13" s="145" customFormat="1" ht="12.75" customHeight="1" x14ac:dyDescent="0.35">
      <c r="A212" s="122"/>
      <c r="B212" s="55" t="s">
        <v>44</v>
      </c>
      <c r="C212" s="117">
        <v>696049</v>
      </c>
      <c r="D212" s="117">
        <v>39313</v>
      </c>
      <c r="E212" s="117">
        <v>13978</v>
      </c>
      <c r="F212" s="117">
        <v>177933</v>
      </c>
      <c r="G212" s="117">
        <v>147752</v>
      </c>
      <c r="H212" s="117">
        <v>16409</v>
      </c>
      <c r="I212" s="117">
        <v>7066</v>
      </c>
      <c r="J212" s="117">
        <v>20690</v>
      </c>
      <c r="K212" s="117">
        <v>125677</v>
      </c>
      <c r="L212" s="117">
        <v>17307</v>
      </c>
      <c r="M212" s="117">
        <v>129924</v>
      </c>
    </row>
    <row r="213" spans="1:13" s="145" customFormat="1" ht="12.75" customHeight="1" x14ac:dyDescent="0.35">
      <c r="A213" s="81" t="s">
        <v>89</v>
      </c>
      <c r="B213" s="55" t="s">
        <v>23</v>
      </c>
      <c r="C213" s="69">
        <f>C83/C212</f>
        <v>2.5785540960478356E-2</v>
      </c>
      <c r="D213" s="69">
        <f>D83/D212</f>
        <v>1.6330475923994607E-2</v>
      </c>
      <c r="E213" s="69">
        <f>E83/E212</f>
        <v>4.4355415653169264E-3</v>
      </c>
      <c r="F213" s="69">
        <f>F83/F212</f>
        <v>4.0048782406861008E-2</v>
      </c>
      <c r="G213" s="69">
        <f>G83/G212</f>
        <v>2.3525908278737344E-2</v>
      </c>
      <c r="H213" s="69">
        <f>H83/H212</f>
        <v>2.8581875799865927E-2</v>
      </c>
      <c r="I213" s="69">
        <f>I83/I212</f>
        <v>7.2176620435890175E-3</v>
      </c>
      <c r="J213" s="69">
        <f>J83/J212</f>
        <v>5.0410826486225233E-2</v>
      </c>
      <c r="K213" s="69">
        <f>K83/K212</f>
        <v>1.2770833167564472E-2</v>
      </c>
      <c r="L213" s="69">
        <f>L83/L212</f>
        <v>1.9009649274859885E-2</v>
      </c>
      <c r="M213" s="69">
        <f>M83/M212</f>
        <v>2.4206459160740126E-2</v>
      </c>
    </row>
    <row r="214" spans="1:13" s="145" customFormat="1" ht="12.75" customHeight="1" x14ac:dyDescent="0.35">
      <c r="A214" s="2"/>
      <c r="B214" s="6" t="s">
        <v>25</v>
      </c>
      <c r="C214" s="146">
        <f>C212-C83</f>
        <v>678101</v>
      </c>
      <c r="D214" s="146">
        <f>D212-D83</f>
        <v>38671</v>
      </c>
      <c r="E214" s="146">
        <f>E212-E83</f>
        <v>13916</v>
      </c>
      <c r="F214" s="146">
        <f>F212-F83</f>
        <v>170807</v>
      </c>
      <c r="G214" s="146">
        <f>G212-G83</f>
        <v>144276</v>
      </c>
      <c r="H214" s="146">
        <f>H212-H83</f>
        <v>15940</v>
      </c>
      <c r="I214" s="146">
        <f>I212-I83</f>
        <v>7015</v>
      </c>
      <c r="J214" s="146">
        <f>J212-J83</f>
        <v>19647</v>
      </c>
      <c r="K214" s="146">
        <f>K212-K83</f>
        <v>124072</v>
      </c>
      <c r="L214" s="146">
        <f>L212-L83</f>
        <v>16978</v>
      </c>
      <c r="M214" s="146">
        <f>M212-M83</f>
        <v>126779</v>
      </c>
    </row>
    <row r="215" spans="1:13" s="148" customFormat="1" ht="12.75" customHeight="1" x14ac:dyDescent="0.35">
      <c r="A215" s="10"/>
      <c r="B215" s="55" t="s">
        <v>44</v>
      </c>
      <c r="C215" s="150">
        <v>666242</v>
      </c>
      <c r="D215" s="150">
        <v>38880</v>
      </c>
      <c r="E215" s="150">
        <v>10499</v>
      </c>
      <c r="F215" s="150">
        <v>169856</v>
      </c>
      <c r="G215" s="150">
        <v>143269</v>
      </c>
      <c r="H215" s="150">
        <v>16697</v>
      </c>
      <c r="I215" s="150">
        <v>6946</v>
      </c>
      <c r="J215" s="150">
        <v>20204</v>
      </c>
      <c r="K215" s="150">
        <v>114519</v>
      </c>
      <c r="L215" s="150">
        <v>17155</v>
      </c>
      <c r="M215" s="150">
        <v>128217</v>
      </c>
    </row>
    <row r="216" spans="1:13" s="148" customFormat="1" ht="12.75" customHeight="1" x14ac:dyDescent="0.35">
      <c r="A216" s="152" t="s">
        <v>90</v>
      </c>
      <c r="B216" s="55" t="s">
        <v>23</v>
      </c>
      <c r="C216" s="151">
        <f>C84/C215</f>
        <v>1.0356597152386069E-2</v>
      </c>
      <c r="D216" s="151">
        <f>D84/D215</f>
        <v>8.7448559670781894E-3</v>
      </c>
      <c r="E216" s="151">
        <f>E84/E215</f>
        <v>6.6673016477759785E-4</v>
      </c>
      <c r="F216" s="151">
        <f>F84/F215</f>
        <v>1.823309155990957E-2</v>
      </c>
      <c r="G216" s="151">
        <f>G84/G215</f>
        <v>6.6657825489114877E-3</v>
      </c>
      <c r="H216" s="151">
        <f>H84/H215</f>
        <v>1.611067856501168E-2</v>
      </c>
      <c r="I216" s="151">
        <f>I84/I215</f>
        <v>2.4474517708033402E-3</v>
      </c>
      <c r="J216" s="151">
        <f>J84/J215</f>
        <v>6.4838645812710354E-3</v>
      </c>
      <c r="K216" s="151">
        <f>K84/K215</f>
        <v>3.7984963193880492E-3</v>
      </c>
      <c r="L216" s="151">
        <f>L84/L215</f>
        <v>5.421160011658409E-3</v>
      </c>
      <c r="M216" s="151">
        <f>M84/M215</f>
        <v>1.213567623638051E-2</v>
      </c>
    </row>
    <row r="217" spans="1:13" s="148" customFormat="1" ht="12.75" customHeight="1" x14ac:dyDescent="0.35">
      <c r="A217" s="2"/>
      <c r="B217" s="6" t="s">
        <v>25</v>
      </c>
      <c r="C217" s="146">
        <f>C215-C84</f>
        <v>659342</v>
      </c>
      <c r="D217" s="146">
        <f>D215-D84</f>
        <v>38540</v>
      </c>
      <c r="E217" s="146">
        <f>E215-E84</f>
        <v>10492</v>
      </c>
      <c r="F217" s="146">
        <f>F215-F84</f>
        <v>166759</v>
      </c>
      <c r="G217" s="146">
        <f>G215-G84</f>
        <v>142314</v>
      </c>
      <c r="H217" s="146">
        <f>H215-H84</f>
        <v>16428</v>
      </c>
      <c r="I217" s="146">
        <f>I215-I84</f>
        <v>6929</v>
      </c>
      <c r="J217" s="146">
        <f>J215-J84</f>
        <v>20073</v>
      </c>
      <c r="K217" s="146">
        <f>K215-K84</f>
        <v>114084</v>
      </c>
      <c r="L217" s="146">
        <f>L215-L84</f>
        <v>17062</v>
      </c>
      <c r="M217" s="146">
        <f>M215-M84</f>
        <v>126661</v>
      </c>
    </row>
    <row r="218" spans="1:13" s="149" customFormat="1" ht="12.75" customHeight="1" x14ac:dyDescent="0.35">
      <c r="A218" s="10"/>
      <c r="B218" s="55" t="s">
        <v>44</v>
      </c>
      <c r="C218" s="150">
        <v>621601</v>
      </c>
      <c r="D218" s="150">
        <v>35480</v>
      </c>
      <c r="E218" s="150">
        <v>6925</v>
      </c>
      <c r="F218" s="150">
        <v>158433</v>
      </c>
      <c r="G218" s="150">
        <v>135028</v>
      </c>
      <c r="H218" s="150">
        <v>14896</v>
      </c>
      <c r="I218" s="150">
        <v>6428</v>
      </c>
      <c r="J218" s="150">
        <v>16215</v>
      </c>
      <c r="K218" s="150">
        <v>110361</v>
      </c>
      <c r="L218" s="150">
        <v>15058</v>
      </c>
      <c r="M218" s="150">
        <v>122777</v>
      </c>
    </row>
    <row r="219" spans="1:13" s="149" customFormat="1" ht="12.75" customHeight="1" x14ac:dyDescent="0.35">
      <c r="A219" s="152" t="s">
        <v>91</v>
      </c>
      <c r="B219" s="55" t="s">
        <v>23</v>
      </c>
      <c r="C219" s="151">
        <f>C85/C218</f>
        <v>4.982295717027482E-3</v>
      </c>
      <c r="D219" s="151">
        <f>D85/D218</f>
        <v>6.4825253664036074E-3</v>
      </c>
      <c r="E219" s="151">
        <f>E85/E218</f>
        <v>1.4440433212996391E-4</v>
      </c>
      <c r="F219" s="151">
        <f>F85/F218</f>
        <v>9.941110753441517E-3</v>
      </c>
      <c r="G219" s="151">
        <f>G85/G218</f>
        <v>2.8512604793079952E-3</v>
      </c>
      <c r="H219" s="151">
        <f>H85/H218</f>
        <v>3.4237379162191193E-3</v>
      </c>
      <c r="I219" s="151">
        <f>I85/I218</f>
        <v>1.7112632233976354E-3</v>
      </c>
      <c r="J219" s="151">
        <f>J85/J218</f>
        <v>5.7971014492753624E-3</v>
      </c>
      <c r="K219" s="151">
        <f>K85/K218</f>
        <v>2.4012105725754571E-3</v>
      </c>
      <c r="L219" s="151">
        <f>L85/L218</f>
        <v>8.6332846327533529E-3</v>
      </c>
      <c r="M219" s="151">
        <f>M85/M218</f>
        <v>2.8914210316264449E-3</v>
      </c>
    </row>
    <row r="220" spans="1:13" s="149" customFormat="1" ht="12.75" customHeight="1" x14ac:dyDescent="0.35">
      <c r="A220" s="2"/>
      <c r="B220" s="6" t="s">
        <v>25</v>
      </c>
      <c r="C220" s="146">
        <f>C218-C85</f>
        <v>618504</v>
      </c>
      <c r="D220" s="146">
        <f>D218-D85</f>
        <v>35250</v>
      </c>
      <c r="E220" s="146">
        <f>E218-E85</f>
        <v>6924</v>
      </c>
      <c r="F220" s="146">
        <f>F218-F85</f>
        <v>156858</v>
      </c>
      <c r="G220" s="146">
        <f>G218-G85</f>
        <v>134643</v>
      </c>
      <c r="H220" s="146">
        <f>H218-H85</f>
        <v>14845</v>
      </c>
      <c r="I220" s="146">
        <f>I218-I85</f>
        <v>6417</v>
      </c>
      <c r="J220" s="146">
        <f>J218-J85</f>
        <v>16121</v>
      </c>
      <c r="K220" s="146">
        <f>K218-K85</f>
        <v>110096</v>
      </c>
      <c r="L220" s="146">
        <f>L218-L85</f>
        <v>14928</v>
      </c>
      <c r="M220" s="146">
        <f>M218-M85</f>
        <v>122422</v>
      </c>
    </row>
    <row r="221" spans="1:13" x14ac:dyDescent="0.35">
      <c r="A221" s="157" t="s">
        <v>24</v>
      </c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</row>
    <row r="223" spans="1:13" x14ac:dyDescent="0.35">
      <c r="B223" s="58"/>
      <c r="C223" s="36"/>
    </row>
    <row r="224" spans="1:13" x14ac:dyDescent="0.35">
      <c r="B224" s="58"/>
      <c r="C224" s="36"/>
      <c r="D224" s="4" t="s">
        <v>83</v>
      </c>
    </row>
    <row r="225" spans="1:13" x14ac:dyDescent="0.35">
      <c r="A225" s="10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</row>
    <row r="226" spans="1:13" x14ac:dyDescent="0.35"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</row>
    <row r="227" spans="1:13" x14ac:dyDescent="0.35"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</row>
  </sheetData>
  <mergeCells count="7">
    <mergeCell ref="A221:M221"/>
    <mergeCell ref="A92:A94"/>
    <mergeCell ref="A1:M1"/>
    <mergeCell ref="A2:M2"/>
    <mergeCell ref="A3:M3"/>
    <mergeCell ref="A86:A88"/>
    <mergeCell ref="A89:A91"/>
  </mergeCells>
  <printOptions gridLines="1"/>
  <pageMargins left="0.7" right="0.7" top="0.75" bottom="0.75" header="0.3" footer="0.3"/>
  <pageSetup scale="49" fitToWidth="0" orientation="landscape" horizontalDpi="3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3CF37514DF844959748B29B766A64" ma:contentTypeVersion="11" ma:contentTypeDescription="Create a new document." ma:contentTypeScope="" ma:versionID="c11abd6d17d7a71894df8030771c9af2">
  <xsd:schema xmlns:xsd="http://www.w3.org/2001/XMLSchema" xmlns:xs="http://www.w3.org/2001/XMLSchema" xmlns:p="http://schemas.microsoft.com/office/2006/metadata/properties" xmlns:ns3="cd78b78f-602d-4b39-8580-03a63c1ad609" xmlns:ns4="8a9cb27e-f2b2-4a07-a3a7-bc3bb2725105" targetNamespace="http://schemas.microsoft.com/office/2006/metadata/properties" ma:root="true" ma:fieldsID="d6310bb0b41201eff4ea8d67e6a930fa" ns3:_="" ns4:_="">
    <xsd:import namespace="cd78b78f-602d-4b39-8580-03a63c1ad609"/>
    <xsd:import namespace="8a9cb27e-f2b2-4a07-a3a7-bc3bb27251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b78f-602d-4b39-8580-03a63c1ad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cb27e-f2b2-4a07-a3a7-bc3bb27251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382F1C-3782-40D0-9D27-04ED7B816DDB}">
  <ds:schemaRefs>
    <ds:schemaRef ds:uri="http://purl.org/dc/elements/1.1/"/>
    <ds:schemaRef ds:uri="http://schemas.microsoft.com/office/2006/metadata/properties"/>
    <ds:schemaRef ds:uri="http://purl.org/dc/terms/"/>
    <ds:schemaRef ds:uri="cd78b78f-602d-4b39-8580-03a63c1ad609"/>
    <ds:schemaRef ds:uri="http://schemas.microsoft.com/office/2006/documentManagement/types"/>
    <ds:schemaRef ds:uri="http://schemas.microsoft.com/office/infopath/2007/PartnerControls"/>
    <ds:schemaRef ds:uri="8a9cb27e-f2b2-4a07-a3a7-bc3bb272510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8C2113-691A-4351-89EB-1BAD2AAB0A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F6A02D-295C-4399-B9C2-1FB322690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8b78f-602d-4b39-8580-03a63c1ad609"/>
    <ds:schemaRef ds:uri="8a9cb27e-f2b2-4a07-a3a7-bc3bb2725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Operated Domestic Flights</vt:lpstr>
      <vt:lpstr>Scheduled Domestic Flights</vt:lpstr>
      <vt:lpstr>Canceled Domestic Flights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Smallen, David (OST)</dc:creator>
  <cp:lastModifiedBy>Robinson, Cecelia (OST)</cp:lastModifiedBy>
  <cp:lastPrinted>2022-09-12T14:35:52Z</cp:lastPrinted>
  <dcterms:created xsi:type="dcterms:W3CDTF">2020-05-28T16:42:26Z</dcterms:created>
  <dcterms:modified xsi:type="dcterms:W3CDTF">2025-12-05T11:16:28Z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0x010100A9B3CF37514DF844959748B29B766A64</vt:lpwstr>
  </property>
</Properties>
</file>