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able 1" sheetId="1" r:id="rId4"/>
    <sheet state="visible" name="Table 2" sheetId="2" r:id="rId5"/>
    <sheet state="visible" name="Table 3" sheetId="3" r:id="rId6"/>
    <sheet state="visible" name="Table 4" sheetId="4" r:id="rId7"/>
    <sheet state="visible" name="Table 5" sheetId="5" r:id="rId8"/>
    <sheet state="visible" name="Table 6" sheetId="6" r:id="rId9"/>
    <sheet state="visible" name="Table 7" sheetId="7" r:id="rId10"/>
    <sheet state="visible" name="Table 8" sheetId="8" r:id="rId11"/>
    <sheet state="visible" name="Table 9" sheetId="9" r:id="rId12"/>
    <sheet state="visible" name="Table 10" sheetId="10" r:id="rId13"/>
    <sheet state="visible" name="Table 11" sheetId="11" r:id="rId14"/>
    <sheet state="visible" name="Table 12" sheetId="12" r:id="rId15"/>
  </sheets>
  <definedNames/>
  <calcPr/>
  <extLst>
    <ext uri="GoogleSheetsCustomDataVersion2">
      <go:sheetsCustomData xmlns:go="http://customooxmlschemas.google.com/" r:id="rId16" roundtripDataChecksum="0Dhcc2JKAGo0oCkv0L/C0n6WQw5stRvJAlp2alrGoJI="/>
    </ext>
  </extLst>
</workbook>
</file>

<file path=xl/sharedStrings.xml><?xml version="1.0" encoding="utf-8"?>
<sst xmlns="http://schemas.openxmlformats.org/spreadsheetml/2006/main" count="425" uniqueCount="88">
  <si>
    <t>Table 1. Annual U.S. Scheduled Service Passenger Airlines Financial Reports</t>
  </si>
  <si>
    <t>Reports from 25 airlines in 2025</t>
  </si>
  <si>
    <t>(Millions of dollars)</t>
  </si>
  <si>
    <t>Dollar Change           ($ in Millions)         2024-2025</t>
  </si>
  <si>
    <t>Net Income</t>
  </si>
  <si>
    <t>Operating Profit/Loss</t>
  </si>
  <si>
    <t>Operating Revenue*</t>
  </si>
  <si>
    <t xml:space="preserve">     Fares</t>
  </si>
  <si>
    <t xml:space="preserve">     Baggage Fees</t>
  </si>
  <si>
    <t xml:space="preserve">     Reservation Change Fees</t>
  </si>
  <si>
    <t>Operating Expenses</t>
  </si>
  <si>
    <t xml:space="preserve">     Fuel </t>
  </si>
  <si>
    <t xml:space="preserve">     Labor</t>
  </si>
  <si>
    <t>Source: Bureau of Transportation Statistics, Form 41; Schedules P1.2 and P6</t>
  </si>
  <si>
    <t>* Passenger airline operating revenue includes four other categories.  1) Transport-related is revenue from services which grow from and are incidental to the air transportation services performed by the air carrier. Examples are in-flight onboard sales (food, liquor, pillows, etc), code share revenues, revenues from associated businesses (aircraft maintenance, fuel sales, restaurants, vending machines, etc). 2) Miscellaneous operating revenue includes pet transportation, sale of frequent flyer award miles to airline business partners and standby passenger fees.  3) Cargo revenue from transporting cargo in the belly of aircraft.  4)  Mail revenue from transporting mail in the belly of aircraft.  See the P1.2 database http://www.transtats.bts.gov/Fields.asp?Table_ID=295.</t>
  </si>
  <si>
    <t>Table 2. Domestic Annual U.S. Scheduled Service Passenger Airlines Financial Reports</t>
  </si>
  <si>
    <t>* Passenger airline operating revenue includes four other categories.  1) Transport-related is revenue from services which grow from and are incidental to the air transportation services performed by the air carrier. Examples are in-flight onboard sales (food, liquor, pillows, etc), code share revenues, revenues from associated businesses (aircraft maintenance, fuel sales, restaurants, vending machines, etc). 2) Miscellaneous operating revenue includes pet transportation, sale of frequent flyer award miles to airline business partners and standby passenger fees.  3)  Cargo revenue from transporting cargo in belly of aircraft.  4)  Mail revenue from transporting mail in belly of aircraft.  See the P1.2 database http://www.transtats.bts.gov/Fields.asp?Table_ID=295.</t>
  </si>
  <si>
    <t>Table 3. International Annual U.S. Scheduled Service Passenger Airlines Financial Reports</t>
  </si>
  <si>
    <t>Reports from 19 airlines in 2025</t>
  </si>
  <si>
    <t>Table 4. Jan-Dec U.S. Scheduled Passenger Airlines Revenue, Expenses and Profits</t>
  </si>
  <si>
    <t>(millions of dollars)</t>
  </si>
  <si>
    <t>Jan-Dec 2024</t>
  </si>
  <si>
    <t>Jan-Dec 2025</t>
  </si>
  <si>
    <t>Change</t>
  </si>
  <si>
    <t>2024-2025 % Change</t>
  </si>
  <si>
    <t>% of YTD 2025 Revenue or Expense Total</t>
  </si>
  <si>
    <t>Operating Revenue</t>
  </si>
  <si>
    <t>Passenger Fares (scheduled/charter)</t>
  </si>
  <si>
    <t>Cargo</t>
  </si>
  <si>
    <t>Baggage</t>
  </si>
  <si>
    <t>Reservation Changes</t>
  </si>
  <si>
    <t>Transport-Related*</t>
  </si>
  <si>
    <t>Other**</t>
  </si>
  <si>
    <r>
      <rPr>
        <rFont val="Arial"/>
        <b/>
        <color theme="1"/>
        <sz val="10.0"/>
      </rPr>
      <t>Total Operating Revenue</t>
    </r>
    <r>
      <rPr>
        <rFont val="Arial"/>
        <b val="0"/>
        <color theme="1"/>
        <sz val="10.0"/>
      </rPr>
      <t>***</t>
    </r>
  </si>
  <si>
    <t>Operating Expense</t>
  </si>
  <si>
    <t>Fuel</t>
  </si>
  <si>
    <t>Labor</t>
  </si>
  <si>
    <t>Rentals</t>
  </si>
  <si>
    <t>Depreciation &amp; Amortization</t>
  </si>
  <si>
    <t>Landing Fees</t>
  </si>
  <si>
    <t>Maintenance Materials</t>
  </si>
  <si>
    <t>Other****</t>
  </si>
  <si>
    <t>Total Operating Expense</t>
  </si>
  <si>
    <t>Profits or Losses</t>
  </si>
  <si>
    <t>Operating Profit</t>
  </si>
  <si>
    <t>N/A</t>
  </si>
  <si>
    <t>Operating Margin# (%)</t>
  </si>
  <si>
    <t>Nonoperating Income/(Expense)##</t>
  </si>
  <si>
    <t>Pre-Tax Income</t>
  </si>
  <si>
    <t>Income Tax Benefit/(Expense)</t>
  </si>
  <si>
    <t>Other Income/(Expense)</t>
  </si>
  <si>
    <t>Net Margin### (%)</t>
  </si>
  <si>
    <t>Source: Bureau of Transportation Statistics, Form 41; Schedules P1.2 http://www.transtats.bts.gov/Fields.asp?Table_ID=295 and P6 http://www.transtats.bts.gov/Fields.asp?Table_ID=291</t>
  </si>
  <si>
    <t xml:space="preserve">* Transport-Related is revenue/expenses from services which grow from and are incidental to the air transportation services performed by the air carrier. Examples are in-flight onboard sales (food, liquor, pillows, etc), code share revenues, revenues and expenses from associated businesses (aircraft maintenance, fuel sales, restaurants, vending machines, etc).  </t>
  </si>
  <si>
    <t>** Other revenue includes miscellaneous operating revenue (including pet transportation, sale of frequent flyer award miles to airline business partners and standby passenger fees) and public service revenues subsidy.</t>
  </si>
  <si>
    <t>*** Based on U.S. Department of Transportation accounting standards, Total Operating Revenues are overstated by code share revenues which are included in both the mainline Transport-Related Revenues and the code share Passenger Revenue. Code share revenues are expensed out in the mainline Transport-Related Expense to allow a true Operating Profit(Loss). This reporting may understate all components of operating revenue, including Passenger Revenue, as a percentage of Total Operating Revenue.</t>
  </si>
  <si>
    <t xml:space="preserve">**** Other expense includes purchase of materials such as passenger food and other materials; and purchase of services such as advertising, communication, insurance, outside flight equipment maintenance, traffic commissions and other services. </t>
  </si>
  <si>
    <t># Operating margin is the operating profit or loss as a percentage of operating revenue</t>
  </si>
  <si>
    <t>## Nonoperating Income and Expense includes interest on long-term debt and capital leases, other interest expense, foreign exchange gains and losses, capital gains and losses and other income and expenses.</t>
  </si>
  <si>
    <t>### Net margin is the net income or loss as a percentage of operating revenue.</t>
  </si>
  <si>
    <t>Table 5. Jan-Dec U.S. Scheduled Domestic Passenger Airlines Revenue, Expenses and Profits</t>
  </si>
  <si>
    <r>
      <rPr>
        <rFont val="Arial"/>
        <b/>
        <color theme="1"/>
        <sz val="10.0"/>
      </rPr>
      <t>Total Operating Revenue</t>
    </r>
    <r>
      <rPr>
        <rFont val="Arial"/>
        <b val="0"/>
        <color theme="1"/>
        <sz val="10.0"/>
      </rPr>
      <t>***</t>
    </r>
  </si>
  <si>
    <t>Table 6. Jan-Dec U.S. Scheduled International Passenger Airlines Revenue, Expenses and Profits</t>
  </si>
  <si>
    <r>
      <rPr>
        <rFont val="Arial"/>
        <b/>
        <color theme="1"/>
        <sz val="10.0"/>
      </rPr>
      <t>Total Operating Revenue</t>
    </r>
    <r>
      <rPr>
        <rFont val="Arial"/>
        <b val="0"/>
        <color theme="1"/>
        <sz val="10.0"/>
      </rPr>
      <t>***</t>
    </r>
  </si>
  <si>
    <r>
      <rPr>
        <rFont val="Arial"/>
        <b/>
        <color theme="1"/>
        <sz val="10.0"/>
      </rPr>
      <t>Table 7.</t>
    </r>
    <r>
      <rPr>
        <rFont val="Arial"/>
        <b/>
        <color rgb="FF00B050"/>
        <sz val="10.0"/>
      </rPr>
      <t xml:space="preserve"> </t>
    </r>
    <r>
      <rPr>
        <rFont val="Arial"/>
        <b/>
        <color theme="1"/>
        <sz val="10.0"/>
      </rPr>
      <t>Quarterly U.S. Scheduled Service Passenger Airlines Financial Reports</t>
    </r>
  </si>
  <si>
    <t>Reports from 24 airlines in 4Q 2025</t>
  </si>
  <si>
    <t>4Q                 2024</t>
  </si>
  <si>
    <t>1Q                 2025</t>
  </si>
  <si>
    <t>2Q                 2025</t>
  </si>
  <si>
    <t>3Q                 2025</t>
  </si>
  <si>
    <t>4Q                 2025</t>
  </si>
  <si>
    <t>Dollar Change          4Q2024-4Q2025</t>
  </si>
  <si>
    <t>* Passenger airline operating revenue includes four other categories.  1) Transport-related is revenue from services which grow from and are incidental to the air transportation services performed by the air carrier. Examples are in-flight onboard sales (food, liquor, pillows, etc), code share revenues, revenues from associated businesses (aircraft maintenance, fuel sales, restaurants, vending machines, etc). 2) Miscellaneous operating revenue includes pet transportation, sale of frequent flyer award miles to airline business partners and standby passenger fees.   3)  Cargo revenue from transporting cargo in belly of aircraft.  4)  Mail revenue from transporting mail in belly of aircraft.  See the P1.2 database http://www.transtats.bts.gov/Fields.asp?Table_ID=295.</t>
  </si>
  <si>
    <t>Table 8. Domestic Quarterly U.S. Scheduled Service Passenger Airlines Financial Reports</t>
  </si>
  <si>
    <t>Domestic Operations</t>
  </si>
  <si>
    <t>Table 9. International Quarterly U.S. Scheduled Service Passenger Airlines Financial Reports</t>
  </si>
  <si>
    <t>Reports from 18 airlines in 4Q 2025</t>
  </si>
  <si>
    <t>International Operations</t>
  </si>
  <si>
    <t>* Passenger airline operating revenue includes four other categories.  1) Transport-related is revenue from services which grow from and are incidental to the air transportation services performed by the air carrier. Examples are in-flight onboard sales (food, liquor, pillows, etc), code share revenues, revenues from associated businesses (aircraft maintenance, fuel sales, restaurants, vending machines, etc). 2) Miscellaneous operating revenue includes pet transportation, sale of frequent flyer award miles to airline business partners and standby passenger fees.   3)  Cargo revenue from transporting cargo in belly of aircraft.   4)  Mail revenue from transporting mail in belly of aircraft.  See the P1.2 database http://www.transtats.bts.gov/Fields.asp?Table_ID=295.</t>
  </si>
  <si>
    <r>
      <rPr>
        <rFont val="Arial"/>
        <b/>
        <color theme="1"/>
        <sz val="10.0"/>
      </rPr>
      <t>Table 10.</t>
    </r>
    <r>
      <rPr>
        <rFont val="Arial"/>
        <b/>
        <color rgb="FF00B050"/>
        <sz val="10.0"/>
      </rPr>
      <t xml:space="preserve"> </t>
    </r>
    <r>
      <rPr>
        <rFont val="Arial"/>
        <b/>
        <color theme="1"/>
        <sz val="10.0"/>
      </rPr>
      <t>Quarterly U.S. Scheduled Passenger Airlines Revenue, Expenses and Profits</t>
    </r>
  </si>
  <si>
    <t>4Q 2024</t>
  </si>
  <si>
    <t>4Q 2025</t>
  </si>
  <si>
    <t>% of 4Q 2025 Revenue or Expense Total</t>
  </si>
  <si>
    <r>
      <rPr>
        <rFont val="Arial"/>
        <b/>
        <color theme="1"/>
        <sz val="10.0"/>
      </rPr>
      <t>Total Operating Revenue</t>
    </r>
    <r>
      <rPr>
        <rFont val="Arial"/>
        <b val="0"/>
        <color theme="1"/>
        <sz val="10.0"/>
      </rPr>
      <t>***</t>
    </r>
  </si>
  <si>
    <t>Table 11. Domestic Quarterly U.S. Scheduled Passenger Airlines Revenue, Expenses and Profits</t>
  </si>
  <si>
    <r>
      <rPr>
        <rFont val="Arial"/>
        <b/>
        <color theme="1"/>
        <sz val="10.0"/>
      </rPr>
      <t>Total Operating Revenue</t>
    </r>
    <r>
      <rPr>
        <rFont val="Arial"/>
        <b val="0"/>
        <color theme="1"/>
        <sz val="10.0"/>
      </rPr>
      <t>***</t>
    </r>
  </si>
  <si>
    <t>Table 12. International Quarterly U.S. Scheduled Passenger Airlines Revenue, Expenses and Profits</t>
  </si>
  <si>
    <r>
      <rPr>
        <rFont val="Arial"/>
        <b/>
        <color theme="1"/>
        <sz val="10.0"/>
      </rPr>
      <t>Total Operating Revenue</t>
    </r>
    <r>
      <rPr>
        <rFont val="Arial"/>
        <b val="0"/>
        <color theme="1"/>
        <sz val="10.0"/>
      </rPr>
      <t>***</t>
    </r>
  </si>
</sst>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quot;$&quot;#,##0,,_);[Red]\(&quot;$&quot;#,##0,,\)"/>
    <numFmt numFmtId="165" formatCode="#,##0.0"/>
    <numFmt numFmtId="166" formatCode="0.0"/>
  </numFmts>
  <fonts count="6">
    <font>
      <sz val="10.0"/>
      <color rgb="FF000000"/>
      <name val="Arial"/>
      <scheme val="minor"/>
    </font>
    <font>
      <b/>
      <sz val="10.0"/>
      <color theme="1"/>
      <name val="Arial"/>
    </font>
    <font>
      <sz val="10.0"/>
      <color theme="1"/>
      <name val="Arial"/>
    </font>
    <font/>
    <font>
      <sz val="11.0"/>
      <color theme="1"/>
      <name val="Calibri"/>
    </font>
    <font>
      <sz val="10.0"/>
      <color theme="5"/>
      <name val="Arial"/>
    </font>
  </fonts>
  <fills count="2">
    <fill>
      <patternFill patternType="none"/>
    </fill>
    <fill>
      <patternFill patternType="lightGray"/>
    </fill>
  </fills>
  <borders count="4">
    <border/>
    <border>
      <bottom style="thin">
        <color rgb="FF000000"/>
      </bottom>
    </border>
    <border>
      <top style="thin">
        <color rgb="FF000000"/>
      </top>
    </border>
    <border>
      <top style="thin">
        <color rgb="FF000000"/>
      </top>
      <bottom style="thin">
        <color rgb="FF000000"/>
      </bottom>
    </border>
  </borders>
  <cellStyleXfs count="1">
    <xf borderId="0" fillId="0" fontId="0" numFmtId="0" applyAlignment="1" applyFont="1"/>
  </cellStyleXfs>
  <cellXfs count="42">
    <xf borderId="0" fillId="0" fontId="0" numFmtId="0" xfId="0" applyAlignment="1" applyFont="1">
      <alignment readingOrder="0" shrinkToFit="0" vertical="bottom" wrapText="0"/>
    </xf>
    <xf borderId="0" fillId="0" fontId="1" numFmtId="0" xfId="0" applyFont="1"/>
    <xf borderId="0" fillId="0" fontId="2" numFmtId="0" xfId="0" applyFont="1"/>
    <xf borderId="0" fillId="0" fontId="1" numFmtId="0" xfId="0" applyAlignment="1" applyFont="1">
      <alignment vertical="center"/>
    </xf>
    <xf borderId="1" fillId="0" fontId="2" numFmtId="0" xfId="0" applyBorder="1" applyFont="1"/>
    <xf borderId="1" fillId="0" fontId="1" numFmtId="0" xfId="0" applyAlignment="1" applyBorder="1" applyFont="1">
      <alignment horizontal="center" shrinkToFit="0" wrapText="1"/>
    </xf>
    <xf borderId="0" fillId="0" fontId="2" numFmtId="3" xfId="0" applyFont="1" applyNumberFormat="1"/>
    <xf borderId="1" fillId="0" fontId="1" numFmtId="0" xfId="0" applyAlignment="1" applyBorder="1" applyFont="1">
      <alignment vertical="center"/>
    </xf>
    <xf borderId="1" fillId="0" fontId="2" numFmtId="3" xfId="0" applyBorder="1" applyFont="1" applyNumberFormat="1"/>
    <xf borderId="2" fillId="0" fontId="2" numFmtId="0" xfId="0" applyBorder="1" applyFont="1"/>
    <xf borderId="2" fillId="0" fontId="3" numFmtId="0" xfId="0" applyBorder="1" applyFont="1"/>
    <xf borderId="0" fillId="0" fontId="2" numFmtId="0" xfId="0" applyAlignment="1" applyFont="1">
      <alignment shrinkToFit="0" wrapText="1"/>
    </xf>
    <xf borderId="0" fillId="0" fontId="1" numFmtId="0" xfId="0" applyAlignment="1" applyFont="1">
      <alignment shrinkToFit="0" wrapText="1"/>
    </xf>
    <xf borderId="1" fillId="0" fontId="1" numFmtId="0" xfId="0" applyAlignment="1" applyBorder="1" applyFont="1">
      <alignment horizontal="center"/>
    </xf>
    <xf borderId="3" fillId="0" fontId="1" numFmtId="0" xfId="0" applyBorder="1" applyFont="1"/>
    <xf borderId="3" fillId="0" fontId="2" numFmtId="164" xfId="0" applyAlignment="1" applyBorder="1" applyFont="1" applyNumberFormat="1">
      <alignment horizontal="right"/>
    </xf>
    <xf borderId="0" fillId="0" fontId="2" numFmtId="0" xfId="0" applyAlignment="1" applyFont="1">
      <alignment horizontal="left"/>
    </xf>
    <xf borderId="0" fillId="0" fontId="2" numFmtId="165" xfId="0" applyFont="1" applyNumberFormat="1"/>
    <xf borderId="0" fillId="0" fontId="2" numFmtId="4" xfId="0" applyFont="1" applyNumberFormat="1"/>
    <xf borderId="1" fillId="0" fontId="1" numFmtId="0" xfId="0" applyBorder="1" applyFont="1"/>
    <xf borderId="1" fillId="0" fontId="1" numFmtId="165" xfId="0" applyBorder="1" applyFont="1" applyNumberFormat="1"/>
    <xf borderId="0" fillId="0" fontId="1" numFmtId="165" xfId="0" applyFont="1" applyNumberFormat="1"/>
    <xf borderId="0" fillId="0" fontId="1" numFmtId="4" xfId="0" applyFont="1" applyNumberFormat="1"/>
    <xf borderId="1" fillId="0" fontId="1" numFmtId="4" xfId="0" applyBorder="1" applyFont="1" applyNumberFormat="1"/>
    <xf borderId="1" fillId="0" fontId="2" numFmtId="164" xfId="0" applyBorder="1" applyFont="1" applyNumberFormat="1"/>
    <xf borderId="3" fillId="0" fontId="2" numFmtId="164" xfId="0" applyBorder="1" applyFont="1" applyNumberFormat="1"/>
    <xf borderId="3" fillId="0" fontId="2" numFmtId="166" xfId="0" applyBorder="1" applyFont="1" applyNumberFormat="1"/>
    <xf borderId="1" fillId="0" fontId="2" numFmtId="166" xfId="0" applyBorder="1" applyFont="1" applyNumberFormat="1"/>
    <xf borderId="0" fillId="0" fontId="1" numFmtId="166" xfId="0" applyAlignment="1" applyFont="1" applyNumberFormat="1">
      <alignment horizontal="right"/>
    </xf>
    <xf borderId="0" fillId="0" fontId="2" numFmtId="166" xfId="0" applyAlignment="1" applyFont="1" applyNumberFormat="1">
      <alignment horizontal="right"/>
    </xf>
    <xf borderId="1" fillId="0" fontId="1" numFmtId="165" xfId="0" applyAlignment="1" applyBorder="1" applyFont="1" applyNumberFormat="1">
      <alignment horizontal="right"/>
    </xf>
    <xf borderId="2" fillId="0" fontId="2" numFmtId="0" xfId="0" applyAlignment="1" applyBorder="1" applyFont="1">
      <alignment shrinkToFit="0" wrapText="1"/>
    </xf>
    <xf borderId="1" fillId="0" fontId="2" numFmtId="165" xfId="0" applyBorder="1" applyFont="1" applyNumberFormat="1"/>
    <xf borderId="1" fillId="0" fontId="2" numFmtId="4" xfId="0" applyBorder="1" applyFont="1" applyNumberFormat="1"/>
    <xf borderId="2" fillId="0" fontId="2" numFmtId="165" xfId="0" applyBorder="1" applyFont="1" applyNumberFormat="1"/>
    <xf borderId="2" fillId="0" fontId="2" numFmtId="4" xfId="0" applyBorder="1" applyFont="1" applyNumberFormat="1"/>
    <xf borderId="2" fillId="0" fontId="1" numFmtId="165" xfId="0" applyBorder="1" applyFont="1" applyNumberFormat="1"/>
    <xf borderId="2" fillId="0" fontId="1" numFmtId="4" xfId="0" applyBorder="1" applyFont="1" applyNumberFormat="1"/>
    <xf borderId="0" fillId="0" fontId="4" numFmtId="0" xfId="0" applyFont="1"/>
    <xf borderId="0" fillId="0" fontId="2" numFmtId="0" xfId="0" applyAlignment="1" applyFont="1">
      <alignment vertical="center"/>
    </xf>
    <xf borderId="0" fillId="0" fontId="2" numFmtId="166" xfId="0" applyFont="1" applyNumberFormat="1"/>
    <xf borderId="0" fillId="0" fontId="5"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5"/>
    <col customWidth="1" min="2" max="5" width="9.5"/>
    <col customWidth="1" min="6" max="6" width="10.5"/>
    <col customWidth="1" min="7" max="7" width="18.38"/>
    <col customWidth="1" min="8" max="9" width="9.38"/>
    <col customWidth="1" min="10" max="10" width="11.88"/>
    <col customWidth="1" min="11" max="26" width="9.38"/>
  </cols>
  <sheetData>
    <row r="1" ht="12.0" customHeight="1">
      <c r="A1" s="1" t="s">
        <v>0</v>
      </c>
      <c r="H1" s="2"/>
      <c r="I1" s="2"/>
      <c r="J1" s="2"/>
      <c r="K1" s="2"/>
      <c r="L1" s="2"/>
      <c r="M1" s="2"/>
      <c r="N1" s="2"/>
      <c r="O1" s="2"/>
      <c r="P1" s="2"/>
      <c r="Q1" s="2"/>
      <c r="R1" s="2"/>
      <c r="S1" s="2"/>
      <c r="T1" s="2"/>
      <c r="U1" s="2"/>
      <c r="V1" s="2"/>
      <c r="W1" s="2"/>
      <c r="X1" s="2"/>
      <c r="Y1" s="2"/>
      <c r="Z1" s="2"/>
    </row>
    <row r="2" ht="12.0" customHeight="1">
      <c r="A2" s="3" t="s">
        <v>1</v>
      </c>
      <c r="H2" s="2"/>
      <c r="I2" s="2"/>
      <c r="J2" s="2"/>
      <c r="K2" s="2"/>
      <c r="L2" s="2"/>
      <c r="M2" s="2"/>
      <c r="N2" s="2"/>
      <c r="O2" s="2"/>
      <c r="P2" s="2"/>
      <c r="Q2" s="2"/>
      <c r="R2" s="2"/>
      <c r="S2" s="2"/>
      <c r="T2" s="2"/>
      <c r="U2" s="2"/>
      <c r="V2" s="2"/>
      <c r="W2" s="2"/>
      <c r="X2" s="2"/>
      <c r="Y2" s="2"/>
      <c r="Z2" s="2"/>
    </row>
    <row r="3" ht="12.0" customHeight="1">
      <c r="A3" s="3" t="s">
        <v>2</v>
      </c>
      <c r="H3" s="2"/>
      <c r="I3" s="2"/>
      <c r="J3" s="2"/>
      <c r="K3" s="2"/>
      <c r="L3" s="2"/>
      <c r="M3" s="2"/>
      <c r="N3" s="2"/>
      <c r="O3" s="2"/>
      <c r="P3" s="2"/>
      <c r="Q3" s="2"/>
      <c r="R3" s="2"/>
      <c r="S3" s="2"/>
      <c r="T3" s="2"/>
      <c r="U3" s="2"/>
      <c r="V3" s="2"/>
      <c r="W3" s="2"/>
      <c r="X3" s="2"/>
      <c r="Y3" s="2"/>
      <c r="Z3" s="2"/>
    </row>
    <row r="4" ht="12.0" customHeight="1">
      <c r="A4" s="4"/>
      <c r="B4" s="5">
        <v>2021.0</v>
      </c>
      <c r="C4" s="5">
        <v>2022.0</v>
      </c>
      <c r="D4" s="5">
        <v>2023.0</v>
      </c>
      <c r="E4" s="5">
        <v>2024.0</v>
      </c>
      <c r="F4" s="5">
        <v>2025.0</v>
      </c>
      <c r="G4" s="5" t="s">
        <v>3</v>
      </c>
      <c r="H4" s="2"/>
      <c r="I4" s="2"/>
      <c r="J4" s="2"/>
      <c r="K4" s="2"/>
      <c r="L4" s="2"/>
      <c r="M4" s="2"/>
      <c r="N4" s="2"/>
      <c r="O4" s="2"/>
      <c r="P4" s="2"/>
      <c r="Q4" s="2"/>
      <c r="R4" s="2"/>
      <c r="S4" s="2"/>
      <c r="T4" s="2"/>
      <c r="U4" s="2"/>
      <c r="V4" s="2"/>
      <c r="W4" s="2"/>
      <c r="X4" s="2"/>
      <c r="Y4" s="2"/>
      <c r="Z4" s="2"/>
    </row>
    <row r="5" ht="12.0" customHeight="1">
      <c r="A5" s="3" t="s">
        <v>4</v>
      </c>
      <c r="B5" s="6">
        <v>-2785.09557</v>
      </c>
      <c r="C5" s="6">
        <v>1515.043749</v>
      </c>
      <c r="D5" s="6">
        <v>7785.4267</v>
      </c>
      <c r="E5" s="6">
        <v>6660.626046</v>
      </c>
      <c r="F5" s="6">
        <v>6027.812977</v>
      </c>
      <c r="G5" s="6">
        <f t="shared" ref="G5:G13" si="1">(F5-E5)</f>
        <v>-632.813069</v>
      </c>
      <c r="H5" s="2"/>
      <c r="I5" s="2"/>
      <c r="J5" s="2"/>
      <c r="K5" s="2"/>
      <c r="L5" s="2"/>
      <c r="M5" s="2"/>
      <c r="N5" s="2"/>
      <c r="O5" s="2"/>
      <c r="P5" s="2"/>
      <c r="Q5" s="2"/>
      <c r="R5" s="2"/>
      <c r="S5" s="2"/>
      <c r="T5" s="2"/>
      <c r="U5" s="2"/>
      <c r="V5" s="2"/>
      <c r="W5" s="2"/>
      <c r="X5" s="2"/>
      <c r="Y5" s="2"/>
      <c r="Z5" s="2"/>
    </row>
    <row r="6" ht="12.0" customHeight="1">
      <c r="A6" s="3" t="s">
        <v>5</v>
      </c>
      <c r="B6" s="6">
        <v>-17345.671516</v>
      </c>
      <c r="C6" s="6">
        <v>7858.934589</v>
      </c>
      <c r="D6" s="6">
        <v>13153.859833</v>
      </c>
      <c r="E6" s="6">
        <v>13510.601498</v>
      </c>
      <c r="F6" s="6">
        <v>11391.784257</v>
      </c>
      <c r="G6" s="6">
        <f t="shared" si="1"/>
        <v>-2118.817241</v>
      </c>
      <c r="H6" s="2"/>
      <c r="I6" s="2"/>
      <c r="J6" s="2"/>
      <c r="K6" s="2"/>
      <c r="L6" s="2"/>
      <c r="M6" s="2"/>
      <c r="N6" s="2"/>
      <c r="O6" s="2"/>
      <c r="P6" s="2"/>
      <c r="Q6" s="2"/>
      <c r="R6" s="2"/>
      <c r="S6" s="2"/>
      <c r="T6" s="2"/>
      <c r="U6" s="2"/>
      <c r="V6" s="2"/>
      <c r="W6" s="2"/>
      <c r="X6" s="2"/>
      <c r="Y6" s="2"/>
      <c r="Z6" s="2"/>
    </row>
    <row r="7" ht="12.0" customHeight="1">
      <c r="A7" s="3" t="s">
        <v>6</v>
      </c>
      <c r="B7" s="6">
        <v>130022.479743</v>
      </c>
      <c r="C7" s="6">
        <v>211130.185176</v>
      </c>
      <c r="D7" s="6">
        <v>236396.10267</v>
      </c>
      <c r="E7" s="6">
        <v>247361.442822</v>
      </c>
      <c r="F7" s="6">
        <v>252567.417187</v>
      </c>
      <c r="G7" s="6">
        <f t="shared" si="1"/>
        <v>5205.974365</v>
      </c>
      <c r="H7" s="2"/>
      <c r="I7" s="2"/>
      <c r="J7" s="2"/>
      <c r="K7" s="2"/>
      <c r="L7" s="2"/>
      <c r="M7" s="2"/>
      <c r="N7" s="2"/>
      <c r="O7" s="2"/>
      <c r="P7" s="2"/>
      <c r="Q7" s="2"/>
      <c r="R7" s="2"/>
      <c r="S7" s="2"/>
      <c r="T7" s="2"/>
      <c r="U7" s="2"/>
      <c r="V7" s="2"/>
      <c r="W7" s="2"/>
      <c r="X7" s="2"/>
      <c r="Y7" s="2"/>
      <c r="Z7" s="2"/>
    </row>
    <row r="8" ht="12.0" customHeight="1">
      <c r="A8" s="3" t="s">
        <v>7</v>
      </c>
      <c r="B8" s="6">
        <v>86695.272272</v>
      </c>
      <c r="C8" s="6">
        <v>155082.628488</v>
      </c>
      <c r="D8" s="6">
        <v>179306.108269</v>
      </c>
      <c r="E8" s="6">
        <v>185450.363401</v>
      </c>
      <c r="F8" s="6">
        <v>187195.420471</v>
      </c>
      <c r="G8" s="6">
        <f t="shared" si="1"/>
        <v>1745.05707</v>
      </c>
      <c r="H8" s="2"/>
      <c r="I8" s="2"/>
      <c r="J8" s="2"/>
      <c r="K8" s="2"/>
      <c r="L8" s="2"/>
      <c r="M8" s="2"/>
      <c r="N8" s="2"/>
      <c r="O8" s="2"/>
      <c r="P8" s="2"/>
      <c r="Q8" s="2"/>
      <c r="R8" s="2"/>
      <c r="S8" s="2"/>
      <c r="T8" s="2"/>
      <c r="U8" s="2"/>
      <c r="V8" s="2"/>
      <c r="W8" s="2"/>
      <c r="X8" s="2"/>
      <c r="Y8" s="2"/>
      <c r="Z8" s="2"/>
    </row>
    <row r="9" ht="12.0" customHeight="1">
      <c r="A9" s="3" t="s">
        <v>8</v>
      </c>
      <c r="B9" s="6">
        <v>5310.560047</v>
      </c>
      <c r="C9" s="6">
        <v>6718.792708</v>
      </c>
      <c r="D9" s="6">
        <v>7072.235982</v>
      </c>
      <c r="E9" s="6">
        <v>7269.95036</v>
      </c>
      <c r="F9" s="6">
        <v>7439.725895</v>
      </c>
      <c r="G9" s="6">
        <f t="shared" si="1"/>
        <v>169.775535</v>
      </c>
      <c r="H9" s="2"/>
      <c r="I9" s="2"/>
      <c r="J9" s="2"/>
      <c r="K9" s="2"/>
      <c r="L9" s="2"/>
      <c r="M9" s="2"/>
      <c r="N9" s="2"/>
      <c r="O9" s="2"/>
      <c r="P9" s="2"/>
      <c r="Q9" s="2"/>
      <c r="R9" s="2"/>
      <c r="S9" s="2"/>
      <c r="T9" s="2"/>
      <c r="U9" s="2"/>
      <c r="V9" s="2"/>
      <c r="W9" s="2"/>
      <c r="X9" s="2"/>
      <c r="Y9" s="2"/>
      <c r="Z9" s="2"/>
    </row>
    <row r="10" ht="12.0" customHeight="1">
      <c r="A10" s="3" t="s">
        <v>9</v>
      </c>
      <c r="B10" s="6">
        <v>698.306924</v>
      </c>
      <c r="C10" s="6">
        <v>1003.269355</v>
      </c>
      <c r="D10" s="6">
        <v>1060.059891</v>
      </c>
      <c r="E10" s="6">
        <v>1021.847984</v>
      </c>
      <c r="F10" s="6">
        <v>1053.453216</v>
      </c>
      <c r="G10" s="6">
        <f t="shared" si="1"/>
        <v>31.605232</v>
      </c>
      <c r="H10" s="2"/>
      <c r="I10" s="2"/>
      <c r="J10" s="2"/>
      <c r="K10" s="2"/>
      <c r="L10" s="2"/>
      <c r="M10" s="2"/>
      <c r="N10" s="2"/>
      <c r="O10" s="2"/>
      <c r="P10" s="2"/>
      <c r="Q10" s="2"/>
      <c r="R10" s="2"/>
      <c r="S10" s="2"/>
      <c r="T10" s="2"/>
      <c r="U10" s="2"/>
      <c r="V10" s="2"/>
      <c r="W10" s="2"/>
      <c r="X10" s="2"/>
      <c r="Y10" s="2"/>
      <c r="Z10" s="2"/>
    </row>
    <row r="11" ht="12.0" customHeight="1">
      <c r="A11" s="3" t="s">
        <v>10</v>
      </c>
      <c r="B11" s="6">
        <v>147368.151264</v>
      </c>
      <c r="C11" s="6">
        <v>203271.252588</v>
      </c>
      <c r="D11" s="6">
        <v>223242.242833</v>
      </c>
      <c r="E11" s="6">
        <v>233850.842325</v>
      </c>
      <c r="F11" s="6">
        <v>241175.632939</v>
      </c>
      <c r="G11" s="6">
        <f t="shared" si="1"/>
        <v>7324.790614</v>
      </c>
      <c r="H11" s="2"/>
      <c r="I11" s="2"/>
      <c r="J11" s="2"/>
      <c r="K11" s="2"/>
      <c r="L11" s="2"/>
      <c r="M11" s="2"/>
      <c r="N11" s="2"/>
      <c r="O11" s="2"/>
      <c r="P11" s="2"/>
      <c r="Q11" s="2"/>
      <c r="R11" s="2"/>
      <c r="S11" s="2"/>
      <c r="T11" s="2"/>
      <c r="U11" s="2"/>
      <c r="V11" s="2"/>
      <c r="W11" s="2"/>
      <c r="X11" s="2"/>
      <c r="Y11" s="2"/>
      <c r="Z11" s="2"/>
    </row>
    <row r="12" ht="12.0" customHeight="1">
      <c r="A12" s="3" t="s">
        <v>11</v>
      </c>
      <c r="B12" s="6">
        <v>22988.266766</v>
      </c>
      <c r="C12" s="6">
        <v>49121.515916</v>
      </c>
      <c r="D12" s="6">
        <v>47565.057393</v>
      </c>
      <c r="E12" s="6">
        <v>43903.423956</v>
      </c>
      <c r="F12" s="6">
        <v>40407.785918</v>
      </c>
      <c r="G12" s="6">
        <f t="shared" si="1"/>
        <v>-3495.638038</v>
      </c>
      <c r="H12" s="2"/>
      <c r="I12" s="2"/>
      <c r="J12" s="2"/>
      <c r="K12" s="2"/>
      <c r="L12" s="2"/>
      <c r="M12" s="2"/>
      <c r="N12" s="2"/>
      <c r="O12" s="2"/>
      <c r="P12" s="2"/>
      <c r="Q12" s="2"/>
      <c r="R12" s="2"/>
      <c r="S12" s="2"/>
      <c r="T12" s="2"/>
      <c r="U12" s="2"/>
      <c r="V12" s="2"/>
      <c r="W12" s="2"/>
      <c r="X12" s="2"/>
      <c r="Y12" s="2"/>
      <c r="Z12" s="2"/>
    </row>
    <row r="13" ht="12.0" customHeight="1">
      <c r="A13" s="7" t="s">
        <v>12</v>
      </c>
      <c r="B13" s="8">
        <v>52603.757523</v>
      </c>
      <c r="C13" s="8">
        <v>64007.16102</v>
      </c>
      <c r="D13" s="8">
        <v>77602.623019</v>
      </c>
      <c r="E13" s="8">
        <v>85180.802458</v>
      </c>
      <c r="F13" s="8">
        <v>91151.484863</v>
      </c>
      <c r="G13" s="8">
        <f t="shared" si="1"/>
        <v>5970.682405</v>
      </c>
      <c r="H13" s="2"/>
      <c r="I13" s="2"/>
      <c r="J13" s="2"/>
      <c r="K13" s="2"/>
      <c r="L13" s="2"/>
      <c r="M13" s="2"/>
      <c r="N13" s="2"/>
      <c r="O13" s="2"/>
      <c r="P13" s="2"/>
      <c r="Q13" s="2"/>
      <c r="R13" s="2"/>
      <c r="S13" s="2"/>
      <c r="T13" s="2"/>
      <c r="U13" s="2"/>
      <c r="V13" s="2"/>
      <c r="W13" s="2"/>
      <c r="X13" s="2"/>
      <c r="Y13" s="2"/>
      <c r="Z13" s="2"/>
    </row>
    <row r="14" ht="25.5" customHeight="1">
      <c r="A14" s="9" t="s">
        <v>13</v>
      </c>
      <c r="B14" s="10"/>
      <c r="C14" s="10"/>
      <c r="D14" s="10"/>
      <c r="E14" s="10"/>
      <c r="F14" s="10"/>
      <c r="G14" s="10"/>
      <c r="H14" s="2"/>
      <c r="I14" s="2"/>
      <c r="J14" s="2"/>
      <c r="K14" s="2"/>
      <c r="L14" s="2"/>
      <c r="M14" s="2"/>
      <c r="N14" s="2"/>
      <c r="O14" s="2"/>
      <c r="P14" s="2"/>
      <c r="Q14" s="2"/>
      <c r="R14" s="2"/>
      <c r="S14" s="2"/>
      <c r="T14" s="2"/>
      <c r="U14" s="2"/>
      <c r="V14" s="2"/>
      <c r="W14" s="2"/>
      <c r="X14" s="2"/>
      <c r="Y14" s="2"/>
      <c r="Z14" s="2"/>
    </row>
    <row r="15" ht="105.0" customHeight="1">
      <c r="A15" s="11" t="s">
        <v>14</v>
      </c>
      <c r="H15" s="2"/>
      <c r="I15" s="2"/>
      <c r="J15" s="2"/>
      <c r="K15" s="2"/>
      <c r="L15" s="2"/>
      <c r="M15" s="2"/>
      <c r="N15" s="2"/>
      <c r="O15" s="2"/>
      <c r="P15" s="2"/>
      <c r="Q15" s="2"/>
      <c r="R15" s="2"/>
      <c r="S15" s="2"/>
      <c r="T15" s="2"/>
      <c r="U15" s="2"/>
      <c r="V15" s="2"/>
      <c r="W15" s="2"/>
      <c r="X15" s="2"/>
      <c r="Y15" s="2"/>
      <c r="Z15" s="2"/>
    </row>
    <row r="16" ht="12.0"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2.0"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2.0"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2.0"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2.0"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2.0"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2.0"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2.0"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2.0"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2.0"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2.0"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2.0"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2.0"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2.0"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2.0"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2.0"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2.0"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2.0"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2.0"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0"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0"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0"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0"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0"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
    <mergeCell ref="A1:G1"/>
    <mergeCell ref="A2:G2"/>
    <mergeCell ref="A3:G3"/>
    <mergeCell ref="A14:G14"/>
    <mergeCell ref="A15:G15"/>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6.5"/>
    <col customWidth="1" min="2" max="3" width="10.63"/>
    <col customWidth="1" min="4" max="4" width="9.38"/>
    <col customWidth="1" min="5" max="5" width="9.63"/>
    <col customWidth="1" min="6" max="6" width="11.38"/>
    <col customWidth="1" min="7" max="26" width="9.38"/>
  </cols>
  <sheetData>
    <row r="1" ht="25.5" customHeight="1">
      <c r="A1" s="12" t="s">
        <v>79</v>
      </c>
      <c r="G1" s="2"/>
      <c r="H1" s="2"/>
      <c r="I1" s="2"/>
      <c r="J1" s="2"/>
      <c r="K1" s="2"/>
      <c r="L1" s="2"/>
      <c r="M1" s="2"/>
      <c r="N1" s="2"/>
      <c r="O1" s="2"/>
      <c r="P1" s="2"/>
      <c r="Q1" s="2"/>
      <c r="R1" s="2"/>
      <c r="S1" s="2"/>
      <c r="T1" s="2"/>
      <c r="U1" s="2"/>
      <c r="V1" s="2"/>
      <c r="W1" s="2"/>
      <c r="X1" s="2"/>
      <c r="Y1" s="2"/>
      <c r="Z1" s="2"/>
    </row>
    <row r="2" ht="12.0" customHeight="1">
      <c r="A2" s="1" t="s">
        <v>65</v>
      </c>
      <c r="G2" s="2"/>
      <c r="H2" s="2"/>
      <c r="I2" s="2"/>
      <c r="J2" s="2"/>
      <c r="K2" s="2"/>
      <c r="L2" s="2"/>
      <c r="M2" s="2"/>
      <c r="N2" s="2"/>
      <c r="O2" s="2"/>
      <c r="P2" s="2"/>
      <c r="Q2" s="2"/>
      <c r="R2" s="2"/>
      <c r="S2" s="2"/>
      <c r="T2" s="2"/>
      <c r="U2" s="2"/>
      <c r="V2" s="2"/>
      <c r="W2" s="2"/>
      <c r="X2" s="2"/>
      <c r="Y2" s="2"/>
      <c r="Z2" s="2"/>
    </row>
    <row r="3" ht="12.0" customHeight="1">
      <c r="A3" s="2" t="s">
        <v>20</v>
      </c>
      <c r="G3" s="2"/>
      <c r="H3" s="2"/>
      <c r="I3" s="2"/>
      <c r="J3" s="2"/>
      <c r="K3" s="2"/>
      <c r="L3" s="2"/>
      <c r="M3" s="2"/>
      <c r="N3" s="2"/>
      <c r="O3" s="2"/>
      <c r="P3" s="2"/>
      <c r="Q3" s="2"/>
      <c r="R3" s="2"/>
      <c r="S3" s="2"/>
      <c r="T3" s="2"/>
      <c r="U3" s="2"/>
      <c r="V3" s="2"/>
      <c r="W3" s="2"/>
      <c r="X3" s="2"/>
      <c r="Y3" s="2"/>
      <c r="Z3" s="2"/>
    </row>
    <row r="4" ht="63.75" customHeight="1">
      <c r="A4" s="4"/>
      <c r="B4" s="13" t="s">
        <v>80</v>
      </c>
      <c r="C4" s="13" t="s">
        <v>81</v>
      </c>
      <c r="D4" s="13" t="s">
        <v>23</v>
      </c>
      <c r="E4" s="5" t="s">
        <v>24</v>
      </c>
      <c r="F4" s="5" t="s">
        <v>82</v>
      </c>
      <c r="G4" s="2"/>
      <c r="H4" s="2"/>
      <c r="I4" s="2"/>
      <c r="J4" s="2"/>
      <c r="K4" s="2"/>
      <c r="L4" s="2"/>
      <c r="M4" s="2"/>
      <c r="N4" s="2"/>
      <c r="O4" s="2"/>
      <c r="P4" s="2"/>
      <c r="Q4" s="2"/>
      <c r="R4" s="2"/>
      <c r="S4" s="2"/>
      <c r="T4" s="2"/>
      <c r="U4" s="2"/>
      <c r="V4" s="2"/>
      <c r="W4" s="2"/>
      <c r="X4" s="2"/>
      <c r="Y4" s="2"/>
      <c r="Z4" s="2"/>
    </row>
    <row r="5" ht="25.5" customHeight="1">
      <c r="A5" s="14" t="s">
        <v>26</v>
      </c>
      <c r="B5" s="15"/>
      <c r="C5" s="15"/>
      <c r="D5" s="15"/>
      <c r="E5" s="15"/>
      <c r="F5" s="15"/>
      <c r="G5" s="2"/>
      <c r="H5" s="2"/>
      <c r="I5" s="2"/>
      <c r="J5" s="2"/>
      <c r="K5" s="2"/>
      <c r="L5" s="2"/>
      <c r="M5" s="2"/>
      <c r="N5" s="2"/>
      <c r="O5" s="2"/>
      <c r="P5" s="2"/>
      <c r="Q5" s="2"/>
      <c r="R5" s="2"/>
      <c r="S5" s="2"/>
      <c r="T5" s="2"/>
      <c r="U5" s="2"/>
      <c r="V5" s="2"/>
      <c r="W5" s="2"/>
      <c r="X5" s="2"/>
      <c r="Y5" s="2"/>
      <c r="Z5" s="2"/>
    </row>
    <row r="6" ht="12.0" customHeight="1">
      <c r="A6" s="16" t="s">
        <v>27</v>
      </c>
      <c r="B6" s="17">
        <v>46520.246695</v>
      </c>
      <c r="C6" s="17">
        <v>47639.334993</v>
      </c>
      <c r="D6" s="17">
        <f t="shared" ref="D6:D12" si="1">(C6-B6)</f>
        <v>1119.088298</v>
      </c>
      <c r="E6" s="18">
        <f t="shared" ref="E6:E12" si="2">(C6-B6)/B6*100</f>
        <v>2.405594075</v>
      </c>
      <c r="F6" s="18">
        <f>(C6/C12)*100</f>
        <v>73.58606665</v>
      </c>
      <c r="G6" s="2"/>
      <c r="H6" s="2"/>
      <c r="I6" s="2"/>
      <c r="J6" s="2"/>
      <c r="K6" s="2"/>
      <c r="L6" s="2"/>
      <c r="M6" s="2"/>
      <c r="N6" s="2"/>
      <c r="O6" s="2"/>
      <c r="P6" s="2"/>
      <c r="Q6" s="2"/>
      <c r="R6" s="2"/>
      <c r="S6" s="2"/>
      <c r="T6" s="2"/>
      <c r="U6" s="2"/>
      <c r="V6" s="2"/>
      <c r="W6" s="2"/>
      <c r="X6" s="2"/>
      <c r="Y6" s="2"/>
      <c r="Z6" s="2"/>
    </row>
    <row r="7" ht="12.0" customHeight="1">
      <c r="A7" s="16" t="s">
        <v>28</v>
      </c>
      <c r="B7" s="17">
        <v>1125.063537</v>
      </c>
      <c r="C7" s="17">
        <v>1115.604314</v>
      </c>
      <c r="D7" s="17">
        <f t="shared" si="1"/>
        <v>-9.459223</v>
      </c>
      <c r="E7" s="18">
        <f t="shared" si="2"/>
        <v>-0.8407723376</v>
      </c>
      <c r="F7" s="18">
        <f>(C7/C12)*100</f>
        <v>1.723217451</v>
      </c>
      <c r="G7" s="2"/>
      <c r="H7" s="2"/>
      <c r="I7" s="2"/>
      <c r="J7" s="2"/>
      <c r="K7" s="2"/>
      <c r="L7" s="2"/>
      <c r="M7" s="2"/>
      <c r="N7" s="2"/>
      <c r="O7" s="2"/>
      <c r="P7" s="2"/>
      <c r="Q7" s="2"/>
      <c r="R7" s="2"/>
      <c r="S7" s="2"/>
      <c r="T7" s="2"/>
      <c r="U7" s="2"/>
      <c r="V7" s="2"/>
      <c r="W7" s="2"/>
      <c r="X7" s="2"/>
      <c r="Y7" s="2"/>
      <c r="Z7" s="2"/>
    </row>
    <row r="8" ht="12.0" customHeight="1">
      <c r="A8" s="16" t="s">
        <v>29</v>
      </c>
      <c r="B8" s="17">
        <v>1738.003274</v>
      </c>
      <c r="C8" s="17">
        <v>1971.973588</v>
      </c>
      <c r="D8" s="17">
        <f t="shared" si="1"/>
        <v>233.970314</v>
      </c>
      <c r="E8" s="18">
        <f t="shared" si="2"/>
        <v>13.46201802</v>
      </c>
      <c r="F8" s="18">
        <f>(C8/C12)*100</f>
        <v>3.046007672</v>
      </c>
      <c r="G8" s="2"/>
      <c r="H8" s="2"/>
      <c r="I8" s="2"/>
      <c r="J8" s="2"/>
      <c r="K8" s="2"/>
      <c r="L8" s="2"/>
      <c r="M8" s="2"/>
      <c r="N8" s="2"/>
      <c r="O8" s="2"/>
      <c r="P8" s="2"/>
      <c r="Q8" s="2"/>
      <c r="R8" s="2"/>
      <c r="S8" s="2"/>
      <c r="T8" s="2"/>
      <c r="U8" s="2"/>
      <c r="V8" s="2"/>
      <c r="W8" s="2"/>
      <c r="X8" s="2"/>
      <c r="Y8" s="2"/>
      <c r="Z8" s="2"/>
    </row>
    <row r="9" ht="12.0" customHeight="1">
      <c r="A9" s="16" t="s">
        <v>30</v>
      </c>
      <c r="B9" s="17">
        <v>241.050161</v>
      </c>
      <c r="C9" s="17">
        <v>285.605196</v>
      </c>
      <c r="D9" s="17">
        <f t="shared" si="1"/>
        <v>44.555035</v>
      </c>
      <c r="E9" s="18">
        <f t="shared" si="2"/>
        <v>18.48371925</v>
      </c>
      <c r="F9" s="18">
        <f>(C9/C12)*100</f>
        <v>0.4411598733</v>
      </c>
      <c r="G9" s="2"/>
      <c r="H9" s="2"/>
      <c r="I9" s="2"/>
      <c r="J9" s="2"/>
      <c r="K9" s="2"/>
      <c r="L9" s="2"/>
      <c r="M9" s="2"/>
      <c r="N9" s="2"/>
      <c r="O9" s="2"/>
      <c r="P9" s="2"/>
      <c r="Q9" s="2"/>
      <c r="R9" s="2"/>
      <c r="S9" s="2"/>
      <c r="T9" s="2"/>
      <c r="U9" s="2"/>
      <c r="V9" s="2"/>
      <c r="W9" s="2"/>
      <c r="X9" s="2"/>
      <c r="Y9" s="2"/>
      <c r="Z9" s="2"/>
    </row>
    <row r="10" ht="12.0" customHeight="1">
      <c r="A10" s="16" t="s">
        <v>31</v>
      </c>
      <c r="B10" s="17">
        <v>8905.220275</v>
      </c>
      <c r="C10" s="17">
        <v>9450.044218</v>
      </c>
      <c r="D10" s="17">
        <f t="shared" si="1"/>
        <v>544.823943</v>
      </c>
      <c r="E10" s="18">
        <f t="shared" si="2"/>
        <v>6.118028821</v>
      </c>
      <c r="F10" s="18">
        <f>(C10/C12)*100</f>
        <v>14.59700442</v>
      </c>
      <c r="G10" s="2"/>
      <c r="H10" s="2"/>
      <c r="I10" s="2"/>
      <c r="J10" s="2"/>
      <c r="K10" s="2"/>
      <c r="L10" s="2"/>
      <c r="M10" s="2"/>
      <c r="N10" s="2"/>
      <c r="O10" s="2"/>
      <c r="P10" s="2"/>
      <c r="Q10" s="2"/>
      <c r="R10" s="2"/>
      <c r="S10" s="2"/>
      <c r="T10" s="2"/>
      <c r="U10" s="2"/>
      <c r="V10" s="2"/>
      <c r="W10" s="2"/>
      <c r="X10" s="2"/>
      <c r="Y10" s="2"/>
      <c r="Z10" s="2"/>
    </row>
    <row r="11" ht="12.0" customHeight="1">
      <c r="A11" s="16" t="s">
        <v>32</v>
      </c>
      <c r="B11" s="17">
        <v>4153.775056999992</v>
      </c>
      <c r="C11" s="17">
        <v>4277.050993000012</v>
      </c>
      <c r="D11" s="17">
        <f t="shared" si="1"/>
        <v>123.275936</v>
      </c>
      <c r="E11" s="18">
        <f t="shared" si="2"/>
        <v>2.967804811</v>
      </c>
      <c r="F11" s="18">
        <f>(C11/C12)*100</f>
        <v>6.60654393</v>
      </c>
      <c r="G11" s="2"/>
      <c r="H11" s="2"/>
      <c r="I11" s="2"/>
      <c r="J11" s="2"/>
      <c r="K11" s="2"/>
      <c r="L11" s="2"/>
      <c r="M11" s="2"/>
      <c r="N11" s="2"/>
      <c r="O11" s="2"/>
      <c r="P11" s="2"/>
      <c r="Q11" s="2"/>
      <c r="R11" s="2"/>
      <c r="S11" s="2"/>
      <c r="T11" s="2"/>
      <c r="U11" s="2"/>
      <c r="V11" s="2"/>
      <c r="W11" s="2"/>
      <c r="X11" s="2"/>
      <c r="Y11" s="2"/>
      <c r="Z11" s="2"/>
    </row>
    <row r="12" ht="12.0" customHeight="1">
      <c r="A12" s="19" t="s">
        <v>83</v>
      </c>
      <c r="B12" s="20">
        <v>62683.358999</v>
      </c>
      <c r="C12" s="20">
        <v>64739.613302</v>
      </c>
      <c r="D12" s="21">
        <f t="shared" si="1"/>
        <v>2056.254303</v>
      </c>
      <c r="E12" s="22">
        <f t="shared" si="2"/>
        <v>3.280383081</v>
      </c>
      <c r="F12" s="23">
        <f>SUM(F6:F11)</f>
        <v>100</v>
      </c>
      <c r="G12" s="2"/>
      <c r="H12" s="2"/>
      <c r="I12" s="2"/>
      <c r="J12" s="2"/>
      <c r="K12" s="2"/>
      <c r="L12" s="2"/>
      <c r="M12" s="2"/>
      <c r="N12" s="2"/>
      <c r="O12" s="2"/>
      <c r="P12" s="2"/>
      <c r="Q12" s="2"/>
      <c r="R12" s="2"/>
      <c r="S12" s="2"/>
      <c r="T12" s="2"/>
      <c r="U12" s="2"/>
      <c r="V12" s="2"/>
      <c r="W12" s="2"/>
      <c r="X12" s="2"/>
      <c r="Y12" s="2"/>
      <c r="Z12" s="2"/>
    </row>
    <row r="13" ht="25.5" customHeight="1">
      <c r="A13" s="19" t="s">
        <v>34</v>
      </c>
      <c r="B13" s="24"/>
      <c r="C13" s="24"/>
      <c r="D13" s="25"/>
      <c r="E13" s="26"/>
      <c r="F13" s="27"/>
      <c r="G13" s="2"/>
      <c r="H13" s="2"/>
      <c r="I13" s="2"/>
      <c r="J13" s="2"/>
      <c r="K13" s="2"/>
      <c r="L13" s="2"/>
      <c r="M13" s="2"/>
      <c r="N13" s="2"/>
      <c r="O13" s="2"/>
      <c r="P13" s="2"/>
      <c r="Q13" s="2"/>
      <c r="R13" s="2"/>
      <c r="S13" s="2"/>
      <c r="T13" s="2"/>
      <c r="U13" s="2"/>
      <c r="V13" s="2"/>
      <c r="W13" s="2"/>
      <c r="X13" s="2"/>
      <c r="Y13" s="2"/>
      <c r="Z13" s="2"/>
    </row>
    <row r="14" ht="12.0" customHeight="1">
      <c r="A14" s="16" t="s">
        <v>35</v>
      </c>
      <c r="B14" s="17">
        <v>9734.050818</v>
      </c>
      <c r="C14" s="17">
        <v>10086.463485</v>
      </c>
      <c r="D14" s="17">
        <f t="shared" ref="D14:D22" si="3">(C14-B14)</f>
        <v>352.412667</v>
      </c>
      <c r="E14" s="18">
        <f t="shared" ref="E14:E22" si="4">(C14-B14)/B14*100</f>
        <v>3.62041121</v>
      </c>
      <c r="F14" s="18">
        <f>(C14/C22)*100</f>
        <v>16.48479652</v>
      </c>
      <c r="G14" s="2"/>
      <c r="H14" s="2"/>
      <c r="I14" s="2"/>
      <c r="J14" s="2"/>
      <c r="K14" s="2"/>
      <c r="L14" s="2"/>
      <c r="M14" s="2"/>
      <c r="N14" s="2"/>
      <c r="O14" s="2"/>
      <c r="P14" s="2"/>
      <c r="Q14" s="2"/>
      <c r="R14" s="2"/>
      <c r="S14" s="2"/>
      <c r="T14" s="2"/>
      <c r="U14" s="2"/>
      <c r="V14" s="2"/>
      <c r="W14" s="2"/>
      <c r="X14" s="2"/>
      <c r="Y14" s="2"/>
      <c r="Z14" s="2"/>
    </row>
    <row r="15" ht="12.0" customHeight="1">
      <c r="A15" s="16" t="s">
        <v>36</v>
      </c>
      <c r="B15" s="17">
        <v>21962.891332</v>
      </c>
      <c r="C15" s="17">
        <v>23426.68971</v>
      </c>
      <c r="D15" s="17">
        <f t="shared" si="3"/>
        <v>1463.798378</v>
      </c>
      <c r="E15" s="18">
        <f t="shared" si="4"/>
        <v>6.664871013</v>
      </c>
      <c r="F15" s="18">
        <f>(C15/C22)*100</f>
        <v>38.28737532</v>
      </c>
      <c r="G15" s="2"/>
      <c r="H15" s="2"/>
      <c r="I15" s="2"/>
      <c r="J15" s="2"/>
      <c r="K15" s="2"/>
      <c r="L15" s="2"/>
      <c r="M15" s="2"/>
      <c r="N15" s="2"/>
      <c r="O15" s="2"/>
      <c r="P15" s="2"/>
      <c r="Q15" s="2"/>
      <c r="R15" s="2"/>
      <c r="S15" s="2"/>
      <c r="T15" s="2"/>
      <c r="U15" s="2"/>
      <c r="V15" s="2"/>
      <c r="W15" s="2"/>
      <c r="X15" s="2"/>
      <c r="Y15" s="2"/>
      <c r="Z15" s="2"/>
    </row>
    <row r="16" ht="12.0" customHeight="1">
      <c r="A16" s="16" t="s">
        <v>37</v>
      </c>
      <c r="B16" s="17">
        <v>3415.860714</v>
      </c>
      <c r="C16" s="17">
        <v>3687.994249</v>
      </c>
      <c r="D16" s="17">
        <f t="shared" si="3"/>
        <v>272.133535</v>
      </c>
      <c r="E16" s="18">
        <f t="shared" si="4"/>
        <v>7.96676322</v>
      </c>
      <c r="F16" s="18">
        <f>(C16/C22)*100</f>
        <v>6.027467889</v>
      </c>
      <c r="G16" s="2"/>
      <c r="H16" s="2"/>
      <c r="I16" s="2"/>
      <c r="J16" s="2"/>
      <c r="K16" s="2"/>
      <c r="L16" s="2"/>
      <c r="M16" s="2"/>
      <c r="N16" s="2"/>
      <c r="O16" s="2"/>
      <c r="P16" s="2"/>
      <c r="Q16" s="2"/>
      <c r="R16" s="2"/>
      <c r="S16" s="2"/>
      <c r="T16" s="2"/>
      <c r="U16" s="2"/>
      <c r="V16" s="2"/>
      <c r="W16" s="2"/>
      <c r="X16" s="2"/>
      <c r="Y16" s="2"/>
      <c r="Z16" s="2"/>
    </row>
    <row r="17" ht="12.0" customHeight="1">
      <c r="A17" s="16" t="s">
        <v>38</v>
      </c>
      <c r="B17" s="17">
        <v>2885.452953</v>
      </c>
      <c r="C17" s="17">
        <v>2812.35519</v>
      </c>
      <c r="D17" s="17">
        <f t="shared" si="3"/>
        <v>-73.097763</v>
      </c>
      <c r="E17" s="18">
        <f t="shared" si="4"/>
        <v>-2.533320217</v>
      </c>
      <c r="F17" s="18">
        <f>(C17/C22)*100</f>
        <v>4.596368502</v>
      </c>
      <c r="G17" s="2"/>
      <c r="H17" s="2"/>
      <c r="I17" s="2"/>
      <c r="J17" s="2"/>
      <c r="K17" s="2"/>
      <c r="L17" s="2"/>
      <c r="M17" s="2"/>
      <c r="N17" s="2"/>
      <c r="O17" s="2"/>
      <c r="P17" s="2"/>
      <c r="Q17" s="2"/>
      <c r="R17" s="2"/>
      <c r="S17" s="2"/>
      <c r="T17" s="2"/>
      <c r="U17" s="2"/>
      <c r="V17" s="2"/>
      <c r="W17" s="2"/>
      <c r="X17" s="2"/>
      <c r="Y17" s="2"/>
      <c r="Z17" s="2"/>
    </row>
    <row r="18" ht="12.0" customHeight="1">
      <c r="A18" s="16" t="s">
        <v>39</v>
      </c>
      <c r="B18" s="17">
        <v>1292.294184</v>
      </c>
      <c r="C18" s="17">
        <v>1432.02183</v>
      </c>
      <c r="D18" s="17">
        <f t="shared" si="3"/>
        <v>139.727646</v>
      </c>
      <c r="E18" s="18">
        <f t="shared" si="4"/>
        <v>10.81237134</v>
      </c>
      <c r="F18" s="18">
        <f>(C18/C22)*100</f>
        <v>2.340422738</v>
      </c>
      <c r="G18" s="2"/>
      <c r="H18" s="2"/>
      <c r="I18" s="2"/>
      <c r="J18" s="2"/>
      <c r="K18" s="2"/>
      <c r="L18" s="2"/>
      <c r="M18" s="2"/>
      <c r="N18" s="2"/>
      <c r="O18" s="2"/>
      <c r="P18" s="2"/>
      <c r="Q18" s="2"/>
      <c r="R18" s="2"/>
      <c r="S18" s="2"/>
      <c r="T18" s="2"/>
      <c r="U18" s="2"/>
      <c r="V18" s="2"/>
      <c r="W18" s="2"/>
      <c r="X18" s="2"/>
      <c r="Y18" s="2"/>
      <c r="Z18" s="2"/>
    </row>
    <row r="19" ht="12.0" customHeight="1">
      <c r="A19" s="16" t="s">
        <v>40</v>
      </c>
      <c r="B19" s="17">
        <v>1226.204793</v>
      </c>
      <c r="C19" s="17">
        <v>1241.697456</v>
      </c>
      <c r="D19" s="17">
        <f t="shared" si="3"/>
        <v>15.492663</v>
      </c>
      <c r="E19" s="18">
        <f t="shared" si="4"/>
        <v>1.263464561</v>
      </c>
      <c r="F19" s="18">
        <f>(C19/C22)*100</f>
        <v>2.029366381</v>
      </c>
      <c r="G19" s="2"/>
      <c r="H19" s="2"/>
      <c r="I19" s="2"/>
      <c r="J19" s="2"/>
      <c r="K19" s="2"/>
      <c r="L19" s="2"/>
      <c r="M19" s="2"/>
      <c r="N19" s="2"/>
      <c r="O19" s="2"/>
      <c r="P19" s="2"/>
      <c r="Q19" s="2"/>
      <c r="R19" s="2"/>
      <c r="S19" s="2"/>
      <c r="T19" s="2"/>
      <c r="U19" s="2"/>
      <c r="V19" s="2"/>
      <c r="W19" s="2"/>
      <c r="X19" s="2"/>
      <c r="Y19" s="2"/>
      <c r="Z19" s="2"/>
    </row>
    <row r="20" ht="12.0" customHeight="1">
      <c r="A20" s="16" t="s">
        <v>31</v>
      </c>
      <c r="B20" s="17">
        <v>5692.943455</v>
      </c>
      <c r="C20" s="17">
        <v>6354.965433</v>
      </c>
      <c r="D20" s="17">
        <f t="shared" si="3"/>
        <v>662.021978</v>
      </c>
      <c r="E20" s="18">
        <f t="shared" si="4"/>
        <v>11.62881703</v>
      </c>
      <c r="F20" s="18">
        <f>(C20/C22)*100</f>
        <v>10.38622826</v>
      </c>
      <c r="G20" s="2"/>
      <c r="H20" s="2"/>
      <c r="I20" s="2"/>
      <c r="J20" s="2"/>
      <c r="K20" s="2"/>
      <c r="L20" s="2"/>
      <c r="M20" s="2"/>
      <c r="N20" s="2"/>
      <c r="O20" s="2"/>
      <c r="P20" s="2"/>
      <c r="Q20" s="2"/>
      <c r="R20" s="2"/>
      <c r="S20" s="2"/>
      <c r="T20" s="2"/>
      <c r="U20" s="2"/>
      <c r="V20" s="2"/>
      <c r="W20" s="2"/>
      <c r="X20" s="2"/>
      <c r="Y20" s="2"/>
      <c r="Z20" s="2"/>
    </row>
    <row r="21" ht="12.0" customHeight="1">
      <c r="A21" s="16" t="s">
        <v>41</v>
      </c>
      <c r="B21" s="17">
        <v>12025.705041000008</v>
      </c>
      <c r="C21" s="17">
        <v>12144.272979000001</v>
      </c>
      <c r="D21" s="17">
        <f t="shared" si="3"/>
        <v>118.567938</v>
      </c>
      <c r="E21" s="18">
        <f t="shared" si="4"/>
        <v>0.9859541507</v>
      </c>
      <c r="F21" s="18">
        <f>(C21/C22)*100</f>
        <v>19.84797439</v>
      </c>
      <c r="G21" s="2"/>
      <c r="H21" s="2"/>
      <c r="I21" s="2"/>
      <c r="J21" s="2"/>
      <c r="K21" s="2"/>
      <c r="L21" s="2"/>
      <c r="M21" s="2"/>
      <c r="N21" s="2"/>
      <c r="O21" s="2"/>
      <c r="P21" s="2"/>
      <c r="Q21" s="2"/>
      <c r="R21" s="2"/>
      <c r="S21" s="2"/>
      <c r="T21" s="2"/>
      <c r="U21" s="2"/>
      <c r="V21" s="2"/>
      <c r="W21" s="2"/>
      <c r="X21" s="2"/>
      <c r="Y21" s="2"/>
      <c r="Z21" s="2"/>
    </row>
    <row r="22" ht="12.0" customHeight="1">
      <c r="A22" s="19" t="s">
        <v>42</v>
      </c>
      <c r="B22" s="20">
        <v>58235.40329</v>
      </c>
      <c r="C22" s="20">
        <v>61186.460332</v>
      </c>
      <c r="D22" s="21">
        <f t="shared" si="3"/>
        <v>2951.057042</v>
      </c>
      <c r="E22" s="22">
        <f t="shared" si="4"/>
        <v>5.067462188</v>
      </c>
      <c r="F22" s="23">
        <f>SUM(F14:F21)</f>
        <v>100</v>
      </c>
      <c r="G22" s="2"/>
      <c r="H22" s="2"/>
      <c r="I22" s="2"/>
      <c r="J22" s="2"/>
      <c r="K22" s="2"/>
      <c r="L22" s="2"/>
      <c r="M22" s="2"/>
      <c r="N22" s="2"/>
      <c r="O22" s="2"/>
      <c r="P22" s="2"/>
      <c r="Q22" s="2"/>
      <c r="R22" s="2"/>
      <c r="S22" s="2"/>
      <c r="T22" s="2"/>
      <c r="U22" s="2"/>
      <c r="V22" s="2"/>
      <c r="W22" s="2"/>
      <c r="X22" s="2"/>
      <c r="Y22" s="2"/>
      <c r="Z22" s="2"/>
    </row>
    <row r="23" ht="25.5" customHeight="1">
      <c r="A23" s="19" t="s">
        <v>43</v>
      </c>
      <c r="B23" s="24"/>
      <c r="C23" s="24"/>
      <c r="D23" s="25"/>
      <c r="E23" s="26"/>
      <c r="F23" s="27"/>
      <c r="G23" s="2"/>
      <c r="H23" s="2"/>
      <c r="I23" s="2"/>
      <c r="J23" s="2"/>
      <c r="K23" s="2"/>
      <c r="L23" s="2"/>
      <c r="M23" s="2"/>
      <c r="N23" s="2"/>
      <c r="O23" s="2"/>
      <c r="P23" s="2"/>
      <c r="Q23" s="2"/>
      <c r="R23" s="2"/>
      <c r="S23" s="2"/>
      <c r="T23" s="2"/>
      <c r="U23" s="2"/>
      <c r="V23" s="2"/>
      <c r="W23" s="2"/>
      <c r="X23" s="2"/>
      <c r="Y23" s="2"/>
      <c r="Z23" s="2"/>
    </row>
    <row r="24" ht="12.0" customHeight="1">
      <c r="A24" s="1" t="s">
        <v>44</v>
      </c>
      <c r="B24" s="21">
        <f t="shared" ref="B24:C24" si="5">(B12-B22)</f>
        <v>4447.955709</v>
      </c>
      <c r="C24" s="21">
        <f t="shared" si="5"/>
        <v>3553.15297</v>
      </c>
      <c r="D24" s="17">
        <f t="shared" ref="D24:D31" si="7">(C24-B24)</f>
        <v>-894.802739</v>
      </c>
      <c r="E24" s="18">
        <f>(C24-B24)/B24*100</f>
        <v>-20.11716837</v>
      </c>
      <c r="F24" s="28" t="s">
        <v>45</v>
      </c>
      <c r="G24" s="2"/>
      <c r="H24" s="2"/>
      <c r="I24" s="2"/>
      <c r="J24" s="2"/>
      <c r="K24" s="2"/>
      <c r="L24" s="2"/>
      <c r="M24" s="2"/>
      <c r="N24" s="2"/>
      <c r="O24" s="2"/>
      <c r="P24" s="2"/>
      <c r="Q24" s="2"/>
      <c r="R24" s="2"/>
      <c r="S24" s="2"/>
      <c r="T24" s="2"/>
      <c r="U24" s="2"/>
      <c r="V24" s="2"/>
      <c r="W24" s="2"/>
      <c r="X24" s="2"/>
      <c r="Y24" s="2"/>
      <c r="Z24" s="2"/>
    </row>
    <row r="25" ht="12.0" customHeight="1">
      <c r="A25" s="1" t="s">
        <v>46</v>
      </c>
      <c r="B25" s="21">
        <f t="shared" ref="B25:C25" si="6">(B24/B12)*100</f>
        <v>7.095911547</v>
      </c>
      <c r="C25" s="21">
        <f t="shared" si="6"/>
        <v>5.488375337</v>
      </c>
      <c r="D25" s="21">
        <f t="shared" si="7"/>
        <v>-1.607536209</v>
      </c>
      <c r="E25" s="28" t="s">
        <v>45</v>
      </c>
      <c r="F25" s="28" t="s">
        <v>45</v>
      </c>
      <c r="G25" s="2"/>
      <c r="H25" s="2"/>
      <c r="I25" s="2"/>
      <c r="J25" s="2"/>
      <c r="K25" s="2"/>
      <c r="L25" s="2"/>
      <c r="M25" s="2"/>
      <c r="N25" s="2"/>
      <c r="O25" s="2"/>
      <c r="P25" s="2"/>
      <c r="Q25" s="2"/>
      <c r="R25" s="2"/>
      <c r="S25" s="2"/>
      <c r="T25" s="2"/>
      <c r="U25" s="2"/>
      <c r="V25" s="2"/>
      <c r="W25" s="2"/>
      <c r="X25" s="2"/>
      <c r="Y25" s="2"/>
      <c r="Z25" s="2"/>
    </row>
    <row r="26" ht="12.0" customHeight="1">
      <c r="A26" s="16" t="s">
        <v>47</v>
      </c>
      <c r="B26" s="17">
        <v>-1131.235556</v>
      </c>
      <c r="C26" s="17">
        <v>-2286.536117</v>
      </c>
      <c r="D26" s="17">
        <f t="shared" si="7"/>
        <v>-1155.300561</v>
      </c>
      <c r="E26" s="18">
        <f t="shared" ref="E26:E28" si="9">(C26-B26)/B26*100</f>
        <v>102.1273204</v>
      </c>
      <c r="F26" s="29" t="s">
        <v>45</v>
      </c>
      <c r="G26" s="2"/>
      <c r="H26" s="2"/>
      <c r="I26" s="2"/>
      <c r="J26" s="2"/>
      <c r="K26" s="2"/>
      <c r="L26" s="2"/>
      <c r="M26" s="2"/>
      <c r="N26" s="2"/>
      <c r="O26" s="2"/>
      <c r="P26" s="2"/>
      <c r="Q26" s="2"/>
      <c r="R26" s="2"/>
      <c r="S26" s="2"/>
      <c r="T26" s="2"/>
      <c r="U26" s="2"/>
      <c r="V26" s="2"/>
      <c r="W26" s="2"/>
      <c r="X26" s="2"/>
      <c r="Y26" s="2"/>
      <c r="Z26" s="2"/>
    </row>
    <row r="27" ht="12.0" customHeight="1">
      <c r="A27" s="1" t="s">
        <v>48</v>
      </c>
      <c r="B27" s="21">
        <f t="shared" ref="B27:C27" si="8">SUM(B24,B26)</f>
        <v>3316.720153</v>
      </c>
      <c r="C27" s="21">
        <f t="shared" si="8"/>
        <v>1266.616853</v>
      </c>
      <c r="D27" s="17">
        <f t="shared" si="7"/>
        <v>-2050.1033</v>
      </c>
      <c r="E27" s="18">
        <f t="shared" si="9"/>
        <v>-61.811163</v>
      </c>
      <c r="F27" s="28" t="s">
        <v>45</v>
      </c>
      <c r="G27" s="2"/>
      <c r="H27" s="2"/>
      <c r="I27" s="2"/>
      <c r="J27" s="2"/>
      <c r="K27" s="2"/>
      <c r="L27" s="2"/>
      <c r="M27" s="2"/>
      <c r="N27" s="2"/>
      <c r="O27" s="2"/>
      <c r="P27" s="2"/>
      <c r="Q27" s="2"/>
      <c r="R27" s="2"/>
      <c r="S27" s="2"/>
      <c r="T27" s="2"/>
      <c r="U27" s="2"/>
      <c r="V27" s="2"/>
      <c r="W27" s="2"/>
      <c r="X27" s="2"/>
      <c r="Y27" s="2"/>
      <c r="Z27" s="2"/>
    </row>
    <row r="28" ht="12.0" customHeight="1">
      <c r="A28" s="16" t="s">
        <v>49</v>
      </c>
      <c r="B28" s="17">
        <v>-875.237588</v>
      </c>
      <c r="C28" s="17">
        <v>-639.176524</v>
      </c>
      <c r="D28" s="17">
        <f t="shared" si="7"/>
        <v>236.061064</v>
      </c>
      <c r="E28" s="18">
        <f t="shared" si="9"/>
        <v>-26.97108388</v>
      </c>
      <c r="F28" s="29" t="s">
        <v>45</v>
      </c>
      <c r="G28" s="2"/>
      <c r="H28" s="2"/>
      <c r="I28" s="2"/>
      <c r="J28" s="2"/>
      <c r="K28" s="2"/>
      <c r="L28" s="2"/>
      <c r="M28" s="2"/>
      <c r="N28" s="2"/>
      <c r="O28" s="2"/>
      <c r="P28" s="2"/>
      <c r="Q28" s="2"/>
      <c r="R28" s="2"/>
      <c r="S28" s="2"/>
      <c r="T28" s="2"/>
      <c r="U28" s="2"/>
      <c r="V28" s="2"/>
      <c r="W28" s="2"/>
      <c r="X28" s="2"/>
      <c r="Y28" s="2"/>
      <c r="Z28" s="2"/>
    </row>
    <row r="29" ht="12.0" customHeight="1">
      <c r="A29" s="16" t="s">
        <v>50</v>
      </c>
      <c r="B29" s="17">
        <v>0.0</v>
      </c>
      <c r="C29" s="17">
        <v>0.0</v>
      </c>
      <c r="D29" s="17">
        <f t="shared" si="7"/>
        <v>0</v>
      </c>
      <c r="E29" s="18">
        <v>0.0</v>
      </c>
      <c r="F29" s="29" t="s">
        <v>45</v>
      </c>
      <c r="G29" s="2"/>
      <c r="H29" s="2"/>
      <c r="I29" s="2"/>
      <c r="J29" s="2"/>
      <c r="K29" s="2"/>
      <c r="L29" s="2"/>
      <c r="M29" s="2"/>
      <c r="N29" s="2"/>
      <c r="O29" s="2"/>
      <c r="P29" s="2"/>
      <c r="Q29" s="2"/>
      <c r="R29" s="2"/>
      <c r="S29" s="2"/>
      <c r="T29" s="2"/>
      <c r="U29" s="2"/>
      <c r="V29" s="2"/>
      <c r="W29" s="2"/>
      <c r="X29" s="2"/>
      <c r="Y29" s="2"/>
      <c r="Z29" s="2"/>
    </row>
    <row r="30" ht="12.0" customHeight="1">
      <c r="A30" s="1" t="s">
        <v>4</v>
      </c>
      <c r="B30" s="21">
        <f t="shared" ref="B30:C30" si="10">SUM(B27:B29)</f>
        <v>2441.482565</v>
      </c>
      <c r="C30" s="21">
        <f t="shared" si="10"/>
        <v>627.440329</v>
      </c>
      <c r="D30" s="17">
        <f t="shared" si="7"/>
        <v>-1814.042236</v>
      </c>
      <c r="E30" s="18">
        <f>(C30-B30)/B30*100</f>
        <v>-74.30084744</v>
      </c>
      <c r="F30" s="28" t="s">
        <v>45</v>
      </c>
      <c r="G30" s="2"/>
      <c r="H30" s="2"/>
      <c r="I30" s="2"/>
      <c r="J30" s="2"/>
      <c r="K30" s="2"/>
      <c r="L30" s="2"/>
      <c r="M30" s="2"/>
      <c r="N30" s="2"/>
      <c r="O30" s="2"/>
      <c r="P30" s="2"/>
      <c r="Q30" s="2"/>
      <c r="R30" s="2"/>
      <c r="S30" s="2"/>
      <c r="T30" s="2"/>
      <c r="U30" s="2"/>
      <c r="V30" s="2"/>
      <c r="W30" s="2"/>
      <c r="X30" s="2"/>
      <c r="Y30" s="2"/>
      <c r="Z30" s="2"/>
    </row>
    <row r="31" ht="12.0" customHeight="1">
      <c r="A31" s="19" t="s">
        <v>51</v>
      </c>
      <c r="B31" s="30">
        <f t="shared" ref="B31:C31" si="11">(B30/B12)*100</f>
        <v>3.894945332</v>
      </c>
      <c r="C31" s="30">
        <f t="shared" si="11"/>
        <v>0.9691752808</v>
      </c>
      <c r="D31" s="21">
        <f t="shared" si="7"/>
        <v>-2.925770051</v>
      </c>
      <c r="E31" s="28" t="s">
        <v>45</v>
      </c>
      <c r="F31" s="28" t="s">
        <v>45</v>
      </c>
      <c r="G31" s="2"/>
      <c r="H31" s="2"/>
      <c r="I31" s="2"/>
      <c r="J31" s="2"/>
      <c r="K31" s="2"/>
      <c r="L31" s="2"/>
      <c r="M31" s="2"/>
      <c r="N31" s="2"/>
      <c r="O31" s="2"/>
      <c r="P31" s="2"/>
      <c r="Q31" s="2"/>
      <c r="R31" s="2"/>
      <c r="S31" s="2"/>
      <c r="T31" s="2"/>
      <c r="U31" s="2"/>
      <c r="V31" s="2"/>
      <c r="W31" s="2"/>
      <c r="X31" s="2"/>
      <c r="Y31" s="2"/>
      <c r="Z31" s="2"/>
    </row>
    <row r="32" ht="25.5" customHeight="1">
      <c r="A32" s="9" t="s">
        <v>13</v>
      </c>
      <c r="B32" s="10"/>
      <c r="C32" s="10"/>
      <c r="D32" s="10"/>
      <c r="E32" s="10"/>
      <c r="F32" s="10"/>
      <c r="G32" s="2"/>
      <c r="H32" s="2"/>
      <c r="I32" s="2"/>
      <c r="J32" s="2"/>
      <c r="K32" s="2"/>
      <c r="L32" s="2"/>
      <c r="M32" s="2"/>
      <c r="N32" s="2"/>
      <c r="O32" s="2"/>
      <c r="P32" s="2"/>
      <c r="Q32" s="2"/>
      <c r="R32" s="2"/>
      <c r="S32" s="2"/>
      <c r="T32" s="2"/>
      <c r="U32" s="2"/>
      <c r="V32" s="2"/>
      <c r="W32" s="2"/>
      <c r="X32" s="2"/>
      <c r="Y32" s="2"/>
      <c r="Z32" s="2"/>
    </row>
    <row r="33" ht="63.75" customHeight="1">
      <c r="A33" s="11" t="s">
        <v>53</v>
      </c>
      <c r="G33" s="2"/>
      <c r="H33" s="2"/>
      <c r="I33" s="2"/>
      <c r="J33" s="2"/>
      <c r="K33" s="2"/>
      <c r="L33" s="2"/>
      <c r="M33" s="2"/>
      <c r="N33" s="2"/>
      <c r="O33" s="2"/>
      <c r="P33" s="2"/>
      <c r="Q33" s="2"/>
      <c r="R33" s="2"/>
      <c r="S33" s="2"/>
      <c r="T33" s="2"/>
      <c r="U33" s="2"/>
      <c r="V33" s="2"/>
      <c r="W33" s="2"/>
      <c r="X33" s="2"/>
      <c r="Y33" s="2"/>
      <c r="Z33" s="2"/>
    </row>
    <row r="34" ht="51.0" customHeight="1">
      <c r="A34" s="11" t="s">
        <v>54</v>
      </c>
      <c r="G34" s="2"/>
      <c r="H34" s="2"/>
      <c r="I34" s="2"/>
      <c r="J34" s="2"/>
      <c r="K34" s="2"/>
      <c r="L34" s="2"/>
      <c r="M34" s="2"/>
      <c r="N34" s="2"/>
      <c r="O34" s="2"/>
      <c r="P34" s="2"/>
      <c r="Q34" s="2"/>
      <c r="R34" s="2"/>
      <c r="S34" s="2"/>
      <c r="T34" s="2"/>
      <c r="U34" s="2"/>
      <c r="V34" s="2"/>
      <c r="W34" s="2"/>
      <c r="X34" s="2"/>
      <c r="Y34" s="2"/>
      <c r="Z34" s="2"/>
    </row>
    <row r="35" ht="89.25" customHeight="1">
      <c r="A35" s="11" t="s">
        <v>55</v>
      </c>
      <c r="G35" s="2"/>
      <c r="H35" s="2"/>
      <c r="I35" s="2"/>
      <c r="J35" s="2"/>
      <c r="K35" s="2"/>
      <c r="L35" s="2"/>
      <c r="M35" s="2"/>
      <c r="N35" s="2"/>
      <c r="O35" s="2"/>
      <c r="P35" s="2"/>
      <c r="Q35" s="2"/>
      <c r="R35" s="2"/>
      <c r="S35" s="2"/>
      <c r="T35" s="2"/>
      <c r="U35" s="2"/>
      <c r="V35" s="2"/>
      <c r="W35" s="2"/>
      <c r="X35" s="2"/>
      <c r="Y35" s="2"/>
      <c r="Z35" s="2"/>
    </row>
    <row r="36" ht="51.0" customHeight="1">
      <c r="A36" s="11" t="s">
        <v>56</v>
      </c>
      <c r="G36" s="2"/>
      <c r="H36" s="2"/>
      <c r="I36" s="2"/>
      <c r="J36" s="2"/>
      <c r="K36" s="2"/>
      <c r="L36" s="2"/>
      <c r="M36" s="2"/>
      <c r="N36" s="2"/>
      <c r="O36" s="2"/>
      <c r="P36" s="2"/>
      <c r="Q36" s="2"/>
      <c r="R36" s="2"/>
      <c r="S36" s="2"/>
      <c r="T36" s="2"/>
      <c r="U36" s="2"/>
      <c r="V36" s="2"/>
      <c r="W36" s="2"/>
      <c r="X36" s="2"/>
      <c r="Y36" s="2"/>
      <c r="Z36" s="2"/>
    </row>
    <row r="37" ht="25.5" customHeight="1">
      <c r="A37" s="11" t="s">
        <v>57</v>
      </c>
      <c r="G37" s="2"/>
      <c r="H37" s="2"/>
      <c r="I37" s="2"/>
      <c r="J37" s="2"/>
      <c r="K37" s="2"/>
      <c r="L37" s="2"/>
      <c r="M37" s="2"/>
      <c r="N37" s="2"/>
      <c r="O37" s="2"/>
      <c r="P37" s="2"/>
      <c r="Q37" s="2"/>
      <c r="R37" s="2"/>
      <c r="S37" s="2"/>
      <c r="T37" s="2"/>
      <c r="U37" s="2"/>
      <c r="V37" s="2"/>
      <c r="W37" s="2"/>
      <c r="X37" s="2"/>
      <c r="Y37" s="2"/>
      <c r="Z37" s="2"/>
    </row>
    <row r="38" ht="51.0" customHeight="1">
      <c r="A38" s="11" t="s">
        <v>58</v>
      </c>
      <c r="G38" s="2"/>
      <c r="H38" s="2"/>
      <c r="I38" s="2"/>
      <c r="J38" s="2"/>
      <c r="K38" s="2"/>
      <c r="L38" s="2"/>
      <c r="M38" s="2"/>
      <c r="N38" s="2"/>
      <c r="O38" s="2"/>
      <c r="P38" s="2"/>
      <c r="Q38" s="2"/>
      <c r="R38" s="2"/>
      <c r="S38" s="2"/>
      <c r="T38" s="2"/>
      <c r="U38" s="2"/>
      <c r="V38" s="2"/>
      <c r="W38" s="2"/>
      <c r="X38" s="2"/>
      <c r="Y38" s="2"/>
      <c r="Z38" s="2"/>
    </row>
    <row r="39" ht="38.25" customHeight="1">
      <c r="A39" s="11" t="s">
        <v>59</v>
      </c>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
    <mergeCell ref="A36:F36"/>
    <mergeCell ref="A37:F37"/>
    <mergeCell ref="A38:F38"/>
    <mergeCell ref="A39:F39"/>
    <mergeCell ref="A1:F1"/>
    <mergeCell ref="A2:F2"/>
    <mergeCell ref="A3:F3"/>
    <mergeCell ref="A32:F32"/>
    <mergeCell ref="A33:F33"/>
    <mergeCell ref="A34:F34"/>
    <mergeCell ref="A35:F35"/>
  </mergeCell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38"/>
    <col customWidth="1" min="2" max="2" width="9.38"/>
    <col customWidth="1" min="3" max="3" width="10.63"/>
    <col customWidth="1" min="4" max="4" width="9.38"/>
    <col customWidth="1" min="5" max="5" width="9.63"/>
    <col customWidth="1" min="6" max="6" width="15.38"/>
    <col customWidth="1" min="7" max="26" width="9.38"/>
  </cols>
  <sheetData>
    <row r="1" ht="25.5" customHeight="1">
      <c r="A1" s="12" t="s">
        <v>84</v>
      </c>
      <c r="G1" s="2"/>
      <c r="H1" s="2"/>
      <c r="I1" s="2"/>
      <c r="J1" s="2"/>
      <c r="K1" s="2"/>
      <c r="L1" s="2"/>
      <c r="M1" s="2"/>
      <c r="N1" s="2"/>
      <c r="O1" s="2"/>
      <c r="P1" s="2"/>
      <c r="Q1" s="2"/>
      <c r="R1" s="2"/>
      <c r="S1" s="2"/>
      <c r="T1" s="2"/>
      <c r="U1" s="2"/>
      <c r="V1" s="2"/>
      <c r="W1" s="2"/>
      <c r="X1" s="2"/>
      <c r="Y1" s="2"/>
      <c r="Z1" s="2"/>
    </row>
    <row r="2" ht="12.0" customHeight="1">
      <c r="A2" s="1" t="s">
        <v>65</v>
      </c>
      <c r="G2" s="2"/>
      <c r="H2" s="2"/>
      <c r="I2" s="2"/>
      <c r="J2" s="2"/>
      <c r="K2" s="2"/>
      <c r="L2" s="2"/>
      <c r="M2" s="2"/>
      <c r="N2" s="2"/>
      <c r="O2" s="2"/>
      <c r="P2" s="2"/>
      <c r="Q2" s="2"/>
      <c r="R2" s="2"/>
      <c r="S2" s="2"/>
      <c r="T2" s="2"/>
      <c r="U2" s="2"/>
      <c r="V2" s="2"/>
      <c r="W2" s="2"/>
      <c r="X2" s="2"/>
      <c r="Y2" s="2"/>
      <c r="Z2" s="2"/>
    </row>
    <row r="3" ht="12.0" customHeight="1">
      <c r="A3" s="2" t="s">
        <v>20</v>
      </c>
      <c r="G3" s="2"/>
      <c r="H3" s="2"/>
      <c r="I3" s="2"/>
      <c r="J3" s="2"/>
      <c r="K3" s="2"/>
      <c r="L3" s="2"/>
      <c r="M3" s="2"/>
      <c r="N3" s="2"/>
      <c r="O3" s="2"/>
      <c r="P3" s="2"/>
      <c r="Q3" s="2"/>
      <c r="R3" s="2"/>
      <c r="S3" s="2"/>
      <c r="T3" s="2"/>
      <c r="U3" s="2"/>
      <c r="V3" s="2"/>
      <c r="W3" s="2"/>
      <c r="X3" s="2"/>
      <c r="Y3" s="2"/>
      <c r="Z3" s="2"/>
    </row>
    <row r="4" ht="63.75" customHeight="1">
      <c r="A4" s="4"/>
      <c r="B4" s="13" t="s">
        <v>80</v>
      </c>
      <c r="C4" s="13" t="s">
        <v>81</v>
      </c>
      <c r="D4" s="13" t="s">
        <v>23</v>
      </c>
      <c r="E4" s="5" t="s">
        <v>24</v>
      </c>
      <c r="F4" s="5" t="s">
        <v>82</v>
      </c>
      <c r="G4" s="2"/>
      <c r="H4" s="2"/>
      <c r="I4" s="2"/>
      <c r="J4" s="2"/>
      <c r="K4" s="2"/>
      <c r="L4" s="2"/>
      <c r="M4" s="2"/>
      <c r="N4" s="2"/>
      <c r="O4" s="2"/>
      <c r="P4" s="2"/>
      <c r="Q4" s="2"/>
      <c r="R4" s="2"/>
      <c r="S4" s="2"/>
      <c r="T4" s="2"/>
      <c r="U4" s="2"/>
      <c r="V4" s="2"/>
      <c r="W4" s="2"/>
      <c r="X4" s="2"/>
      <c r="Y4" s="2"/>
      <c r="Z4" s="2"/>
    </row>
    <row r="5" ht="25.5" customHeight="1">
      <c r="A5" s="14" t="s">
        <v>26</v>
      </c>
      <c r="B5" s="15"/>
      <c r="C5" s="15"/>
      <c r="D5" s="15"/>
      <c r="E5" s="15"/>
      <c r="F5" s="15"/>
      <c r="G5" s="2"/>
      <c r="H5" s="2"/>
      <c r="I5" s="2"/>
      <c r="J5" s="2"/>
      <c r="K5" s="2"/>
      <c r="L5" s="2"/>
      <c r="M5" s="2"/>
      <c r="N5" s="2"/>
      <c r="O5" s="2"/>
      <c r="P5" s="2"/>
      <c r="Q5" s="2"/>
      <c r="R5" s="2"/>
      <c r="S5" s="2"/>
      <c r="T5" s="2"/>
      <c r="U5" s="2"/>
      <c r="V5" s="2"/>
      <c r="W5" s="2"/>
      <c r="X5" s="2"/>
      <c r="Y5" s="2"/>
      <c r="Z5" s="2"/>
    </row>
    <row r="6" ht="12.0" customHeight="1">
      <c r="A6" s="16" t="s">
        <v>27</v>
      </c>
      <c r="B6" s="17">
        <v>34130.768363</v>
      </c>
      <c r="C6" s="17">
        <v>34513.748333</v>
      </c>
      <c r="D6" s="17">
        <f t="shared" ref="D6:D12" si="1">(C6-B6)</f>
        <v>382.97997</v>
      </c>
      <c r="E6" s="18">
        <f t="shared" ref="E6:E12" si="2">(C6-B6)/B6*100</f>
        <v>1.122095951</v>
      </c>
      <c r="F6" s="18">
        <f>(C6/C12)*100</f>
        <v>70.60370583</v>
      </c>
      <c r="G6" s="2"/>
      <c r="H6" s="2"/>
      <c r="I6" s="2"/>
      <c r="J6" s="2"/>
      <c r="K6" s="2"/>
      <c r="L6" s="2"/>
      <c r="M6" s="2"/>
      <c r="N6" s="2"/>
      <c r="O6" s="2"/>
      <c r="P6" s="2"/>
      <c r="Q6" s="2"/>
      <c r="R6" s="2"/>
      <c r="S6" s="2"/>
      <c r="T6" s="2"/>
      <c r="U6" s="2"/>
      <c r="V6" s="2"/>
      <c r="W6" s="2"/>
      <c r="X6" s="2"/>
      <c r="Y6" s="2"/>
      <c r="Z6" s="2"/>
    </row>
    <row r="7" ht="12.0" customHeight="1">
      <c r="A7" s="16" t="s">
        <v>28</v>
      </c>
      <c r="B7" s="17">
        <v>332.107985</v>
      </c>
      <c r="C7" s="17">
        <v>353.828118</v>
      </c>
      <c r="D7" s="17">
        <f t="shared" si="1"/>
        <v>21.720133</v>
      </c>
      <c r="E7" s="18">
        <f t="shared" si="2"/>
        <v>6.540081534</v>
      </c>
      <c r="F7" s="18">
        <f>(C7/C12)*100</f>
        <v>0.7238152204</v>
      </c>
      <c r="G7" s="2"/>
      <c r="H7" s="2"/>
      <c r="I7" s="2"/>
      <c r="J7" s="2"/>
      <c r="K7" s="2"/>
      <c r="L7" s="2"/>
      <c r="M7" s="2"/>
      <c r="N7" s="2"/>
      <c r="O7" s="2"/>
      <c r="P7" s="2"/>
      <c r="Q7" s="2"/>
      <c r="R7" s="2"/>
      <c r="S7" s="2"/>
      <c r="T7" s="2"/>
      <c r="U7" s="2"/>
      <c r="V7" s="2"/>
      <c r="W7" s="2"/>
      <c r="X7" s="2"/>
      <c r="Y7" s="2"/>
      <c r="Z7" s="2"/>
    </row>
    <row r="8" ht="12.0" customHeight="1">
      <c r="A8" s="16" t="s">
        <v>29</v>
      </c>
      <c r="B8" s="17">
        <v>1401.044832</v>
      </c>
      <c r="C8" s="17">
        <v>1623.430024</v>
      </c>
      <c r="D8" s="17">
        <f t="shared" si="1"/>
        <v>222.385192</v>
      </c>
      <c r="E8" s="18">
        <f t="shared" si="2"/>
        <v>15.87281056</v>
      </c>
      <c r="F8" s="18">
        <f>(C8/C12)*100</f>
        <v>3.321000511</v>
      </c>
      <c r="G8" s="2"/>
      <c r="H8" s="2"/>
      <c r="I8" s="2"/>
      <c r="J8" s="2"/>
      <c r="K8" s="2"/>
      <c r="L8" s="2"/>
      <c r="M8" s="2"/>
      <c r="N8" s="2"/>
      <c r="O8" s="2"/>
      <c r="P8" s="2"/>
      <c r="Q8" s="2"/>
      <c r="R8" s="2"/>
      <c r="S8" s="2"/>
      <c r="T8" s="2"/>
      <c r="U8" s="2"/>
      <c r="V8" s="2"/>
      <c r="W8" s="2"/>
      <c r="X8" s="2"/>
      <c r="Y8" s="2"/>
      <c r="Z8" s="2"/>
    </row>
    <row r="9" ht="12.0" customHeight="1">
      <c r="A9" s="16" t="s">
        <v>30</v>
      </c>
      <c r="B9" s="17">
        <v>200.283367</v>
      </c>
      <c r="C9" s="17">
        <v>234.98661</v>
      </c>
      <c r="D9" s="17">
        <f t="shared" si="1"/>
        <v>34.703243</v>
      </c>
      <c r="E9" s="18">
        <f t="shared" si="2"/>
        <v>17.3270719</v>
      </c>
      <c r="F9" s="18">
        <f>(C9/C12)*100</f>
        <v>0.4807048289</v>
      </c>
      <c r="G9" s="2"/>
      <c r="H9" s="2"/>
      <c r="I9" s="2"/>
      <c r="J9" s="2"/>
      <c r="K9" s="2"/>
      <c r="L9" s="2"/>
      <c r="M9" s="2"/>
      <c r="N9" s="2"/>
      <c r="O9" s="2"/>
      <c r="P9" s="2"/>
      <c r="Q9" s="2"/>
      <c r="R9" s="2"/>
      <c r="S9" s="2"/>
      <c r="T9" s="2"/>
      <c r="U9" s="2"/>
      <c r="V9" s="2"/>
      <c r="W9" s="2"/>
      <c r="X9" s="2"/>
      <c r="Y9" s="2"/>
      <c r="Z9" s="2"/>
    </row>
    <row r="10" ht="12.0" customHeight="1">
      <c r="A10" s="16" t="s">
        <v>31</v>
      </c>
      <c r="B10" s="17">
        <v>8413.431179</v>
      </c>
      <c r="C10" s="17">
        <v>8893.524839</v>
      </c>
      <c r="D10" s="17">
        <f t="shared" si="1"/>
        <v>480.09366</v>
      </c>
      <c r="E10" s="18">
        <f t="shared" si="2"/>
        <v>5.706276664</v>
      </c>
      <c r="F10" s="18">
        <f>(C10/C12)*100</f>
        <v>18.19320827</v>
      </c>
      <c r="G10" s="2"/>
      <c r="H10" s="2"/>
      <c r="I10" s="2"/>
      <c r="J10" s="2"/>
      <c r="K10" s="2"/>
      <c r="L10" s="2"/>
      <c r="M10" s="2"/>
      <c r="N10" s="2"/>
      <c r="O10" s="2"/>
      <c r="P10" s="2"/>
      <c r="Q10" s="2"/>
      <c r="R10" s="2"/>
      <c r="S10" s="2"/>
      <c r="T10" s="2"/>
      <c r="U10" s="2"/>
      <c r="V10" s="2"/>
      <c r="W10" s="2"/>
      <c r="X10" s="2"/>
      <c r="Y10" s="2"/>
      <c r="Z10" s="2"/>
    </row>
    <row r="11" ht="12.0" customHeight="1">
      <c r="A11" s="16" t="s">
        <v>32</v>
      </c>
      <c r="B11" s="17">
        <v>3172.2414409999983</v>
      </c>
      <c r="C11" s="17">
        <v>3264.2452279999998</v>
      </c>
      <c r="D11" s="17">
        <f t="shared" si="1"/>
        <v>92.003787</v>
      </c>
      <c r="E11" s="18">
        <f t="shared" si="2"/>
        <v>2.90027694</v>
      </c>
      <c r="F11" s="18">
        <f>(C11/C12)*100</f>
        <v>6.677565346</v>
      </c>
      <c r="G11" s="2"/>
      <c r="H11" s="2"/>
      <c r="I11" s="2"/>
      <c r="J11" s="2"/>
      <c r="K11" s="2"/>
      <c r="L11" s="2"/>
      <c r="M11" s="2"/>
      <c r="N11" s="2"/>
      <c r="O11" s="2"/>
      <c r="P11" s="2"/>
      <c r="Q11" s="2"/>
      <c r="R11" s="2"/>
      <c r="S11" s="2"/>
      <c r="T11" s="2"/>
      <c r="U11" s="2"/>
      <c r="V11" s="2"/>
      <c r="W11" s="2"/>
      <c r="X11" s="2"/>
      <c r="Y11" s="2"/>
      <c r="Z11" s="2"/>
    </row>
    <row r="12" ht="12.0" customHeight="1">
      <c r="A12" s="19" t="s">
        <v>85</v>
      </c>
      <c r="B12" s="20">
        <v>47649.877167</v>
      </c>
      <c r="C12" s="20">
        <v>48883.763152</v>
      </c>
      <c r="D12" s="21">
        <f t="shared" si="1"/>
        <v>1233.885985</v>
      </c>
      <c r="E12" s="22">
        <f t="shared" si="2"/>
        <v>2.589484083</v>
      </c>
      <c r="F12" s="23">
        <f>SUM(F6:F11)</f>
        <v>100</v>
      </c>
      <c r="G12" s="2"/>
      <c r="H12" s="2"/>
      <c r="I12" s="2"/>
      <c r="J12" s="2"/>
      <c r="K12" s="2"/>
      <c r="L12" s="2"/>
      <c r="M12" s="2"/>
      <c r="N12" s="2"/>
      <c r="O12" s="2"/>
      <c r="P12" s="2"/>
      <c r="Q12" s="2"/>
      <c r="R12" s="2"/>
      <c r="S12" s="2"/>
      <c r="T12" s="2"/>
      <c r="U12" s="2"/>
      <c r="V12" s="2"/>
      <c r="W12" s="2"/>
      <c r="X12" s="2"/>
      <c r="Y12" s="2"/>
      <c r="Z12" s="2"/>
    </row>
    <row r="13" ht="25.5" customHeight="1">
      <c r="A13" s="19" t="s">
        <v>34</v>
      </c>
      <c r="B13" s="24"/>
      <c r="C13" s="24"/>
      <c r="D13" s="25"/>
      <c r="E13" s="26"/>
      <c r="F13" s="27"/>
      <c r="G13" s="2"/>
      <c r="H13" s="2"/>
      <c r="I13" s="2"/>
      <c r="J13" s="2"/>
      <c r="K13" s="2"/>
      <c r="L13" s="2"/>
      <c r="M13" s="2"/>
      <c r="N13" s="2"/>
      <c r="O13" s="2"/>
      <c r="P13" s="2"/>
      <c r="Q13" s="2"/>
      <c r="R13" s="2"/>
      <c r="S13" s="2"/>
      <c r="T13" s="2"/>
      <c r="U13" s="2"/>
      <c r="V13" s="2"/>
      <c r="W13" s="2"/>
      <c r="X13" s="2"/>
      <c r="Y13" s="2"/>
      <c r="Z13" s="2"/>
    </row>
    <row r="14" ht="12.0" customHeight="1">
      <c r="A14" s="16" t="s">
        <v>35</v>
      </c>
      <c r="B14" s="17">
        <v>6701.50924</v>
      </c>
      <c r="C14" s="17">
        <v>6894.202505</v>
      </c>
      <c r="D14" s="17">
        <f t="shared" ref="D14:D22" si="3">(C14-B14)</f>
        <v>192.693265</v>
      </c>
      <c r="E14" s="18">
        <f t="shared" ref="E14:E22" si="4">(C14-B14)/B14*100</f>
        <v>2.875371175</v>
      </c>
      <c r="F14" s="18">
        <f>(C14/C22)*100</f>
        <v>14.94252656</v>
      </c>
      <c r="G14" s="2"/>
      <c r="H14" s="2"/>
      <c r="I14" s="2"/>
      <c r="J14" s="2"/>
      <c r="K14" s="2"/>
      <c r="L14" s="2"/>
      <c r="M14" s="2"/>
      <c r="N14" s="2"/>
      <c r="O14" s="2"/>
      <c r="P14" s="2"/>
      <c r="Q14" s="2"/>
      <c r="R14" s="2"/>
      <c r="S14" s="2"/>
      <c r="T14" s="2"/>
      <c r="U14" s="2"/>
      <c r="V14" s="2"/>
      <c r="W14" s="2"/>
      <c r="X14" s="2"/>
      <c r="Y14" s="2"/>
      <c r="Z14" s="2"/>
    </row>
    <row r="15" ht="12.0" customHeight="1">
      <c r="A15" s="16" t="s">
        <v>36</v>
      </c>
      <c r="B15" s="17">
        <v>16569.270444</v>
      </c>
      <c r="C15" s="17">
        <v>17541.78235</v>
      </c>
      <c r="D15" s="17">
        <f t="shared" si="3"/>
        <v>972.511906</v>
      </c>
      <c r="E15" s="18">
        <f t="shared" si="4"/>
        <v>5.869370708</v>
      </c>
      <c r="F15" s="18">
        <f>(C15/C22)*100</f>
        <v>38.02014061</v>
      </c>
      <c r="G15" s="2"/>
      <c r="H15" s="2"/>
      <c r="I15" s="2"/>
      <c r="J15" s="2"/>
      <c r="K15" s="2"/>
      <c r="L15" s="2"/>
      <c r="M15" s="2"/>
      <c r="N15" s="2"/>
      <c r="O15" s="2"/>
      <c r="P15" s="2"/>
      <c r="Q15" s="2"/>
      <c r="R15" s="2"/>
      <c r="S15" s="2"/>
      <c r="T15" s="2"/>
      <c r="U15" s="2"/>
      <c r="V15" s="2"/>
      <c r="W15" s="2"/>
      <c r="X15" s="2"/>
      <c r="Y15" s="2"/>
      <c r="Z15" s="2"/>
    </row>
    <row r="16" ht="12.0" customHeight="1">
      <c r="A16" s="16" t="s">
        <v>37</v>
      </c>
      <c r="B16" s="17">
        <v>2707.023347</v>
      </c>
      <c r="C16" s="17">
        <v>2910.582343</v>
      </c>
      <c r="D16" s="17">
        <f t="shared" si="3"/>
        <v>203.558996</v>
      </c>
      <c r="E16" s="18">
        <f t="shared" si="4"/>
        <v>7.519661632</v>
      </c>
      <c r="F16" s="18">
        <f>(C16/C22)*100</f>
        <v>6.3084097</v>
      </c>
      <c r="G16" s="2"/>
      <c r="H16" s="2"/>
      <c r="I16" s="2"/>
      <c r="J16" s="2"/>
      <c r="K16" s="2"/>
      <c r="L16" s="2"/>
      <c r="M16" s="2"/>
      <c r="N16" s="2"/>
      <c r="O16" s="2"/>
      <c r="P16" s="2"/>
      <c r="Q16" s="2"/>
      <c r="R16" s="2"/>
      <c r="S16" s="2"/>
      <c r="T16" s="2"/>
      <c r="U16" s="2"/>
      <c r="V16" s="2"/>
      <c r="W16" s="2"/>
      <c r="X16" s="2"/>
      <c r="Y16" s="2"/>
      <c r="Z16" s="2"/>
    </row>
    <row r="17" ht="12.0" customHeight="1">
      <c r="A17" s="16" t="s">
        <v>38</v>
      </c>
      <c r="B17" s="17">
        <v>2127.85224</v>
      </c>
      <c r="C17" s="17">
        <v>2084.576781</v>
      </c>
      <c r="D17" s="17">
        <f t="shared" si="3"/>
        <v>-43.275459</v>
      </c>
      <c r="E17" s="18">
        <f t="shared" si="4"/>
        <v>-2.03376241</v>
      </c>
      <c r="F17" s="18">
        <f>(C17/C22)*100</f>
        <v>4.518121405</v>
      </c>
      <c r="G17" s="2"/>
      <c r="H17" s="2"/>
      <c r="I17" s="2"/>
      <c r="J17" s="2"/>
      <c r="K17" s="2"/>
      <c r="L17" s="2"/>
      <c r="M17" s="2"/>
      <c r="N17" s="2"/>
      <c r="O17" s="2"/>
      <c r="P17" s="2"/>
      <c r="Q17" s="2"/>
      <c r="R17" s="2"/>
      <c r="S17" s="2"/>
      <c r="T17" s="2"/>
      <c r="U17" s="2"/>
      <c r="V17" s="2"/>
      <c r="W17" s="2"/>
      <c r="X17" s="2"/>
      <c r="Y17" s="2"/>
      <c r="Z17" s="2"/>
    </row>
    <row r="18" ht="12.0" customHeight="1">
      <c r="A18" s="16" t="s">
        <v>39</v>
      </c>
      <c r="B18" s="17">
        <v>984.528397</v>
      </c>
      <c r="C18" s="17">
        <v>1082.119764</v>
      </c>
      <c r="D18" s="17">
        <f t="shared" si="3"/>
        <v>97.591367</v>
      </c>
      <c r="E18" s="18">
        <f t="shared" si="4"/>
        <v>9.912498948</v>
      </c>
      <c r="F18" s="18">
        <f>(C18/C22)*100</f>
        <v>2.345391407</v>
      </c>
      <c r="G18" s="2"/>
      <c r="H18" s="2"/>
      <c r="I18" s="2"/>
      <c r="J18" s="2"/>
      <c r="K18" s="2"/>
      <c r="L18" s="2"/>
      <c r="M18" s="2"/>
      <c r="N18" s="2"/>
      <c r="O18" s="2"/>
      <c r="P18" s="2"/>
      <c r="Q18" s="2"/>
      <c r="R18" s="2"/>
      <c r="S18" s="2"/>
      <c r="T18" s="2"/>
      <c r="U18" s="2"/>
      <c r="V18" s="2"/>
      <c r="W18" s="2"/>
      <c r="X18" s="2"/>
      <c r="Y18" s="2"/>
      <c r="Z18" s="2"/>
    </row>
    <row r="19" ht="12.0" customHeight="1">
      <c r="A19" s="16" t="s">
        <v>40</v>
      </c>
      <c r="B19" s="17">
        <v>941.226978</v>
      </c>
      <c r="C19" s="17">
        <v>954.229035</v>
      </c>
      <c r="D19" s="17">
        <f t="shared" si="3"/>
        <v>13.002057</v>
      </c>
      <c r="E19" s="18">
        <f t="shared" si="4"/>
        <v>1.381394425</v>
      </c>
      <c r="F19" s="18">
        <f>(C19/C22)*100</f>
        <v>2.068200446</v>
      </c>
      <c r="G19" s="2"/>
      <c r="H19" s="2"/>
      <c r="I19" s="2"/>
      <c r="J19" s="2"/>
      <c r="K19" s="2"/>
      <c r="L19" s="2"/>
      <c r="M19" s="2"/>
      <c r="N19" s="2"/>
      <c r="O19" s="2"/>
      <c r="P19" s="2"/>
      <c r="Q19" s="2"/>
      <c r="R19" s="2"/>
      <c r="S19" s="2"/>
      <c r="T19" s="2"/>
      <c r="U19" s="2"/>
      <c r="V19" s="2"/>
      <c r="W19" s="2"/>
      <c r="X19" s="2"/>
      <c r="Y19" s="2"/>
      <c r="Z19" s="2"/>
    </row>
    <row r="20" ht="12.0" customHeight="1">
      <c r="A20" s="16" t="s">
        <v>31</v>
      </c>
      <c r="B20" s="17">
        <v>5466.054295</v>
      </c>
      <c r="C20" s="17">
        <v>6077.784594</v>
      </c>
      <c r="D20" s="17">
        <f t="shared" si="3"/>
        <v>611.730299</v>
      </c>
      <c r="E20" s="18">
        <f t="shared" si="4"/>
        <v>11.19144205</v>
      </c>
      <c r="F20" s="18">
        <f>(C20/C22)*100</f>
        <v>13.17301858</v>
      </c>
      <c r="G20" s="2"/>
      <c r="H20" s="2"/>
      <c r="I20" s="2"/>
      <c r="J20" s="2"/>
      <c r="K20" s="2"/>
      <c r="L20" s="2"/>
      <c r="M20" s="2"/>
      <c r="N20" s="2"/>
      <c r="O20" s="2"/>
      <c r="P20" s="2"/>
      <c r="Q20" s="2"/>
      <c r="R20" s="2"/>
      <c r="S20" s="2"/>
      <c r="T20" s="2"/>
      <c r="U20" s="2"/>
      <c r="V20" s="2"/>
      <c r="W20" s="2"/>
      <c r="X20" s="2"/>
      <c r="Y20" s="2"/>
      <c r="Z20" s="2"/>
    </row>
    <row r="21" ht="12.0" customHeight="1">
      <c r="A21" s="16" t="s">
        <v>41</v>
      </c>
      <c r="B21" s="17">
        <v>8650.759854000004</v>
      </c>
      <c r="C21" s="17">
        <v>8592.853810999994</v>
      </c>
      <c r="D21" s="17">
        <f t="shared" si="3"/>
        <v>-57.906043</v>
      </c>
      <c r="E21" s="18">
        <f t="shared" si="4"/>
        <v>-0.6693752223</v>
      </c>
      <c r="F21" s="18">
        <f>(C21/C22)*100</f>
        <v>18.62419129</v>
      </c>
      <c r="G21" s="2"/>
      <c r="H21" s="2"/>
      <c r="I21" s="2"/>
      <c r="J21" s="2"/>
      <c r="K21" s="2"/>
      <c r="L21" s="2"/>
      <c r="M21" s="2"/>
      <c r="N21" s="2"/>
      <c r="O21" s="2"/>
      <c r="P21" s="2"/>
      <c r="Q21" s="2"/>
      <c r="R21" s="2"/>
      <c r="S21" s="2"/>
      <c r="T21" s="2"/>
      <c r="U21" s="2"/>
      <c r="V21" s="2"/>
      <c r="W21" s="2"/>
      <c r="X21" s="2"/>
      <c r="Y21" s="2"/>
      <c r="Z21" s="2"/>
    </row>
    <row r="22" ht="12.0" customHeight="1">
      <c r="A22" s="19" t="s">
        <v>42</v>
      </c>
      <c r="B22" s="20">
        <v>44148.224795</v>
      </c>
      <c r="C22" s="20">
        <v>46138.131183</v>
      </c>
      <c r="D22" s="21">
        <f t="shared" si="3"/>
        <v>1989.906388</v>
      </c>
      <c r="E22" s="22">
        <f t="shared" si="4"/>
        <v>4.50733047</v>
      </c>
      <c r="F22" s="23">
        <f>SUM(F14:F21)</f>
        <v>100</v>
      </c>
      <c r="G22" s="2"/>
      <c r="H22" s="2"/>
      <c r="I22" s="2"/>
      <c r="J22" s="2"/>
      <c r="K22" s="2"/>
      <c r="L22" s="2"/>
      <c r="M22" s="2"/>
      <c r="N22" s="2"/>
      <c r="O22" s="2"/>
      <c r="P22" s="2"/>
      <c r="Q22" s="2"/>
      <c r="R22" s="2"/>
      <c r="S22" s="2"/>
      <c r="T22" s="2"/>
      <c r="U22" s="2"/>
      <c r="V22" s="2"/>
      <c r="W22" s="2"/>
      <c r="X22" s="2"/>
      <c r="Y22" s="2"/>
      <c r="Z22" s="2"/>
    </row>
    <row r="23" ht="25.5" customHeight="1">
      <c r="A23" s="19" t="s">
        <v>43</v>
      </c>
      <c r="B23" s="24"/>
      <c r="C23" s="24"/>
      <c r="D23" s="25"/>
      <c r="E23" s="26"/>
      <c r="F23" s="27"/>
      <c r="G23" s="2"/>
      <c r="H23" s="2"/>
      <c r="I23" s="2"/>
      <c r="J23" s="2"/>
      <c r="K23" s="2"/>
      <c r="L23" s="2"/>
      <c r="M23" s="2"/>
      <c r="N23" s="2"/>
      <c r="O23" s="2"/>
      <c r="P23" s="2"/>
      <c r="Q23" s="2"/>
      <c r="R23" s="2"/>
      <c r="S23" s="2"/>
      <c r="T23" s="2"/>
      <c r="U23" s="2"/>
      <c r="V23" s="2"/>
      <c r="W23" s="2"/>
      <c r="X23" s="2"/>
      <c r="Y23" s="2"/>
      <c r="Z23" s="2"/>
    </row>
    <row r="24" ht="12.0" customHeight="1">
      <c r="A24" s="1" t="s">
        <v>44</v>
      </c>
      <c r="B24" s="21">
        <f t="shared" ref="B24:C24" si="5">(B12-B22)</f>
        <v>3501.652372</v>
      </c>
      <c r="C24" s="21">
        <f t="shared" si="5"/>
        <v>2745.631969</v>
      </c>
      <c r="D24" s="17">
        <f t="shared" ref="D24:D31" si="7">(C24-B24)</f>
        <v>-756.020403</v>
      </c>
      <c r="E24" s="18">
        <f>(C24-B24)/B24*100</f>
        <v>-21.59038998</v>
      </c>
      <c r="F24" s="28" t="s">
        <v>45</v>
      </c>
      <c r="G24" s="2"/>
      <c r="H24" s="2"/>
      <c r="I24" s="2"/>
      <c r="J24" s="2"/>
      <c r="K24" s="2"/>
      <c r="L24" s="2"/>
      <c r="M24" s="2"/>
      <c r="N24" s="2"/>
      <c r="O24" s="2"/>
      <c r="P24" s="2"/>
      <c r="Q24" s="2"/>
      <c r="R24" s="2"/>
      <c r="S24" s="2"/>
      <c r="T24" s="2"/>
      <c r="U24" s="2"/>
      <c r="V24" s="2"/>
      <c r="W24" s="2"/>
      <c r="X24" s="2"/>
      <c r="Y24" s="2"/>
      <c r="Z24" s="2"/>
    </row>
    <row r="25" ht="12.0" customHeight="1">
      <c r="A25" s="1" t="s">
        <v>46</v>
      </c>
      <c r="B25" s="21">
        <f t="shared" ref="B25:C25" si="6">(B24/B12)*100</f>
        <v>7.348712274</v>
      </c>
      <c r="C25" s="21">
        <f t="shared" si="6"/>
        <v>5.616654267</v>
      </c>
      <c r="D25" s="21">
        <f t="shared" si="7"/>
        <v>-1.732058007</v>
      </c>
      <c r="E25" s="28" t="s">
        <v>45</v>
      </c>
      <c r="F25" s="28" t="s">
        <v>45</v>
      </c>
      <c r="G25" s="2"/>
      <c r="H25" s="2"/>
      <c r="I25" s="2"/>
      <c r="J25" s="2"/>
      <c r="K25" s="2"/>
      <c r="L25" s="2"/>
      <c r="M25" s="2"/>
      <c r="N25" s="2"/>
      <c r="O25" s="2"/>
      <c r="P25" s="2"/>
      <c r="Q25" s="2"/>
      <c r="R25" s="2"/>
      <c r="S25" s="2"/>
      <c r="T25" s="2"/>
      <c r="U25" s="2"/>
      <c r="V25" s="2"/>
      <c r="W25" s="2"/>
      <c r="X25" s="2"/>
      <c r="Y25" s="2"/>
      <c r="Z25" s="2"/>
    </row>
    <row r="26" ht="12.0" customHeight="1">
      <c r="A26" s="16" t="s">
        <v>47</v>
      </c>
      <c r="B26" s="17">
        <v>-878.763455</v>
      </c>
      <c r="C26" s="17">
        <v>-1984.783797</v>
      </c>
      <c r="D26" s="17">
        <f t="shared" si="7"/>
        <v>-1106.020342</v>
      </c>
      <c r="E26" s="18">
        <f t="shared" ref="E26:E28" si="9">(C26-B26)/B26*100</f>
        <v>125.8609852</v>
      </c>
      <c r="F26" s="29" t="s">
        <v>45</v>
      </c>
      <c r="G26" s="2"/>
      <c r="H26" s="2"/>
      <c r="I26" s="2"/>
      <c r="J26" s="2"/>
      <c r="K26" s="2"/>
      <c r="L26" s="2"/>
      <c r="M26" s="2"/>
      <c r="N26" s="2"/>
      <c r="O26" s="2"/>
      <c r="P26" s="2"/>
      <c r="Q26" s="2"/>
      <c r="R26" s="2"/>
      <c r="S26" s="2"/>
      <c r="T26" s="2"/>
      <c r="U26" s="2"/>
      <c r="V26" s="2"/>
      <c r="W26" s="2"/>
      <c r="X26" s="2"/>
      <c r="Y26" s="2"/>
      <c r="Z26" s="2"/>
    </row>
    <row r="27" ht="12.0" customHeight="1">
      <c r="A27" s="1" t="s">
        <v>48</v>
      </c>
      <c r="B27" s="21">
        <f t="shared" ref="B27:C27" si="8">SUM(B24,B26)</f>
        <v>2622.888917</v>
      </c>
      <c r="C27" s="21">
        <f t="shared" si="8"/>
        <v>760.848172</v>
      </c>
      <c r="D27" s="17">
        <f t="shared" si="7"/>
        <v>-1862.040745</v>
      </c>
      <c r="E27" s="18">
        <f t="shared" si="9"/>
        <v>-70.99197884</v>
      </c>
      <c r="F27" s="28" t="s">
        <v>45</v>
      </c>
      <c r="G27" s="2"/>
      <c r="H27" s="2"/>
      <c r="I27" s="2"/>
      <c r="J27" s="2"/>
      <c r="K27" s="2"/>
      <c r="L27" s="2"/>
      <c r="M27" s="2"/>
      <c r="N27" s="2"/>
      <c r="O27" s="2"/>
      <c r="P27" s="2"/>
      <c r="Q27" s="2"/>
      <c r="R27" s="2"/>
      <c r="S27" s="2"/>
      <c r="T27" s="2"/>
      <c r="U27" s="2"/>
      <c r="V27" s="2"/>
      <c r="W27" s="2"/>
      <c r="X27" s="2"/>
      <c r="Y27" s="2"/>
      <c r="Z27" s="2"/>
    </row>
    <row r="28" ht="12.0" customHeight="1">
      <c r="A28" s="16" t="s">
        <v>49</v>
      </c>
      <c r="B28" s="17">
        <v>-651.734038</v>
      </c>
      <c r="C28" s="17">
        <v>-401.995326</v>
      </c>
      <c r="D28" s="17">
        <f t="shared" si="7"/>
        <v>249.738712</v>
      </c>
      <c r="E28" s="18">
        <f t="shared" si="9"/>
        <v>-38.31911446</v>
      </c>
      <c r="F28" s="29" t="s">
        <v>45</v>
      </c>
      <c r="G28" s="2"/>
      <c r="H28" s="2"/>
      <c r="I28" s="2"/>
      <c r="J28" s="2"/>
      <c r="K28" s="2"/>
      <c r="L28" s="2"/>
      <c r="M28" s="2"/>
      <c r="N28" s="2"/>
      <c r="O28" s="2"/>
      <c r="P28" s="2"/>
      <c r="Q28" s="2"/>
      <c r="R28" s="2"/>
      <c r="S28" s="2"/>
      <c r="T28" s="2"/>
      <c r="U28" s="2"/>
      <c r="V28" s="2"/>
      <c r="W28" s="2"/>
      <c r="X28" s="2"/>
      <c r="Y28" s="2"/>
      <c r="Z28" s="2"/>
    </row>
    <row r="29" ht="12.0" customHeight="1">
      <c r="A29" s="16" t="s">
        <v>50</v>
      </c>
      <c r="B29" s="17">
        <v>0.0</v>
      </c>
      <c r="C29" s="17">
        <v>0.0</v>
      </c>
      <c r="D29" s="17">
        <f t="shared" si="7"/>
        <v>0</v>
      </c>
      <c r="E29" s="18">
        <v>0.0</v>
      </c>
      <c r="F29" s="29" t="s">
        <v>45</v>
      </c>
      <c r="G29" s="2"/>
      <c r="H29" s="2"/>
      <c r="I29" s="2"/>
      <c r="J29" s="2"/>
      <c r="K29" s="2"/>
      <c r="L29" s="2"/>
      <c r="M29" s="2"/>
      <c r="N29" s="2"/>
      <c r="O29" s="2"/>
      <c r="P29" s="2"/>
      <c r="Q29" s="2"/>
      <c r="R29" s="2"/>
      <c r="S29" s="2"/>
      <c r="T29" s="2"/>
      <c r="U29" s="2"/>
      <c r="V29" s="2"/>
      <c r="W29" s="2"/>
      <c r="X29" s="2"/>
      <c r="Y29" s="2"/>
      <c r="Z29" s="2"/>
    </row>
    <row r="30" ht="12.0" customHeight="1">
      <c r="A30" s="1" t="s">
        <v>4</v>
      </c>
      <c r="B30" s="21">
        <f t="shared" ref="B30:C30" si="10">SUM(B27:B29)</f>
        <v>1971.154879</v>
      </c>
      <c r="C30" s="21">
        <f t="shared" si="10"/>
        <v>358.852846</v>
      </c>
      <c r="D30" s="17">
        <f t="shared" si="7"/>
        <v>-1612.302033</v>
      </c>
      <c r="E30" s="18">
        <f>(C30-B30)/B30*100</f>
        <v>-81.79479199</v>
      </c>
      <c r="F30" s="28" t="s">
        <v>45</v>
      </c>
      <c r="G30" s="2"/>
      <c r="H30" s="2"/>
      <c r="I30" s="2"/>
      <c r="J30" s="2"/>
      <c r="K30" s="2"/>
      <c r="L30" s="2"/>
      <c r="M30" s="2"/>
      <c r="N30" s="2"/>
      <c r="O30" s="2"/>
      <c r="P30" s="2"/>
      <c r="Q30" s="2"/>
      <c r="R30" s="2"/>
      <c r="S30" s="2"/>
      <c r="T30" s="2"/>
      <c r="U30" s="2"/>
      <c r="V30" s="2"/>
      <c r="W30" s="2"/>
      <c r="X30" s="2"/>
      <c r="Y30" s="2"/>
      <c r="Z30" s="2"/>
    </row>
    <row r="31" ht="12.0" customHeight="1">
      <c r="A31" s="19" t="s">
        <v>51</v>
      </c>
      <c r="B31" s="30">
        <f t="shared" ref="B31:C31" si="11">(B30/B12)*100</f>
        <v>4.136747031</v>
      </c>
      <c r="C31" s="30">
        <f t="shared" si="11"/>
        <v>0.7340941508</v>
      </c>
      <c r="D31" s="21">
        <f t="shared" si="7"/>
        <v>-3.40265288</v>
      </c>
      <c r="E31" s="28" t="s">
        <v>45</v>
      </c>
      <c r="F31" s="28" t="s">
        <v>45</v>
      </c>
      <c r="G31" s="2"/>
      <c r="H31" s="2"/>
      <c r="I31" s="2"/>
      <c r="J31" s="2"/>
      <c r="K31" s="2"/>
      <c r="L31" s="2"/>
      <c r="M31" s="2"/>
      <c r="N31" s="2"/>
      <c r="O31" s="2"/>
      <c r="P31" s="2"/>
      <c r="Q31" s="2"/>
      <c r="R31" s="2"/>
      <c r="S31" s="2"/>
      <c r="T31" s="2"/>
      <c r="U31" s="2"/>
      <c r="V31" s="2"/>
      <c r="W31" s="2"/>
      <c r="X31" s="2"/>
      <c r="Y31" s="2"/>
      <c r="Z31" s="2"/>
    </row>
    <row r="32" ht="25.5" customHeight="1">
      <c r="A32" s="9" t="s">
        <v>13</v>
      </c>
      <c r="B32" s="10"/>
      <c r="C32" s="10"/>
      <c r="D32" s="10"/>
      <c r="E32" s="10"/>
      <c r="F32" s="10"/>
      <c r="G32" s="2"/>
      <c r="H32" s="2"/>
      <c r="I32" s="2"/>
      <c r="J32" s="2"/>
      <c r="K32" s="2"/>
      <c r="L32" s="2"/>
      <c r="M32" s="2"/>
      <c r="N32" s="2"/>
      <c r="O32" s="2"/>
      <c r="P32" s="2"/>
      <c r="Q32" s="2"/>
      <c r="R32" s="2"/>
      <c r="S32" s="2"/>
      <c r="T32" s="2"/>
      <c r="U32" s="2"/>
      <c r="V32" s="2"/>
      <c r="W32" s="2"/>
      <c r="X32" s="2"/>
      <c r="Y32" s="2"/>
      <c r="Z32" s="2"/>
    </row>
    <row r="33" ht="63.75" customHeight="1">
      <c r="A33" s="11" t="s">
        <v>53</v>
      </c>
      <c r="G33" s="2"/>
      <c r="H33" s="2"/>
      <c r="I33" s="2"/>
      <c r="J33" s="2"/>
      <c r="K33" s="2"/>
      <c r="L33" s="2"/>
      <c r="M33" s="2"/>
      <c r="N33" s="2"/>
      <c r="O33" s="2"/>
      <c r="P33" s="2"/>
      <c r="Q33" s="2"/>
      <c r="R33" s="2"/>
      <c r="S33" s="2"/>
      <c r="T33" s="2"/>
      <c r="U33" s="2"/>
      <c r="V33" s="2"/>
      <c r="W33" s="2"/>
      <c r="X33" s="2"/>
      <c r="Y33" s="2"/>
      <c r="Z33" s="2"/>
    </row>
    <row r="34" ht="51.0" customHeight="1">
      <c r="A34" s="11" t="s">
        <v>54</v>
      </c>
      <c r="G34" s="2"/>
      <c r="H34" s="2"/>
      <c r="I34" s="2"/>
      <c r="J34" s="2"/>
      <c r="K34" s="2"/>
      <c r="L34" s="2"/>
      <c r="M34" s="2"/>
      <c r="N34" s="2"/>
      <c r="O34" s="2"/>
      <c r="P34" s="2"/>
      <c r="Q34" s="2"/>
      <c r="R34" s="2"/>
      <c r="S34" s="2"/>
      <c r="T34" s="2"/>
      <c r="U34" s="2"/>
      <c r="V34" s="2"/>
      <c r="W34" s="2"/>
      <c r="X34" s="2"/>
      <c r="Y34" s="2"/>
      <c r="Z34" s="2"/>
    </row>
    <row r="35" ht="89.25" customHeight="1">
      <c r="A35" s="11" t="s">
        <v>55</v>
      </c>
      <c r="G35" s="2"/>
      <c r="H35" s="2"/>
      <c r="I35" s="2"/>
      <c r="J35" s="2"/>
      <c r="K35" s="2"/>
      <c r="L35" s="2"/>
      <c r="M35" s="2"/>
      <c r="N35" s="2"/>
      <c r="O35" s="2"/>
      <c r="P35" s="2"/>
      <c r="Q35" s="2"/>
      <c r="R35" s="2"/>
      <c r="S35" s="2"/>
      <c r="T35" s="2"/>
      <c r="U35" s="2"/>
      <c r="V35" s="2"/>
      <c r="W35" s="2"/>
      <c r="X35" s="2"/>
      <c r="Y35" s="2"/>
      <c r="Z35" s="2"/>
    </row>
    <row r="36" ht="51.0" customHeight="1">
      <c r="A36" s="11" t="s">
        <v>56</v>
      </c>
      <c r="G36" s="2"/>
      <c r="H36" s="2"/>
      <c r="I36" s="2"/>
      <c r="J36" s="2"/>
      <c r="K36" s="2"/>
      <c r="L36" s="2"/>
      <c r="M36" s="2"/>
      <c r="N36" s="2"/>
      <c r="O36" s="2"/>
      <c r="P36" s="2"/>
      <c r="Q36" s="2"/>
      <c r="R36" s="2"/>
      <c r="S36" s="2"/>
      <c r="T36" s="2"/>
      <c r="U36" s="2"/>
      <c r="V36" s="2"/>
      <c r="W36" s="2"/>
      <c r="X36" s="2"/>
      <c r="Y36" s="2"/>
      <c r="Z36" s="2"/>
    </row>
    <row r="37" ht="25.5" customHeight="1">
      <c r="A37" s="11" t="s">
        <v>57</v>
      </c>
      <c r="G37" s="2"/>
      <c r="H37" s="2"/>
      <c r="I37" s="2"/>
      <c r="J37" s="2"/>
      <c r="K37" s="2"/>
      <c r="L37" s="2"/>
      <c r="M37" s="2"/>
      <c r="N37" s="2"/>
      <c r="O37" s="2"/>
      <c r="P37" s="2"/>
      <c r="Q37" s="2"/>
      <c r="R37" s="2"/>
      <c r="S37" s="2"/>
      <c r="T37" s="2"/>
      <c r="U37" s="2"/>
      <c r="V37" s="2"/>
      <c r="W37" s="2"/>
      <c r="X37" s="2"/>
      <c r="Y37" s="2"/>
      <c r="Z37" s="2"/>
    </row>
    <row r="38" ht="51.0" customHeight="1">
      <c r="A38" s="11" t="s">
        <v>58</v>
      </c>
      <c r="G38" s="2"/>
      <c r="H38" s="2"/>
      <c r="I38" s="2"/>
      <c r="J38" s="2"/>
      <c r="K38" s="2"/>
      <c r="L38" s="2"/>
      <c r="M38" s="2"/>
      <c r="N38" s="2"/>
      <c r="O38" s="2"/>
      <c r="P38" s="2"/>
      <c r="Q38" s="2"/>
      <c r="R38" s="2"/>
      <c r="S38" s="2"/>
      <c r="T38" s="2"/>
      <c r="U38" s="2"/>
      <c r="V38" s="2"/>
      <c r="W38" s="2"/>
      <c r="X38" s="2"/>
      <c r="Y38" s="2"/>
      <c r="Z38" s="2"/>
    </row>
    <row r="39" ht="38.25" customHeight="1">
      <c r="A39" s="11" t="s">
        <v>59</v>
      </c>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
    <mergeCell ref="A36:F36"/>
    <mergeCell ref="A37:F37"/>
    <mergeCell ref="A38:F38"/>
    <mergeCell ref="A39:F39"/>
    <mergeCell ref="A1:F1"/>
    <mergeCell ref="A2:F2"/>
    <mergeCell ref="A3:F3"/>
    <mergeCell ref="A32:F32"/>
    <mergeCell ref="A33:F33"/>
    <mergeCell ref="A34:F34"/>
    <mergeCell ref="A35:F35"/>
  </mergeCells>
  <printOptions/>
  <pageMargins bottom="0.5" footer="0.0" header="0.0" left="0.45" right="0.45" top="0.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0.63"/>
    <col customWidth="1" min="2" max="2" width="9.38"/>
    <col customWidth="1" min="3" max="3" width="10.63"/>
    <col customWidth="1" min="4" max="4" width="9.38"/>
    <col customWidth="1" min="5" max="5" width="9.63"/>
    <col customWidth="1" min="6" max="6" width="11.38"/>
    <col customWidth="1" min="7" max="26" width="9.38"/>
  </cols>
  <sheetData>
    <row r="1" ht="24.0" customHeight="1">
      <c r="A1" s="12" t="s">
        <v>86</v>
      </c>
      <c r="G1" s="2"/>
      <c r="H1" s="2"/>
      <c r="I1" s="2"/>
      <c r="J1" s="2"/>
      <c r="K1" s="2"/>
      <c r="L1" s="2"/>
      <c r="M1" s="2"/>
      <c r="N1" s="2"/>
      <c r="O1" s="2"/>
      <c r="P1" s="2"/>
      <c r="Q1" s="2"/>
      <c r="R1" s="2"/>
      <c r="S1" s="2"/>
      <c r="T1" s="2"/>
      <c r="U1" s="2"/>
      <c r="V1" s="2"/>
      <c r="W1" s="2"/>
      <c r="X1" s="2"/>
      <c r="Y1" s="2"/>
      <c r="Z1" s="2"/>
    </row>
    <row r="2" ht="12.0" customHeight="1">
      <c r="A2" s="1" t="s">
        <v>76</v>
      </c>
      <c r="G2" s="2"/>
      <c r="H2" s="2"/>
      <c r="I2" s="2"/>
      <c r="J2" s="2"/>
      <c r="K2" s="2"/>
      <c r="L2" s="2"/>
      <c r="M2" s="2"/>
      <c r="N2" s="2"/>
      <c r="O2" s="2"/>
      <c r="P2" s="2"/>
      <c r="Q2" s="2"/>
      <c r="R2" s="2"/>
      <c r="S2" s="2"/>
      <c r="T2" s="2"/>
      <c r="U2" s="2"/>
      <c r="V2" s="2"/>
      <c r="W2" s="2"/>
      <c r="X2" s="2"/>
      <c r="Y2" s="2"/>
      <c r="Z2" s="2"/>
    </row>
    <row r="3" ht="12.0" customHeight="1">
      <c r="A3" s="2" t="s">
        <v>20</v>
      </c>
      <c r="G3" s="2"/>
      <c r="H3" s="2"/>
      <c r="I3" s="2"/>
      <c r="J3" s="2"/>
      <c r="K3" s="2"/>
      <c r="L3" s="2"/>
      <c r="M3" s="2"/>
      <c r="N3" s="2"/>
      <c r="O3" s="2"/>
      <c r="P3" s="2"/>
      <c r="Q3" s="2"/>
      <c r="R3" s="2"/>
      <c r="S3" s="2"/>
      <c r="T3" s="2"/>
      <c r="U3" s="2"/>
      <c r="V3" s="2"/>
      <c r="W3" s="2"/>
      <c r="X3" s="2"/>
      <c r="Y3" s="2"/>
      <c r="Z3" s="2"/>
    </row>
    <row r="4" ht="12.0" customHeight="1">
      <c r="A4" s="4"/>
      <c r="B4" s="13" t="s">
        <v>80</v>
      </c>
      <c r="C4" s="13" t="s">
        <v>81</v>
      </c>
      <c r="D4" s="13" t="s">
        <v>23</v>
      </c>
      <c r="E4" s="5" t="s">
        <v>24</v>
      </c>
      <c r="F4" s="5" t="s">
        <v>82</v>
      </c>
      <c r="G4" s="41"/>
      <c r="H4" s="2"/>
      <c r="I4" s="2"/>
      <c r="J4" s="2"/>
      <c r="K4" s="2"/>
      <c r="L4" s="2"/>
      <c r="M4" s="2"/>
      <c r="N4" s="2"/>
      <c r="O4" s="2"/>
      <c r="P4" s="2"/>
      <c r="Q4" s="2"/>
      <c r="R4" s="2"/>
      <c r="S4" s="2"/>
      <c r="T4" s="2"/>
      <c r="U4" s="2"/>
      <c r="V4" s="2"/>
      <c r="W4" s="2"/>
      <c r="X4" s="2"/>
      <c r="Y4" s="2"/>
      <c r="Z4" s="2"/>
    </row>
    <row r="5" ht="25.5" customHeight="1">
      <c r="A5" s="14" t="s">
        <v>26</v>
      </c>
      <c r="B5" s="15"/>
      <c r="C5" s="15"/>
      <c r="D5" s="15"/>
      <c r="E5" s="15"/>
      <c r="F5" s="15"/>
      <c r="G5" s="41"/>
      <c r="H5" s="2"/>
      <c r="I5" s="2"/>
      <c r="J5" s="2"/>
      <c r="K5" s="2"/>
      <c r="L5" s="2"/>
      <c r="M5" s="2"/>
      <c r="N5" s="2"/>
      <c r="O5" s="2"/>
      <c r="P5" s="2"/>
      <c r="Q5" s="2"/>
      <c r="R5" s="2"/>
      <c r="S5" s="2"/>
      <c r="T5" s="2"/>
      <c r="U5" s="2"/>
      <c r="V5" s="2"/>
      <c r="W5" s="2"/>
      <c r="X5" s="2"/>
      <c r="Y5" s="2"/>
      <c r="Z5" s="2"/>
    </row>
    <row r="6" ht="12.0" customHeight="1">
      <c r="A6" s="16" t="s">
        <v>27</v>
      </c>
      <c r="B6" s="17">
        <v>12389.478332</v>
      </c>
      <c r="C6" s="17">
        <v>13125.58666</v>
      </c>
      <c r="D6" s="17">
        <f t="shared" ref="D6:D12" si="1">(C6-B6)</f>
        <v>736.108328</v>
      </c>
      <c r="E6" s="18">
        <f t="shared" ref="E6:E12" si="2">(C6-B6)/B6*100</f>
        <v>5.941398889</v>
      </c>
      <c r="F6" s="18">
        <f>(C6/C12)*100</f>
        <v>82.78071838</v>
      </c>
      <c r="G6" s="41"/>
      <c r="H6" s="2"/>
      <c r="I6" s="2"/>
      <c r="J6" s="2"/>
      <c r="K6" s="2"/>
      <c r="L6" s="2"/>
      <c r="M6" s="2"/>
      <c r="N6" s="2"/>
      <c r="O6" s="2"/>
      <c r="P6" s="2"/>
      <c r="Q6" s="2"/>
      <c r="R6" s="2"/>
      <c r="S6" s="2"/>
      <c r="T6" s="2"/>
      <c r="U6" s="2"/>
      <c r="V6" s="2"/>
      <c r="W6" s="2"/>
      <c r="X6" s="2"/>
      <c r="Y6" s="2"/>
      <c r="Z6" s="2"/>
    </row>
    <row r="7" ht="12.0" customHeight="1">
      <c r="A7" s="16" t="s">
        <v>28</v>
      </c>
      <c r="B7" s="17">
        <v>792.955552</v>
      </c>
      <c r="C7" s="17">
        <v>761.776196</v>
      </c>
      <c r="D7" s="17">
        <f t="shared" si="1"/>
        <v>-31.179356</v>
      </c>
      <c r="E7" s="18">
        <f t="shared" si="2"/>
        <v>-3.932043344</v>
      </c>
      <c r="F7" s="18">
        <f>(C7/C12)*100</f>
        <v>4.804385692</v>
      </c>
      <c r="G7" s="41"/>
      <c r="H7" s="2"/>
      <c r="I7" s="2"/>
      <c r="J7" s="2"/>
      <c r="K7" s="2"/>
      <c r="L7" s="2"/>
      <c r="M7" s="2"/>
      <c r="N7" s="2"/>
      <c r="O7" s="2"/>
      <c r="P7" s="2"/>
      <c r="Q7" s="2"/>
      <c r="R7" s="2"/>
      <c r="S7" s="2"/>
      <c r="T7" s="2"/>
      <c r="U7" s="2"/>
      <c r="V7" s="2"/>
      <c r="W7" s="2"/>
      <c r="X7" s="2"/>
      <c r="Y7" s="2"/>
      <c r="Z7" s="2"/>
    </row>
    <row r="8" ht="12.0" customHeight="1">
      <c r="A8" s="16" t="s">
        <v>29</v>
      </c>
      <c r="B8" s="17">
        <v>336.958442</v>
      </c>
      <c r="C8" s="17">
        <v>348.543564</v>
      </c>
      <c r="D8" s="17">
        <f t="shared" si="1"/>
        <v>11.585122</v>
      </c>
      <c r="E8" s="18">
        <f t="shared" si="2"/>
        <v>3.438145645</v>
      </c>
      <c r="F8" s="18">
        <f>(C8/C12)*100</f>
        <v>2.198201678</v>
      </c>
      <c r="G8" s="41"/>
      <c r="H8" s="2"/>
      <c r="I8" s="2"/>
      <c r="J8" s="2"/>
      <c r="K8" s="2"/>
      <c r="L8" s="2"/>
      <c r="M8" s="2"/>
      <c r="N8" s="2"/>
      <c r="O8" s="2"/>
      <c r="P8" s="2"/>
      <c r="Q8" s="2"/>
      <c r="R8" s="2"/>
      <c r="S8" s="2"/>
      <c r="T8" s="2"/>
      <c r="U8" s="2"/>
      <c r="V8" s="2"/>
      <c r="W8" s="2"/>
      <c r="X8" s="2"/>
      <c r="Y8" s="2"/>
      <c r="Z8" s="2"/>
    </row>
    <row r="9" ht="12.0" customHeight="1">
      <c r="A9" s="16" t="s">
        <v>30</v>
      </c>
      <c r="B9" s="17">
        <v>40.766794</v>
      </c>
      <c r="C9" s="17">
        <v>50.618586</v>
      </c>
      <c r="D9" s="17">
        <f t="shared" si="1"/>
        <v>9.851792</v>
      </c>
      <c r="E9" s="18">
        <f t="shared" si="2"/>
        <v>24.16621724</v>
      </c>
      <c r="F9" s="18">
        <f>(C9/C12)*100</f>
        <v>0.3192423334</v>
      </c>
      <c r="G9" s="41"/>
      <c r="H9" s="2"/>
      <c r="I9" s="2"/>
      <c r="J9" s="2"/>
      <c r="K9" s="2"/>
      <c r="L9" s="2"/>
      <c r="M9" s="2"/>
      <c r="N9" s="2"/>
      <c r="O9" s="2"/>
      <c r="P9" s="2"/>
      <c r="Q9" s="2"/>
      <c r="R9" s="2"/>
      <c r="S9" s="2"/>
      <c r="T9" s="2"/>
      <c r="U9" s="2"/>
      <c r="V9" s="2"/>
      <c r="W9" s="2"/>
      <c r="X9" s="2"/>
      <c r="Y9" s="2"/>
      <c r="Z9" s="2"/>
    </row>
    <row r="10" ht="12.0" customHeight="1">
      <c r="A10" s="16" t="s">
        <v>31</v>
      </c>
      <c r="B10" s="17">
        <v>491.789096</v>
      </c>
      <c r="C10" s="17">
        <v>556.519379</v>
      </c>
      <c r="D10" s="17">
        <f t="shared" si="1"/>
        <v>64.730283</v>
      </c>
      <c r="E10" s="18">
        <f t="shared" si="2"/>
        <v>13.16220378</v>
      </c>
      <c r="F10" s="18">
        <f>(C10/C12)*100</f>
        <v>3.509867801</v>
      </c>
      <c r="G10" s="41"/>
      <c r="H10" s="2"/>
      <c r="I10" s="2"/>
      <c r="J10" s="2"/>
      <c r="K10" s="2"/>
      <c r="L10" s="2"/>
      <c r="M10" s="2"/>
      <c r="N10" s="2"/>
      <c r="O10" s="2"/>
      <c r="P10" s="2"/>
      <c r="Q10" s="2"/>
      <c r="R10" s="2"/>
      <c r="S10" s="2"/>
      <c r="T10" s="2"/>
      <c r="U10" s="2"/>
      <c r="V10" s="2"/>
      <c r="W10" s="2"/>
      <c r="X10" s="2"/>
      <c r="Y10" s="2"/>
      <c r="Z10" s="2"/>
    </row>
    <row r="11" ht="12.0" customHeight="1">
      <c r="A11" s="16" t="s">
        <v>32</v>
      </c>
      <c r="B11" s="17">
        <v>981.5336160000006</v>
      </c>
      <c r="C11" s="17">
        <v>1012.8057649999992</v>
      </c>
      <c r="D11" s="17">
        <f t="shared" si="1"/>
        <v>31.272149</v>
      </c>
      <c r="E11" s="18">
        <f t="shared" si="2"/>
        <v>3.186049718</v>
      </c>
      <c r="F11" s="18">
        <f>(C11/C12)*100</f>
        <v>6.387584112</v>
      </c>
      <c r="G11" s="41"/>
      <c r="H11" s="2"/>
      <c r="I11" s="2"/>
      <c r="J11" s="2"/>
      <c r="K11" s="2"/>
      <c r="L11" s="2"/>
      <c r="M11" s="2"/>
      <c r="N11" s="2"/>
      <c r="O11" s="2"/>
      <c r="P11" s="2"/>
      <c r="Q11" s="2"/>
      <c r="R11" s="2"/>
      <c r="S11" s="2"/>
      <c r="T11" s="2"/>
      <c r="U11" s="2"/>
      <c r="V11" s="2"/>
      <c r="W11" s="2"/>
      <c r="X11" s="2"/>
      <c r="Y11" s="2"/>
      <c r="Z11" s="2"/>
    </row>
    <row r="12" ht="12.0" customHeight="1">
      <c r="A12" s="19" t="s">
        <v>87</v>
      </c>
      <c r="B12" s="20">
        <v>15033.481832</v>
      </c>
      <c r="C12" s="20">
        <v>15855.85015</v>
      </c>
      <c r="D12" s="21">
        <f t="shared" si="1"/>
        <v>822.368318</v>
      </c>
      <c r="E12" s="22">
        <f t="shared" si="2"/>
        <v>5.470245198</v>
      </c>
      <c r="F12" s="23">
        <f>SUM(F6:F11)</f>
        <v>100</v>
      </c>
      <c r="G12" s="41"/>
      <c r="H12" s="2"/>
      <c r="I12" s="2"/>
      <c r="J12" s="2"/>
      <c r="K12" s="2"/>
      <c r="L12" s="2"/>
      <c r="M12" s="2"/>
      <c r="N12" s="2"/>
      <c r="O12" s="2"/>
      <c r="P12" s="2"/>
      <c r="Q12" s="2"/>
      <c r="R12" s="2"/>
      <c r="S12" s="2"/>
      <c r="T12" s="2"/>
      <c r="U12" s="2"/>
      <c r="V12" s="2"/>
      <c r="W12" s="2"/>
      <c r="X12" s="2"/>
      <c r="Y12" s="2"/>
      <c r="Z12" s="2"/>
    </row>
    <row r="13" ht="25.5" customHeight="1">
      <c r="A13" s="19" t="s">
        <v>34</v>
      </c>
      <c r="B13" s="24"/>
      <c r="C13" s="24"/>
      <c r="D13" s="25"/>
      <c r="E13" s="26"/>
      <c r="F13" s="27"/>
      <c r="G13" s="41"/>
      <c r="H13" s="2"/>
      <c r="I13" s="2"/>
      <c r="J13" s="2"/>
      <c r="K13" s="2"/>
      <c r="L13" s="2"/>
      <c r="M13" s="2"/>
      <c r="N13" s="2"/>
      <c r="O13" s="2"/>
      <c r="P13" s="2"/>
      <c r="Q13" s="2"/>
      <c r="R13" s="2"/>
      <c r="S13" s="2"/>
      <c r="T13" s="2"/>
      <c r="U13" s="2"/>
      <c r="V13" s="2"/>
      <c r="W13" s="2"/>
      <c r="X13" s="2"/>
      <c r="Y13" s="2"/>
      <c r="Z13" s="2"/>
    </row>
    <row r="14" ht="12.0" customHeight="1">
      <c r="A14" s="16" t="s">
        <v>35</v>
      </c>
      <c r="B14" s="17">
        <v>3032.541578</v>
      </c>
      <c r="C14" s="17">
        <v>3192.26098</v>
      </c>
      <c r="D14" s="17">
        <f t="shared" ref="D14:D22" si="3">(C14-B14)</f>
        <v>159.719402</v>
      </c>
      <c r="E14" s="18">
        <f t="shared" ref="E14:E22" si="4">(C14-B14)/B14*100</f>
        <v>5.266849535</v>
      </c>
      <c r="F14" s="18">
        <f>(C14/C22)*100</f>
        <v>21.21339152</v>
      </c>
      <c r="G14" s="41"/>
      <c r="H14" s="2"/>
      <c r="I14" s="2"/>
      <c r="J14" s="2"/>
      <c r="K14" s="2"/>
      <c r="L14" s="2"/>
      <c r="M14" s="2"/>
      <c r="N14" s="2"/>
      <c r="O14" s="2"/>
      <c r="P14" s="2"/>
      <c r="Q14" s="2"/>
      <c r="R14" s="2"/>
      <c r="S14" s="2"/>
      <c r="T14" s="2"/>
      <c r="U14" s="2"/>
      <c r="V14" s="2"/>
      <c r="W14" s="2"/>
      <c r="X14" s="2"/>
      <c r="Y14" s="2"/>
      <c r="Z14" s="2"/>
    </row>
    <row r="15" ht="12.0" customHeight="1">
      <c r="A15" s="16" t="s">
        <v>36</v>
      </c>
      <c r="B15" s="17">
        <v>5393.620888</v>
      </c>
      <c r="C15" s="17">
        <v>5884.90736</v>
      </c>
      <c r="D15" s="17">
        <f t="shared" si="3"/>
        <v>491.286472</v>
      </c>
      <c r="E15" s="18">
        <f t="shared" si="4"/>
        <v>9.108657842</v>
      </c>
      <c r="F15" s="18">
        <f>(C15/C22)*100</f>
        <v>39.10671611</v>
      </c>
      <c r="G15" s="41"/>
      <c r="H15" s="2"/>
      <c r="I15" s="2"/>
      <c r="J15" s="2"/>
      <c r="K15" s="2"/>
      <c r="L15" s="2"/>
      <c r="M15" s="2"/>
      <c r="N15" s="2"/>
      <c r="O15" s="2"/>
      <c r="P15" s="2"/>
      <c r="Q15" s="2"/>
      <c r="R15" s="2"/>
      <c r="S15" s="2"/>
      <c r="T15" s="2"/>
      <c r="U15" s="2"/>
      <c r="V15" s="2"/>
      <c r="W15" s="2"/>
      <c r="X15" s="2"/>
      <c r="Y15" s="2"/>
      <c r="Z15" s="2"/>
    </row>
    <row r="16" ht="12.0" customHeight="1">
      <c r="A16" s="16" t="s">
        <v>37</v>
      </c>
      <c r="B16" s="17">
        <v>708.837367</v>
      </c>
      <c r="C16" s="17">
        <v>777.411906</v>
      </c>
      <c r="D16" s="17">
        <f t="shared" si="3"/>
        <v>68.574539</v>
      </c>
      <c r="E16" s="18">
        <f t="shared" si="4"/>
        <v>9.674227431</v>
      </c>
      <c r="F16" s="18">
        <f>(C16/C22)*100</f>
        <v>5.166101155</v>
      </c>
      <c r="G16" s="41"/>
      <c r="H16" s="2"/>
      <c r="I16" s="2"/>
      <c r="J16" s="2"/>
      <c r="K16" s="2"/>
      <c r="L16" s="2"/>
      <c r="M16" s="2"/>
      <c r="N16" s="2"/>
      <c r="O16" s="2"/>
      <c r="P16" s="2"/>
      <c r="Q16" s="2"/>
      <c r="R16" s="2"/>
      <c r="S16" s="2"/>
      <c r="T16" s="2"/>
      <c r="U16" s="2"/>
      <c r="V16" s="2"/>
      <c r="W16" s="2"/>
      <c r="X16" s="2"/>
      <c r="Y16" s="2"/>
      <c r="Z16" s="2"/>
    </row>
    <row r="17" ht="12.0" customHeight="1">
      <c r="A17" s="16" t="s">
        <v>38</v>
      </c>
      <c r="B17" s="17">
        <v>757.600713</v>
      </c>
      <c r="C17" s="17">
        <v>727.778409</v>
      </c>
      <c r="D17" s="17">
        <f t="shared" si="3"/>
        <v>-29.822304</v>
      </c>
      <c r="E17" s="18">
        <f t="shared" si="4"/>
        <v>-3.936414458</v>
      </c>
      <c r="F17" s="18">
        <f>(C17/C22)*100</f>
        <v>4.83627386</v>
      </c>
      <c r="G17" s="41"/>
      <c r="H17" s="2"/>
      <c r="I17" s="2"/>
      <c r="J17" s="2"/>
      <c r="K17" s="2"/>
      <c r="L17" s="2"/>
      <c r="M17" s="2"/>
      <c r="N17" s="2"/>
      <c r="O17" s="2"/>
      <c r="P17" s="2"/>
      <c r="Q17" s="2"/>
      <c r="R17" s="2"/>
      <c r="S17" s="2"/>
      <c r="T17" s="2"/>
      <c r="U17" s="2"/>
      <c r="V17" s="2"/>
      <c r="W17" s="2"/>
      <c r="X17" s="2"/>
      <c r="Y17" s="2"/>
      <c r="Z17" s="2"/>
    </row>
    <row r="18" ht="12.0" customHeight="1">
      <c r="A18" s="16" t="s">
        <v>39</v>
      </c>
      <c r="B18" s="17">
        <v>307.765787</v>
      </c>
      <c r="C18" s="17">
        <v>349.902066</v>
      </c>
      <c r="D18" s="17">
        <f t="shared" si="3"/>
        <v>42.136279</v>
      </c>
      <c r="E18" s="18">
        <f t="shared" si="4"/>
        <v>13.69102115</v>
      </c>
      <c r="F18" s="18">
        <f>(C18/C22)*100</f>
        <v>2.325188814</v>
      </c>
      <c r="G18" s="41"/>
      <c r="H18" s="2"/>
      <c r="I18" s="2"/>
      <c r="J18" s="2"/>
      <c r="K18" s="2"/>
      <c r="L18" s="2"/>
      <c r="M18" s="2"/>
      <c r="N18" s="2"/>
      <c r="O18" s="2"/>
      <c r="P18" s="2"/>
      <c r="Q18" s="2"/>
      <c r="R18" s="2"/>
      <c r="S18" s="2"/>
      <c r="T18" s="2"/>
      <c r="U18" s="2"/>
      <c r="V18" s="2"/>
      <c r="W18" s="2"/>
      <c r="X18" s="2"/>
      <c r="Y18" s="2"/>
      <c r="Z18" s="2"/>
    </row>
    <row r="19" ht="12.0" customHeight="1">
      <c r="A19" s="16" t="s">
        <v>40</v>
      </c>
      <c r="B19" s="17">
        <v>284.977815</v>
      </c>
      <c r="C19" s="17">
        <v>287.468421</v>
      </c>
      <c r="D19" s="17">
        <f t="shared" si="3"/>
        <v>2.490606</v>
      </c>
      <c r="E19" s="18">
        <f t="shared" si="4"/>
        <v>0.8739648734</v>
      </c>
      <c r="F19" s="18">
        <f>(C19/C22)*100</f>
        <v>1.910301258</v>
      </c>
      <c r="G19" s="41"/>
      <c r="H19" s="2"/>
      <c r="I19" s="2"/>
      <c r="J19" s="2"/>
      <c r="K19" s="2"/>
      <c r="L19" s="2"/>
      <c r="M19" s="2"/>
      <c r="N19" s="2"/>
      <c r="O19" s="2"/>
      <c r="P19" s="2"/>
      <c r="Q19" s="2"/>
      <c r="R19" s="2"/>
      <c r="S19" s="2"/>
      <c r="T19" s="2"/>
      <c r="U19" s="2"/>
      <c r="V19" s="2"/>
      <c r="W19" s="2"/>
      <c r="X19" s="2"/>
      <c r="Y19" s="2"/>
      <c r="Z19" s="2"/>
    </row>
    <row r="20" ht="12.0" customHeight="1">
      <c r="A20" s="16" t="s">
        <v>31</v>
      </c>
      <c r="B20" s="17">
        <v>226.88916</v>
      </c>
      <c r="C20" s="17">
        <v>277.180839</v>
      </c>
      <c r="D20" s="17">
        <f t="shared" si="3"/>
        <v>50.291679</v>
      </c>
      <c r="E20" s="18">
        <f t="shared" si="4"/>
        <v>22.1657478</v>
      </c>
      <c r="F20" s="18">
        <f>(C20/C22)*100</f>
        <v>1.841937641</v>
      </c>
      <c r="G20" s="41"/>
      <c r="H20" s="2"/>
      <c r="I20" s="2"/>
      <c r="J20" s="2"/>
      <c r="K20" s="2"/>
      <c r="L20" s="2"/>
      <c r="M20" s="2"/>
      <c r="N20" s="2"/>
      <c r="O20" s="2"/>
      <c r="P20" s="2"/>
      <c r="Q20" s="2"/>
      <c r="R20" s="2"/>
      <c r="S20" s="2"/>
      <c r="T20" s="2"/>
      <c r="U20" s="2"/>
      <c r="V20" s="2"/>
      <c r="W20" s="2"/>
      <c r="X20" s="2"/>
      <c r="Y20" s="2"/>
      <c r="Z20" s="2"/>
    </row>
    <row r="21" ht="12.0" customHeight="1">
      <c r="A21" s="16" t="s">
        <v>41</v>
      </c>
      <c r="B21" s="17">
        <v>3374.9451869999994</v>
      </c>
      <c r="C21" s="17">
        <v>3551.4191679999985</v>
      </c>
      <c r="D21" s="17">
        <f t="shared" si="3"/>
        <v>176.473981</v>
      </c>
      <c r="E21" s="18">
        <f t="shared" si="4"/>
        <v>5.228943619</v>
      </c>
      <c r="F21" s="18">
        <f>(C21/C22)*100</f>
        <v>23.60008964</v>
      </c>
      <c r="G21" s="41"/>
      <c r="H21" s="2"/>
      <c r="I21" s="2"/>
      <c r="J21" s="2"/>
      <c r="K21" s="2"/>
      <c r="L21" s="2"/>
      <c r="M21" s="2"/>
      <c r="N21" s="2"/>
      <c r="O21" s="2"/>
      <c r="P21" s="2"/>
      <c r="Q21" s="2"/>
      <c r="R21" s="2"/>
      <c r="S21" s="2"/>
      <c r="T21" s="2"/>
      <c r="U21" s="2"/>
      <c r="V21" s="2"/>
      <c r="W21" s="2"/>
      <c r="X21" s="2"/>
      <c r="Y21" s="2"/>
      <c r="Z21" s="2"/>
    </row>
    <row r="22" ht="12.0" customHeight="1">
      <c r="A22" s="19" t="s">
        <v>42</v>
      </c>
      <c r="B22" s="20">
        <v>14087.178495</v>
      </c>
      <c r="C22" s="20">
        <v>15048.329149</v>
      </c>
      <c r="D22" s="21">
        <f t="shared" si="3"/>
        <v>961.150654</v>
      </c>
      <c r="E22" s="22">
        <f t="shared" si="4"/>
        <v>6.822875527</v>
      </c>
      <c r="F22" s="23">
        <f>SUM(F14:F21)</f>
        <v>100</v>
      </c>
      <c r="G22" s="41"/>
      <c r="H22" s="2"/>
      <c r="I22" s="2"/>
      <c r="J22" s="2"/>
      <c r="K22" s="2"/>
      <c r="L22" s="2"/>
      <c r="M22" s="2"/>
      <c r="N22" s="2"/>
      <c r="O22" s="2"/>
      <c r="P22" s="2"/>
      <c r="Q22" s="2"/>
      <c r="R22" s="2"/>
      <c r="S22" s="2"/>
      <c r="T22" s="2"/>
      <c r="U22" s="2"/>
      <c r="V22" s="2"/>
      <c r="W22" s="2"/>
      <c r="X22" s="2"/>
      <c r="Y22" s="2"/>
      <c r="Z22" s="2"/>
    </row>
    <row r="23" ht="25.5" customHeight="1">
      <c r="A23" s="19" t="s">
        <v>43</v>
      </c>
      <c r="B23" s="24"/>
      <c r="C23" s="24"/>
      <c r="D23" s="25"/>
      <c r="E23" s="26"/>
      <c r="F23" s="27"/>
      <c r="G23" s="41"/>
      <c r="H23" s="2"/>
      <c r="I23" s="2"/>
      <c r="J23" s="2"/>
      <c r="K23" s="2"/>
      <c r="L23" s="2"/>
      <c r="M23" s="2"/>
      <c r="N23" s="2"/>
      <c r="O23" s="2"/>
      <c r="P23" s="2"/>
      <c r="Q23" s="2"/>
      <c r="R23" s="2"/>
      <c r="S23" s="2"/>
      <c r="T23" s="2"/>
      <c r="U23" s="2"/>
      <c r="V23" s="2"/>
      <c r="W23" s="2"/>
      <c r="X23" s="2"/>
      <c r="Y23" s="2"/>
      <c r="Z23" s="2"/>
    </row>
    <row r="24" ht="12.0" customHeight="1">
      <c r="A24" s="1" t="s">
        <v>44</v>
      </c>
      <c r="B24" s="21">
        <f t="shared" ref="B24:C24" si="5">(B12-B22)</f>
        <v>946.303337</v>
      </c>
      <c r="C24" s="21">
        <f t="shared" si="5"/>
        <v>807.521001</v>
      </c>
      <c r="D24" s="17">
        <f t="shared" ref="D24:D31" si="7">(C24-B24)</f>
        <v>-138.782336</v>
      </c>
      <c r="E24" s="18">
        <f>(C24-B24)/B24*100</f>
        <v>-14.66573461</v>
      </c>
      <c r="F24" s="28" t="s">
        <v>45</v>
      </c>
      <c r="G24" s="41"/>
      <c r="H24" s="2"/>
      <c r="I24" s="2"/>
      <c r="J24" s="2"/>
      <c r="K24" s="2"/>
      <c r="L24" s="2"/>
      <c r="M24" s="2"/>
      <c r="N24" s="2"/>
      <c r="O24" s="2"/>
      <c r="P24" s="2"/>
      <c r="Q24" s="2"/>
      <c r="R24" s="2"/>
      <c r="S24" s="2"/>
      <c r="T24" s="2"/>
      <c r="U24" s="2"/>
      <c r="V24" s="2"/>
      <c r="W24" s="2"/>
      <c r="X24" s="2"/>
      <c r="Y24" s="2"/>
      <c r="Z24" s="2"/>
    </row>
    <row r="25" ht="12.0" customHeight="1">
      <c r="A25" s="1" t="s">
        <v>46</v>
      </c>
      <c r="B25" s="21">
        <f t="shared" ref="B25:C25" si="6">(B24/B12)*100</f>
        <v>6.294638511</v>
      </c>
      <c r="C25" s="21">
        <f t="shared" si="6"/>
        <v>5.092889964</v>
      </c>
      <c r="D25" s="21">
        <f t="shared" si="7"/>
        <v>-1.201748547</v>
      </c>
      <c r="E25" s="28" t="s">
        <v>45</v>
      </c>
      <c r="F25" s="28" t="s">
        <v>45</v>
      </c>
      <c r="G25" s="41"/>
      <c r="H25" s="2"/>
      <c r="I25" s="2"/>
      <c r="J25" s="2"/>
      <c r="K25" s="2"/>
      <c r="L25" s="2"/>
      <c r="M25" s="2"/>
      <c r="N25" s="2"/>
      <c r="O25" s="2"/>
      <c r="P25" s="2"/>
      <c r="Q25" s="2"/>
      <c r="R25" s="2"/>
      <c r="S25" s="2"/>
      <c r="T25" s="2"/>
      <c r="U25" s="2"/>
      <c r="V25" s="2"/>
      <c r="W25" s="2"/>
      <c r="X25" s="2"/>
      <c r="Y25" s="2"/>
      <c r="Z25" s="2"/>
    </row>
    <row r="26" ht="12.0" customHeight="1">
      <c r="A26" s="16" t="s">
        <v>47</v>
      </c>
      <c r="B26" s="17">
        <v>-252.472101</v>
      </c>
      <c r="C26" s="17">
        <v>-301.75232</v>
      </c>
      <c r="D26" s="17">
        <f t="shared" si="7"/>
        <v>-49.280219</v>
      </c>
      <c r="E26" s="18">
        <f t="shared" ref="E26:E28" si="9">(C26-B26)/B26*100</f>
        <v>19.5190751</v>
      </c>
      <c r="F26" s="29" t="s">
        <v>45</v>
      </c>
      <c r="G26" s="41"/>
      <c r="H26" s="2"/>
      <c r="I26" s="2"/>
      <c r="J26" s="2"/>
      <c r="K26" s="2"/>
      <c r="L26" s="2"/>
      <c r="M26" s="2"/>
      <c r="N26" s="2"/>
      <c r="O26" s="2"/>
      <c r="P26" s="2"/>
      <c r="Q26" s="2"/>
      <c r="R26" s="2"/>
      <c r="S26" s="2"/>
      <c r="T26" s="2"/>
      <c r="U26" s="2"/>
      <c r="V26" s="2"/>
      <c r="W26" s="2"/>
      <c r="X26" s="2"/>
      <c r="Y26" s="2"/>
      <c r="Z26" s="2"/>
    </row>
    <row r="27" ht="12.0" customHeight="1">
      <c r="A27" s="1" t="s">
        <v>48</v>
      </c>
      <c r="B27" s="21">
        <f t="shared" ref="B27:C27" si="8">SUM(B24,B26)</f>
        <v>693.831236</v>
      </c>
      <c r="C27" s="21">
        <f t="shared" si="8"/>
        <v>505.768681</v>
      </c>
      <c r="D27" s="17">
        <f t="shared" si="7"/>
        <v>-188.062555</v>
      </c>
      <c r="E27" s="18">
        <f t="shared" si="9"/>
        <v>-27.10494213</v>
      </c>
      <c r="F27" s="28" t="s">
        <v>45</v>
      </c>
      <c r="G27" s="41"/>
      <c r="H27" s="2"/>
      <c r="I27" s="2"/>
      <c r="J27" s="2"/>
      <c r="K27" s="2"/>
      <c r="L27" s="2"/>
      <c r="M27" s="2"/>
      <c r="N27" s="2"/>
      <c r="O27" s="2"/>
      <c r="P27" s="2"/>
      <c r="Q27" s="2"/>
      <c r="R27" s="2"/>
      <c r="S27" s="2"/>
      <c r="T27" s="2"/>
      <c r="U27" s="2"/>
      <c r="V27" s="2"/>
      <c r="W27" s="2"/>
      <c r="X27" s="2"/>
      <c r="Y27" s="2"/>
      <c r="Z27" s="2"/>
    </row>
    <row r="28" ht="12.0" customHeight="1">
      <c r="A28" s="16" t="s">
        <v>49</v>
      </c>
      <c r="B28" s="17">
        <v>-223.50355</v>
      </c>
      <c r="C28" s="17">
        <v>-237.181198</v>
      </c>
      <c r="D28" s="17">
        <f t="shared" si="7"/>
        <v>-13.677648</v>
      </c>
      <c r="E28" s="18">
        <f t="shared" si="9"/>
        <v>6.119655818</v>
      </c>
      <c r="F28" s="29" t="s">
        <v>45</v>
      </c>
      <c r="G28" s="41"/>
      <c r="H28" s="2"/>
      <c r="I28" s="2"/>
      <c r="J28" s="2"/>
      <c r="K28" s="2"/>
      <c r="L28" s="2"/>
      <c r="M28" s="2"/>
      <c r="N28" s="2"/>
      <c r="O28" s="2"/>
      <c r="P28" s="2"/>
      <c r="Q28" s="2"/>
      <c r="R28" s="2"/>
      <c r="S28" s="2"/>
      <c r="T28" s="2"/>
      <c r="U28" s="2"/>
      <c r="V28" s="2"/>
      <c r="W28" s="2"/>
      <c r="X28" s="2"/>
      <c r="Y28" s="2"/>
      <c r="Z28" s="2"/>
    </row>
    <row r="29" ht="12.0" customHeight="1">
      <c r="A29" s="16" t="s">
        <v>50</v>
      </c>
      <c r="B29" s="17">
        <v>0.0</v>
      </c>
      <c r="C29" s="17">
        <v>0.0</v>
      </c>
      <c r="D29" s="17">
        <f t="shared" si="7"/>
        <v>0</v>
      </c>
      <c r="E29" s="18">
        <v>0.0</v>
      </c>
      <c r="F29" s="29" t="s">
        <v>45</v>
      </c>
      <c r="G29" s="41"/>
      <c r="H29" s="2"/>
      <c r="I29" s="2"/>
      <c r="J29" s="2"/>
      <c r="K29" s="2"/>
      <c r="L29" s="2"/>
      <c r="M29" s="2"/>
      <c r="N29" s="2"/>
      <c r="O29" s="2"/>
      <c r="P29" s="2"/>
      <c r="Q29" s="2"/>
      <c r="R29" s="2"/>
      <c r="S29" s="2"/>
      <c r="T29" s="2"/>
      <c r="U29" s="2"/>
      <c r="V29" s="2"/>
      <c r="W29" s="2"/>
      <c r="X29" s="2"/>
      <c r="Y29" s="2"/>
      <c r="Z29" s="2"/>
    </row>
    <row r="30" ht="12.0" customHeight="1">
      <c r="A30" s="1" t="s">
        <v>4</v>
      </c>
      <c r="B30" s="21">
        <f t="shared" ref="B30:C30" si="10">SUM(B27:B29)</f>
        <v>470.327686</v>
      </c>
      <c r="C30" s="21">
        <f t="shared" si="10"/>
        <v>268.587483</v>
      </c>
      <c r="D30" s="17">
        <f t="shared" si="7"/>
        <v>-201.740203</v>
      </c>
      <c r="E30" s="18">
        <f>(C30-B30)/B30*100</f>
        <v>-42.89354189</v>
      </c>
      <c r="F30" s="28" t="s">
        <v>45</v>
      </c>
      <c r="G30" s="41"/>
      <c r="H30" s="2"/>
      <c r="I30" s="2"/>
      <c r="J30" s="2"/>
      <c r="K30" s="2"/>
      <c r="L30" s="2"/>
      <c r="M30" s="2"/>
      <c r="N30" s="2"/>
      <c r="O30" s="2"/>
      <c r="P30" s="2"/>
      <c r="Q30" s="2"/>
      <c r="R30" s="2"/>
      <c r="S30" s="2"/>
      <c r="T30" s="2"/>
      <c r="U30" s="2"/>
      <c r="V30" s="2"/>
      <c r="W30" s="2"/>
      <c r="X30" s="2"/>
      <c r="Y30" s="2"/>
      <c r="Z30" s="2"/>
    </row>
    <row r="31" ht="12.0" customHeight="1">
      <c r="A31" s="19" t="s">
        <v>51</v>
      </c>
      <c r="B31" s="30">
        <f t="shared" ref="B31:C31" si="11">(B30/B12)*100</f>
        <v>3.128534635</v>
      </c>
      <c r="C31" s="30">
        <f t="shared" si="11"/>
        <v>1.693933031</v>
      </c>
      <c r="D31" s="21">
        <f t="shared" si="7"/>
        <v>-1.434601604</v>
      </c>
      <c r="E31" s="28" t="s">
        <v>45</v>
      </c>
      <c r="F31" s="28" t="s">
        <v>45</v>
      </c>
      <c r="G31" s="41"/>
      <c r="H31" s="2"/>
      <c r="I31" s="2"/>
      <c r="J31" s="2"/>
      <c r="K31" s="2"/>
      <c r="L31" s="2"/>
      <c r="M31" s="2"/>
      <c r="N31" s="2"/>
      <c r="O31" s="2"/>
      <c r="P31" s="2"/>
      <c r="Q31" s="2"/>
      <c r="R31" s="2"/>
      <c r="S31" s="2"/>
      <c r="T31" s="2"/>
      <c r="U31" s="2"/>
      <c r="V31" s="2"/>
      <c r="W31" s="2"/>
      <c r="X31" s="2"/>
      <c r="Y31" s="2"/>
      <c r="Z31" s="2"/>
    </row>
    <row r="32" ht="25.5" customHeight="1">
      <c r="A32" s="9" t="s">
        <v>13</v>
      </c>
      <c r="B32" s="10"/>
      <c r="C32" s="10"/>
      <c r="D32" s="10"/>
      <c r="E32" s="10"/>
      <c r="F32" s="10"/>
      <c r="G32" s="2"/>
      <c r="H32" s="2"/>
      <c r="I32" s="2"/>
      <c r="J32" s="2"/>
      <c r="K32" s="2"/>
      <c r="L32" s="2"/>
      <c r="M32" s="2"/>
      <c r="N32" s="2"/>
      <c r="O32" s="2"/>
      <c r="P32" s="2"/>
      <c r="Q32" s="2"/>
      <c r="R32" s="2"/>
      <c r="S32" s="2"/>
      <c r="T32" s="2"/>
      <c r="U32" s="2"/>
      <c r="V32" s="2"/>
      <c r="W32" s="2"/>
      <c r="X32" s="2"/>
      <c r="Y32" s="2"/>
      <c r="Z32" s="2"/>
    </row>
    <row r="33" ht="63.75" customHeight="1">
      <c r="A33" s="11" t="s">
        <v>53</v>
      </c>
      <c r="G33" s="2"/>
      <c r="H33" s="2"/>
      <c r="I33" s="2"/>
      <c r="J33" s="2"/>
      <c r="K33" s="2"/>
      <c r="L33" s="2"/>
      <c r="M33" s="2"/>
      <c r="N33" s="2"/>
      <c r="O33" s="2"/>
      <c r="P33" s="2"/>
      <c r="Q33" s="2"/>
      <c r="R33" s="2"/>
      <c r="S33" s="2"/>
      <c r="T33" s="2"/>
      <c r="U33" s="2"/>
      <c r="V33" s="2"/>
      <c r="W33" s="2"/>
      <c r="X33" s="2"/>
      <c r="Y33" s="2"/>
      <c r="Z33" s="2"/>
    </row>
    <row r="34" ht="51.0" customHeight="1">
      <c r="A34" s="11" t="s">
        <v>54</v>
      </c>
      <c r="G34" s="2"/>
      <c r="H34" s="2"/>
      <c r="I34" s="2"/>
      <c r="J34" s="2"/>
      <c r="K34" s="2"/>
      <c r="L34" s="2"/>
      <c r="M34" s="2"/>
      <c r="N34" s="2"/>
      <c r="O34" s="2"/>
      <c r="P34" s="2"/>
      <c r="Q34" s="2"/>
      <c r="R34" s="2"/>
      <c r="S34" s="2"/>
      <c r="T34" s="2"/>
      <c r="U34" s="2"/>
      <c r="V34" s="2"/>
      <c r="W34" s="2"/>
      <c r="X34" s="2"/>
      <c r="Y34" s="2"/>
      <c r="Z34" s="2"/>
    </row>
    <row r="35" ht="89.25" customHeight="1">
      <c r="A35" s="11" t="s">
        <v>55</v>
      </c>
      <c r="G35" s="2"/>
      <c r="H35" s="2"/>
      <c r="I35" s="2"/>
      <c r="J35" s="2"/>
      <c r="K35" s="2"/>
      <c r="L35" s="2"/>
      <c r="M35" s="2"/>
      <c r="N35" s="2"/>
      <c r="O35" s="2"/>
      <c r="P35" s="2"/>
      <c r="Q35" s="2"/>
      <c r="R35" s="2"/>
      <c r="S35" s="2"/>
      <c r="T35" s="2"/>
      <c r="U35" s="2"/>
      <c r="V35" s="2"/>
      <c r="W35" s="2"/>
      <c r="X35" s="2"/>
      <c r="Y35" s="2"/>
      <c r="Z35" s="2"/>
    </row>
    <row r="36" ht="51.0" customHeight="1">
      <c r="A36" s="11" t="s">
        <v>56</v>
      </c>
      <c r="G36" s="2"/>
      <c r="H36" s="2"/>
      <c r="I36" s="2"/>
      <c r="J36" s="2"/>
      <c r="K36" s="2"/>
      <c r="L36" s="2"/>
      <c r="M36" s="2"/>
      <c r="N36" s="2"/>
      <c r="O36" s="2"/>
      <c r="P36" s="2"/>
      <c r="Q36" s="2"/>
      <c r="R36" s="2"/>
      <c r="S36" s="2"/>
      <c r="T36" s="2"/>
      <c r="U36" s="2"/>
      <c r="V36" s="2"/>
      <c r="W36" s="2"/>
      <c r="X36" s="2"/>
      <c r="Y36" s="2"/>
      <c r="Z36" s="2"/>
    </row>
    <row r="37" ht="25.5" customHeight="1">
      <c r="A37" s="11" t="s">
        <v>57</v>
      </c>
      <c r="G37" s="2"/>
      <c r="H37" s="2"/>
      <c r="I37" s="2"/>
      <c r="J37" s="2"/>
      <c r="K37" s="2"/>
      <c r="L37" s="2"/>
      <c r="M37" s="2"/>
      <c r="N37" s="2"/>
      <c r="O37" s="2"/>
      <c r="P37" s="2"/>
      <c r="Q37" s="2"/>
      <c r="R37" s="2"/>
      <c r="S37" s="2"/>
      <c r="T37" s="2"/>
      <c r="U37" s="2"/>
      <c r="V37" s="2"/>
      <c r="W37" s="2"/>
      <c r="X37" s="2"/>
      <c r="Y37" s="2"/>
      <c r="Z37" s="2"/>
    </row>
    <row r="38" ht="51.0" customHeight="1">
      <c r="A38" s="11" t="s">
        <v>58</v>
      </c>
      <c r="G38" s="2"/>
      <c r="H38" s="2"/>
      <c r="I38" s="2"/>
      <c r="J38" s="2"/>
      <c r="K38" s="2"/>
      <c r="L38" s="2"/>
      <c r="M38" s="2"/>
      <c r="N38" s="2"/>
      <c r="O38" s="2"/>
      <c r="P38" s="2"/>
      <c r="Q38" s="2"/>
      <c r="R38" s="2"/>
      <c r="S38" s="2"/>
      <c r="T38" s="2"/>
      <c r="U38" s="2"/>
      <c r="V38" s="2"/>
      <c r="W38" s="2"/>
      <c r="X38" s="2"/>
      <c r="Y38" s="2"/>
      <c r="Z38" s="2"/>
    </row>
    <row r="39" ht="38.25" customHeight="1">
      <c r="A39" s="11" t="s">
        <v>59</v>
      </c>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
    <mergeCell ref="A36:F36"/>
    <mergeCell ref="A37:F37"/>
    <mergeCell ref="A38:F38"/>
    <mergeCell ref="A39:F39"/>
    <mergeCell ref="A1:F1"/>
    <mergeCell ref="A2:F2"/>
    <mergeCell ref="A3:F3"/>
    <mergeCell ref="A32:F32"/>
    <mergeCell ref="A33:F33"/>
    <mergeCell ref="A34:F34"/>
    <mergeCell ref="A35:F35"/>
  </mergeCells>
  <printOptions/>
  <pageMargins bottom="0.5" footer="0.0" header="0.0" left="0.45" right="0.45" top="0.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5"/>
    <col customWidth="1" min="2" max="2" width="9.38"/>
    <col customWidth="1" min="3" max="6" width="10.63"/>
    <col customWidth="1" min="7" max="7" width="18.38"/>
    <col customWidth="1" min="8" max="26" width="9.38"/>
  </cols>
  <sheetData>
    <row r="1" ht="12.0" customHeight="1">
      <c r="A1" s="1" t="s">
        <v>15</v>
      </c>
      <c r="H1" s="2"/>
      <c r="I1" s="2"/>
      <c r="J1" s="2"/>
      <c r="K1" s="2"/>
      <c r="L1" s="2"/>
      <c r="M1" s="2"/>
      <c r="N1" s="2"/>
      <c r="O1" s="2"/>
      <c r="P1" s="2"/>
      <c r="Q1" s="2"/>
      <c r="R1" s="2"/>
      <c r="S1" s="2"/>
      <c r="T1" s="2"/>
      <c r="U1" s="2"/>
      <c r="V1" s="2"/>
      <c r="W1" s="2"/>
      <c r="X1" s="2"/>
      <c r="Y1" s="2"/>
      <c r="Z1" s="2"/>
    </row>
    <row r="2" ht="12.0" customHeight="1">
      <c r="A2" s="3" t="s">
        <v>1</v>
      </c>
      <c r="H2" s="2"/>
      <c r="I2" s="2"/>
      <c r="J2" s="2"/>
      <c r="K2" s="2"/>
      <c r="L2" s="2"/>
      <c r="M2" s="2"/>
      <c r="N2" s="2"/>
      <c r="O2" s="2"/>
      <c r="P2" s="2"/>
      <c r="Q2" s="2"/>
      <c r="R2" s="2"/>
      <c r="S2" s="2"/>
      <c r="T2" s="2"/>
      <c r="U2" s="2"/>
      <c r="V2" s="2"/>
      <c r="W2" s="2"/>
      <c r="X2" s="2"/>
      <c r="Y2" s="2"/>
      <c r="Z2" s="2"/>
    </row>
    <row r="3" ht="12.0" customHeight="1">
      <c r="A3" s="3" t="s">
        <v>2</v>
      </c>
      <c r="H3" s="2"/>
      <c r="I3" s="2"/>
      <c r="J3" s="2"/>
      <c r="K3" s="2"/>
      <c r="L3" s="2"/>
      <c r="M3" s="2"/>
      <c r="N3" s="2"/>
      <c r="O3" s="2"/>
      <c r="P3" s="2"/>
      <c r="Q3" s="2"/>
      <c r="R3" s="2"/>
      <c r="S3" s="2"/>
      <c r="T3" s="2"/>
      <c r="U3" s="2"/>
      <c r="V3" s="2"/>
      <c r="W3" s="2"/>
      <c r="X3" s="2"/>
      <c r="Y3" s="2"/>
      <c r="Z3" s="2"/>
    </row>
    <row r="4" ht="12.0" customHeight="1">
      <c r="A4" s="4"/>
      <c r="B4" s="5">
        <v>2021.0</v>
      </c>
      <c r="C4" s="5">
        <v>2022.0</v>
      </c>
      <c r="D4" s="5">
        <v>2023.0</v>
      </c>
      <c r="E4" s="5">
        <v>2024.0</v>
      </c>
      <c r="F4" s="5">
        <v>2025.0</v>
      </c>
      <c r="G4" s="5" t="s">
        <v>3</v>
      </c>
      <c r="H4" s="2"/>
      <c r="I4" s="2"/>
      <c r="J4" s="2"/>
      <c r="K4" s="2"/>
      <c r="L4" s="2"/>
      <c r="M4" s="2"/>
      <c r="N4" s="2"/>
      <c r="O4" s="2"/>
      <c r="P4" s="2"/>
      <c r="Q4" s="2"/>
      <c r="R4" s="2"/>
      <c r="S4" s="2"/>
      <c r="T4" s="2"/>
      <c r="U4" s="2"/>
      <c r="V4" s="2"/>
      <c r="W4" s="2"/>
      <c r="X4" s="2"/>
      <c r="Y4" s="2"/>
      <c r="Z4" s="2"/>
    </row>
    <row r="5" ht="12.0" customHeight="1">
      <c r="A5" s="3" t="s">
        <v>4</v>
      </c>
      <c r="B5" s="6">
        <v>398.088983</v>
      </c>
      <c r="C5" s="6">
        <v>2121.290419</v>
      </c>
      <c r="D5" s="6">
        <v>4685.970944</v>
      </c>
      <c r="E5" s="6">
        <v>4607.584045</v>
      </c>
      <c r="F5" s="6">
        <v>3173.789389</v>
      </c>
      <c r="G5" s="6">
        <f t="shared" ref="G5:G13" si="1">(F5-E5)</f>
        <v>-1433.794656</v>
      </c>
      <c r="H5" s="2"/>
      <c r="I5" s="2"/>
      <c r="J5" s="2"/>
      <c r="K5" s="2"/>
      <c r="L5" s="2"/>
      <c r="M5" s="2"/>
      <c r="N5" s="2"/>
      <c r="O5" s="2"/>
      <c r="P5" s="2"/>
      <c r="Q5" s="2"/>
      <c r="R5" s="2"/>
      <c r="S5" s="2"/>
      <c r="T5" s="2"/>
      <c r="U5" s="2"/>
      <c r="V5" s="2"/>
      <c r="W5" s="2"/>
      <c r="X5" s="2"/>
      <c r="Y5" s="2"/>
      <c r="Z5" s="2"/>
    </row>
    <row r="6" ht="12.0" customHeight="1">
      <c r="A6" s="3" t="s">
        <v>5</v>
      </c>
      <c r="B6" s="6">
        <v>-12148.684933</v>
      </c>
      <c r="C6" s="6">
        <v>7159.844837</v>
      </c>
      <c r="D6" s="6">
        <v>8756.393147</v>
      </c>
      <c r="E6" s="6">
        <v>9543.887733</v>
      </c>
      <c r="F6" s="6">
        <v>7248.967178</v>
      </c>
      <c r="G6" s="6">
        <f t="shared" si="1"/>
        <v>-2294.920555</v>
      </c>
      <c r="H6" s="2"/>
      <c r="I6" s="2"/>
      <c r="J6" s="2"/>
      <c r="K6" s="2"/>
      <c r="L6" s="2"/>
      <c r="M6" s="2"/>
      <c r="N6" s="2"/>
      <c r="O6" s="2"/>
      <c r="P6" s="2"/>
      <c r="Q6" s="2"/>
      <c r="R6" s="2"/>
      <c r="S6" s="2"/>
      <c r="T6" s="2"/>
      <c r="U6" s="2"/>
      <c r="V6" s="2"/>
      <c r="W6" s="2"/>
      <c r="X6" s="2"/>
      <c r="Y6" s="2"/>
      <c r="Z6" s="2"/>
    </row>
    <row r="7" ht="12.0" customHeight="1">
      <c r="A7" s="3" t="s">
        <v>6</v>
      </c>
      <c r="B7" s="6">
        <v>107353.878381</v>
      </c>
      <c r="C7" s="6">
        <v>164204.443707</v>
      </c>
      <c r="D7" s="6">
        <v>176814.37646</v>
      </c>
      <c r="E7" s="6">
        <v>184572.740682</v>
      </c>
      <c r="F7" s="6">
        <v>187830.657496</v>
      </c>
      <c r="G7" s="6">
        <f t="shared" si="1"/>
        <v>3257.916814</v>
      </c>
      <c r="H7" s="2"/>
      <c r="I7" s="2"/>
      <c r="J7" s="2"/>
      <c r="K7" s="2"/>
      <c r="L7" s="2"/>
      <c r="M7" s="2"/>
      <c r="N7" s="2"/>
      <c r="O7" s="2"/>
      <c r="P7" s="2"/>
      <c r="Q7" s="2"/>
      <c r="R7" s="2"/>
      <c r="S7" s="2"/>
      <c r="T7" s="2"/>
      <c r="U7" s="2"/>
      <c r="V7" s="2"/>
      <c r="W7" s="2"/>
      <c r="X7" s="2"/>
      <c r="Y7" s="2"/>
      <c r="Z7" s="2"/>
    </row>
    <row r="8" ht="12.0" customHeight="1">
      <c r="A8" s="3" t="s">
        <v>7</v>
      </c>
      <c r="B8" s="6">
        <v>71377.043529</v>
      </c>
      <c r="C8" s="6">
        <v>117412.088679</v>
      </c>
      <c r="D8" s="6">
        <v>129342.890992</v>
      </c>
      <c r="E8" s="6">
        <v>132794.665427</v>
      </c>
      <c r="F8" s="6">
        <v>133076.016647</v>
      </c>
      <c r="G8" s="6">
        <f t="shared" si="1"/>
        <v>281.35122</v>
      </c>
      <c r="H8" s="2"/>
      <c r="I8" s="2"/>
      <c r="J8" s="2"/>
      <c r="K8" s="2"/>
      <c r="L8" s="2"/>
      <c r="M8" s="2"/>
      <c r="N8" s="2"/>
      <c r="O8" s="2"/>
      <c r="P8" s="2"/>
      <c r="Q8" s="2"/>
      <c r="R8" s="2"/>
      <c r="S8" s="2"/>
      <c r="T8" s="2"/>
      <c r="U8" s="2"/>
      <c r="V8" s="2"/>
      <c r="W8" s="2"/>
      <c r="X8" s="2"/>
      <c r="Y8" s="2"/>
      <c r="Z8" s="2"/>
    </row>
    <row r="9" ht="12.0" customHeight="1">
      <c r="A9" s="3" t="s">
        <v>8</v>
      </c>
      <c r="B9" s="6">
        <v>4312.409978</v>
      </c>
      <c r="C9" s="6">
        <v>5412.676021</v>
      </c>
      <c r="D9" s="6">
        <v>5687.478745</v>
      </c>
      <c r="E9" s="6">
        <v>5832.924715</v>
      </c>
      <c r="F9" s="6">
        <v>6032.159205</v>
      </c>
      <c r="G9" s="6">
        <f t="shared" si="1"/>
        <v>199.23449</v>
      </c>
      <c r="H9" s="2"/>
      <c r="I9" s="2"/>
      <c r="J9" s="2"/>
      <c r="K9" s="2"/>
      <c r="L9" s="2"/>
      <c r="M9" s="2"/>
      <c r="N9" s="2"/>
      <c r="O9" s="2"/>
      <c r="P9" s="2"/>
      <c r="Q9" s="2"/>
      <c r="R9" s="2"/>
      <c r="S9" s="2"/>
      <c r="T9" s="2"/>
      <c r="U9" s="2"/>
      <c r="V9" s="2"/>
      <c r="W9" s="2"/>
      <c r="X9" s="2"/>
      <c r="Y9" s="2"/>
      <c r="Z9" s="2"/>
    </row>
    <row r="10" ht="12.0" customHeight="1">
      <c r="A10" s="3" t="s">
        <v>9</v>
      </c>
      <c r="B10" s="6">
        <v>610.359803</v>
      </c>
      <c r="C10" s="6">
        <v>873.922153</v>
      </c>
      <c r="D10" s="6">
        <v>902.350419</v>
      </c>
      <c r="E10" s="6">
        <v>849.946097</v>
      </c>
      <c r="F10" s="6">
        <v>851.179039</v>
      </c>
      <c r="G10" s="6">
        <f t="shared" si="1"/>
        <v>1.232942</v>
      </c>
      <c r="H10" s="2"/>
      <c r="I10" s="2"/>
      <c r="J10" s="2"/>
      <c r="K10" s="2"/>
      <c r="L10" s="2"/>
      <c r="M10" s="2"/>
      <c r="N10" s="2"/>
      <c r="O10" s="2"/>
      <c r="P10" s="2"/>
      <c r="Q10" s="2"/>
      <c r="R10" s="2"/>
      <c r="S10" s="2"/>
      <c r="T10" s="2"/>
      <c r="U10" s="2"/>
      <c r="V10" s="2"/>
      <c r="W10" s="2"/>
      <c r="X10" s="2"/>
      <c r="Y10" s="2"/>
      <c r="Z10" s="2"/>
    </row>
    <row r="11" ht="12.0" customHeight="1">
      <c r="A11" s="3" t="s">
        <v>10</v>
      </c>
      <c r="B11" s="6">
        <v>119502.565322</v>
      </c>
      <c r="C11" s="6">
        <v>157044.598869</v>
      </c>
      <c r="D11" s="6">
        <v>168057.983306</v>
      </c>
      <c r="E11" s="6">
        <v>175028.852949</v>
      </c>
      <c r="F11" s="6">
        <v>180581.691321</v>
      </c>
      <c r="G11" s="6">
        <f t="shared" si="1"/>
        <v>5552.838372</v>
      </c>
      <c r="H11" s="2"/>
      <c r="I11" s="2"/>
      <c r="J11" s="2"/>
      <c r="K11" s="2"/>
      <c r="L11" s="2"/>
      <c r="M11" s="2"/>
      <c r="N11" s="2"/>
      <c r="O11" s="2"/>
      <c r="P11" s="2"/>
      <c r="Q11" s="2"/>
      <c r="R11" s="2"/>
      <c r="S11" s="2"/>
      <c r="T11" s="2"/>
      <c r="U11" s="2"/>
      <c r="V11" s="2"/>
      <c r="W11" s="2"/>
      <c r="X11" s="2"/>
      <c r="Y11" s="2"/>
      <c r="Z11" s="2"/>
    </row>
    <row r="12" ht="12.0" customHeight="1">
      <c r="A12" s="3" t="s">
        <v>11</v>
      </c>
      <c r="B12" s="6">
        <v>17349.468</v>
      </c>
      <c r="C12" s="6">
        <v>34642.892693</v>
      </c>
      <c r="D12" s="6">
        <v>33029.64656</v>
      </c>
      <c r="E12" s="6">
        <v>29935.913284</v>
      </c>
      <c r="F12" s="6">
        <v>27370.93173</v>
      </c>
      <c r="G12" s="6">
        <f t="shared" si="1"/>
        <v>-2564.981554</v>
      </c>
      <c r="H12" s="2"/>
      <c r="I12" s="2"/>
      <c r="J12" s="2"/>
      <c r="K12" s="2"/>
      <c r="L12" s="2"/>
      <c r="M12" s="2"/>
      <c r="N12" s="2"/>
      <c r="O12" s="2"/>
      <c r="P12" s="2"/>
      <c r="Q12" s="2"/>
      <c r="R12" s="2"/>
      <c r="S12" s="2"/>
      <c r="T12" s="2"/>
      <c r="U12" s="2"/>
      <c r="V12" s="2"/>
      <c r="W12" s="2"/>
      <c r="X12" s="2"/>
      <c r="Y12" s="2"/>
      <c r="Z12" s="2"/>
    </row>
    <row r="13" ht="12.0" customHeight="1">
      <c r="A13" s="7" t="s">
        <v>12</v>
      </c>
      <c r="B13" s="8">
        <v>41879.203612</v>
      </c>
      <c r="C13" s="8">
        <v>49353.360468</v>
      </c>
      <c r="D13" s="8">
        <v>58402.759848</v>
      </c>
      <c r="E13" s="8">
        <v>63545.778057</v>
      </c>
      <c r="F13" s="8">
        <v>67704.805999</v>
      </c>
      <c r="G13" s="8">
        <f t="shared" si="1"/>
        <v>4159.027942</v>
      </c>
      <c r="H13" s="2"/>
      <c r="I13" s="2"/>
      <c r="J13" s="2"/>
      <c r="K13" s="2"/>
      <c r="L13" s="2"/>
      <c r="M13" s="2"/>
      <c r="N13" s="2"/>
      <c r="O13" s="2"/>
      <c r="P13" s="2"/>
      <c r="Q13" s="2"/>
      <c r="R13" s="2"/>
      <c r="S13" s="2"/>
      <c r="T13" s="2"/>
      <c r="U13" s="2"/>
      <c r="V13" s="2"/>
      <c r="W13" s="2"/>
      <c r="X13" s="2"/>
      <c r="Y13" s="2"/>
      <c r="Z13" s="2"/>
    </row>
    <row r="14" ht="25.5" customHeight="1">
      <c r="A14" s="9" t="s">
        <v>13</v>
      </c>
      <c r="B14" s="10"/>
      <c r="C14" s="10"/>
      <c r="D14" s="10"/>
      <c r="E14" s="10"/>
      <c r="F14" s="10"/>
      <c r="G14" s="10"/>
      <c r="H14" s="2"/>
      <c r="I14" s="2"/>
      <c r="J14" s="2"/>
      <c r="K14" s="2"/>
      <c r="L14" s="2"/>
      <c r="M14" s="2"/>
      <c r="N14" s="2"/>
      <c r="O14" s="2"/>
      <c r="P14" s="2"/>
      <c r="Q14" s="2"/>
      <c r="R14" s="2"/>
      <c r="S14" s="2"/>
      <c r="T14" s="2"/>
      <c r="U14" s="2"/>
      <c r="V14" s="2"/>
      <c r="W14" s="2"/>
      <c r="X14" s="2"/>
      <c r="Y14" s="2"/>
      <c r="Z14" s="2"/>
    </row>
    <row r="15" ht="100.5" customHeight="1">
      <c r="A15" s="11" t="s">
        <v>16</v>
      </c>
      <c r="H15" s="2"/>
      <c r="I15" s="2"/>
      <c r="J15" s="2"/>
      <c r="K15" s="2"/>
      <c r="L15" s="2"/>
      <c r="M15" s="2"/>
      <c r="N15" s="2"/>
      <c r="O15" s="2"/>
      <c r="P15" s="2"/>
      <c r="Q15" s="2"/>
      <c r="R15" s="2"/>
      <c r="S15" s="2"/>
      <c r="T15" s="2"/>
      <c r="U15" s="2"/>
      <c r="V15" s="2"/>
      <c r="W15" s="2"/>
      <c r="X15" s="2"/>
      <c r="Y15" s="2"/>
      <c r="Z15" s="2"/>
    </row>
    <row r="16" ht="12.0"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2.0"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2.0"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2.0"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2.0"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2.0"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2.0"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2.0"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2.0"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2.0"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2.0"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2.0"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2.0"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2.0"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2.0"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2.0"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2.0"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2.0"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2.0"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0"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0"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0"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0"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0"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
    <mergeCell ref="A1:G1"/>
    <mergeCell ref="A2:G2"/>
    <mergeCell ref="A3:G3"/>
    <mergeCell ref="A14:G14"/>
    <mergeCell ref="A15:G15"/>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7.5"/>
    <col customWidth="1" min="2" max="6" width="9.38"/>
    <col customWidth="1" min="7" max="7" width="18.38"/>
    <col customWidth="1" min="8" max="26" width="9.38"/>
  </cols>
  <sheetData>
    <row r="1" ht="12.0" customHeight="1">
      <c r="A1" s="1" t="s">
        <v>17</v>
      </c>
      <c r="H1" s="2"/>
      <c r="I1" s="2"/>
      <c r="J1" s="2"/>
      <c r="K1" s="2"/>
      <c r="L1" s="2"/>
      <c r="M1" s="2"/>
      <c r="N1" s="2"/>
      <c r="O1" s="2"/>
      <c r="P1" s="2"/>
      <c r="Q1" s="2"/>
      <c r="R1" s="2"/>
      <c r="S1" s="2"/>
      <c r="T1" s="2"/>
      <c r="U1" s="2"/>
      <c r="V1" s="2"/>
      <c r="W1" s="2"/>
      <c r="X1" s="2"/>
      <c r="Y1" s="2"/>
      <c r="Z1" s="2"/>
    </row>
    <row r="2" ht="12.0" customHeight="1">
      <c r="A2" s="3" t="s">
        <v>18</v>
      </c>
      <c r="H2" s="2"/>
      <c r="I2" s="2"/>
      <c r="J2" s="2"/>
      <c r="K2" s="2"/>
      <c r="L2" s="2"/>
      <c r="M2" s="2"/>
      <c r="N2" s="2"/>
      <c r="O2" s="2"/>
      <c r="P2" s="2"/>
      <c r="Q2" s="2"/>
      <c r="R2" s="2"/>
      <c r="S2" s="2"/>
      <c r="T2" s="2"/>
      <c r="U2" s="2"/>
      <c r="V2" s="2"/>
      <c r="W2" s="2"/>
      <c r="X2" s="2"/>
      <c r="Y2" s="2"/>
      <c r="Z2" s="2"/>
    </row>
    <row r="3" ht="12.0" customHeight="1">
      <c r="A3" s="3" t="s">
        <v>2</v>
      </c>
      <c r="H3" s="2"/>
      <c r="I3" s="2"/>
      <c r="J3" s="2"/>
      <c r="K3" s="2"/>
      <c r="L3" s="2"/>
      <c r="M3" s="2"/>
      <c r="N3" s="2"/>
      <c r="O3" s="2"/>
      <c r="P3" s="2"/>
      <c r="Q3" s="2"/>
      <c r="R3" s="2"/>
      <c r="S3" s="2"/>
      <c r="T3" s="2"/>
      <c r="U3" s="2"/>
      <c r="V3" s="2"/>
      <c r="W3" s="2"/>
      <c r="X3" s="2"/>
      <c r="Y3" s="2"/>
      <c r="Z3" s="2"/>
    </row>
    <row r="4" ht="12.0" customHeight="1">
      <c r="A4" s="4"/>
      <c r="B4" s="5">
        <v>2021.0</v>
      </c>
      <c r="C4" s="5">
        <v>2022.0</v>
      </c>
      <c r="D4" s="5">
        <v>2023.0</v>
      </c>
      <c r="E4" s="5">
        <v>2024.0</v>
      </c>
      <c r="F4" s="5">
        <v>2025.0</v>
      </c>
      <c r="G4" s="5" t="s">
        <v>3</v>
      </c>
      <c r="H4" s="2"/>
      <c r="I4" s="2"/>
      <c r="J4" s="2"/>
      <c r="K4" s="2"/>
      <c r="L4" s="2"/>
      <c r="M4" s="2"/>
      <c r="N4" s="2"/>
      <c r="O4" s="2"/>
      <c r="P4" s="2"/>
      <c r="Q4" s="2"/>
      <c r="R4" s="2"/>
      <c r="S4" s="2"/>
      <c r="T4" s="2"/>
      <c r="U4" s="2"/>
      <c r="V4" s="2"/>
      <c r="W4" s="2"/>
      <c r="X4" s="2"/>
      <c r="Y4" s="2"/>
      <c r="Z4" s="2"/>
    </row>
    <row r="5" ht="12.0" customHeight="1">
      <c r="A5" s="3" t="s">
        <v>4</v>
      </c>
      <c r="B5" s="6">
        <v>-3183.184553</v>
      </c>
      <c r="C5" s="6">
        <v>-606.24667</v>
      </c>
      <c r="D5" s="6">
        <v>3099.455756</v>
      </c>
      <c r="E5" s="6">
        <v>2053.042001</v>
      </c>
      <c r="F5" s="6">
        <v>2854.023588</v>
      </c>
      <c r="G5" s="6">
        <f t="shared" ref="G5:G13" si="1">(F5-E5)</f>
        <v>800.981587</v>
      </c>
      <c r="H5" s="2"/>
      <c r="I5" s="2"/>
      <c r="J5" s="2"/>
      <c r="K5" s="2"/>
      <c r="L5" s="2"/>
      <c r="M5" s="2"/>
      <c r="N5" s="2"/>
      <c r="O5" s="2"/>
      <c r="P5" s="2"/>
      <c r="Q5" s="2"/>
      <c r="R5" s="2"/>
      <c r="S5" s="2"/>
      <c r="T5" s="2"/>
      <c r="U5" s="2"/>
      <c r="V5" s="2"/>
      <c r="W5" s="2"/>
      <c r="X5" s="2"/>
      <c r="Y5" s="2"/>
      <c r="Z5" s="2"/>
    </row>
    <row r="6" ht="12.0" customHeight="1">
      <c r="A6" s="3" t="s">
        <v>5</v>
      </c>
      <c r="B6" s="6">
        <v>-5196.986583</v>
      </c>
      <c r="C6" s="6">
        <v>699.089752</v>
      </c>
      <c r="D6" s="6">
        <v>4397.466686</v>
      </c>
      <c r="E6" s="6">
        <v>3966.713765</v>
      </c>
      <c r="F6" s="6">
        <v>4142.817079</v>
      </c>
      <c r="G6" s="6">
        <f t="shared" si="1"/>
        <v>176.103314</v>
      </c>
      <c r="H6" s="2"/>
      <c r="I6" s="2"/>
      <c r="J6" s="2"/>
      <c r="K6" s="2"/>
      <c r="L6" s="2"/>
      <c r="M6" s="2"/>
      <c r="N6" s="2"/>
      <c r="O6" s="2"/>
      <c r="P6" s="2"/>
      <c r="Q6" s="2"/>
      <c r="R6" s="2"/>
      <c r="S6" s="2"/>
      <c r="T6" s="2"/>
      <c r="U6" s="2"/>
      <c r="V6" s="2"/>
      <c r="W6" s="2"/>
      <c r="X6" s="2"/>
      <c r="Y6" s="2"/>
      <c r="Z6" s="2"/>
    </row>
    <row r="7" ht="12.0" customHeight="1">
      <c r="A7" s="3" t="s">
        <v>6</v>
      </c>
      <c r="B7" s="6">
        <v>22668.601362</v>
      </c>
      <c r="C7" s="6">
        <v>46925.741469</v>
      </c>
      <c r="D7" s="6">
        <v>59581.72621</v>
      </c>
      <c r="E7" s="6">
        <v>62788.70214</v>
      </c>
      <c r="F7" s="6">
        <v>64736.759691</v>
      </c>
      <c r="G7" s="6">
        <f t="shared" si="1"/>
        <v>1948.057551</v>
      </c>
      <c r="H7" s="2"/>
      <c r="I7" s="2"/>
      <c r="J7" s="2"/>
      <c r="K7" s="2"/>
      <c r="L7" s="2"/>
      <c r="M7" s="2"/>
      <c r="N7" s="2"/>
      <c r="O7" s="2"/>
      <c r="P7" s="2"/>
      <c r="Q7" s="2"/>
      <c r="R7" s="2"/>
      <c r="S7" s="2"/>
      <c r="T7" s="2"/>
      <c r="U7" s="2"/>
      <c r="V7" s="2"/>
      <c r="W7" s="2"/>
      <c r="X7" s="2"/>
      <c r="Y7" s="2"/>
      <c r="Z7" s="2"/>
    </row>
    <row r="8" ht="12.0" customHeight="1">
      <c r="A8" s="3" t="s">
        <v>7</v>
      </c>
      <c r="B8" s="6">
        <v>15318.228743</v>
      </c>
      <c r="C8" s="6">
        <v>37670.539809</v>
      </c>
      <c r="D8" s="6">
        <v>49963.217277</v>
      </c>
      <c r="E8" s="6">
        <v>52655.697974</v>
      </c>
      <c r="F8" s="6">
        <v>54119.403824</v>
      </c>
      <c r="G8" s="6">
        <f t="shared" si="1"/>
        <v>1463.70585</v>
      </c>
      <c r="H8" s="2"/>
      <c r="I8" s="2"/>
      <c r="J8" s="2"/>
      <c r="K8" s="2"/>
      <c r="L8" s="2"/>
      <c r="M8" s="2"/>
      <c r="N8" s="2"/>
      <c r="O8" s="2"/>
      <c r="P8" s="2"/>
      <c r="Q8" s="2"/>
      <c r="R8" s="2"/>
      <c r="S8" s="2"/>
      <c r="T8" s="2"/>
      <c r="U8" s="2"/>
      <c r="V8" s="2"/>
      <c r="W8" s="2"/>
      <c r="X8" s="2"/>
      <c r="Y8" s="2"/>
      <c r="Z8" s="2"/>
    </row>
    <row r="9" ht="12.0" customHeight="1">
      <c r="A9" s="3" t="s">
        <v>8</v>
      </c>
      <c r="B9" s="6">
        <v>998.150069</v>
      </c>
      <c r="C9" s="6">
        <v>1306.116687</v>
      </c>
      <c r="D9" s="6">
        <v>1384.757237</v>
      </c>
      <c r="E9" s="6">
        <v>1437.025645</v>
      </c>
      <c r="F9" s="6">
        <v>1407.56669</v>
      </c>
      <c r="G9" s="6">
        <f t="shared" si="1"/>
        <v>-29.458955</v>
      </c>
      <c r="H9" s="2"/>
      <c r="I9" s="2"/>
      <c r="J9" s="2"/>
      <c r="K9" s="2"/>
      <c r="L9" s="2"/>
      <c r="M9" s="2"/>
      <c r="N9" s="2"/>
      <c r="O9" s="2"/>
      <c r="P9" s="2"/>
      <c r="Q9" s="2"/>
      <c r="R9" s="2"/>
      <c r="S9" s="2"/>
      <c r="T9" s="2"/>
      <c r="U9" s="2"/>
      <c r="V9" s="2"/>
      <c r="W9" s="2"/>
      <c r="X9" s="2"/>
      <c r="Y9" s="2"/>
      <c r="Z9" s="2"/>
    </row>
    <row r="10" ht="12.0" customHeight="1">
      <c r="A10" s="3" t="s">
        <v>9</v>
      </c>
      <c r="B10" s="6">
        <v>87.947121</v>
      </c>
      <c r="C10" s="6">
        <v>129.347202</v>
      </c>
      <c r="D10" s="6">
        <v>157.709472</v>
      </c>
      <c r="E10" s="6">
        <v>171.901887</v>
      </c>
      <c r="F10" s="6">
        <v>202.274177</v>
      </c>
      <c r="G10" s="6">
        <f t="shared" si="1"/>
        <v>30.37229</v>
      </c>
      <c r="H10" s="2"/>
      <c r="I10" s="2"/>
      <c r="J10" s="2"/>
      <c r="K10" s="2"/>
      <c r="L10" s="2"/>
      <c r="M10" s="2"/>
      <c r="N10" s="2"/>
      <c r="O10" s="2"/>
      <c r="P10" s="2"/>
      <c r="Q10" s="2"/>
      <c r="R10" s="2"/>
      <c r="S10" s="2"/>
      <c r="T10" s="2"/>
      <c r="U10" s="2"/>
      <c r="V10" s="2"/>
      <c r="W10" s="2"/>
      <c r="X10" s="2"/>
      <c r="Y10" s="2"/>
      <c r="Z10" s="2"/>
    </row>
    <row r="11" ht="12.0" customHeight="1">
      <c r="A11" s="3" t="s">
        <v>10</v>
      </c>
      <c r="B11" s="6">
        <v>27865.585942</v>
      </c>
      <c r="C11" s="6">
        <v>46226.653719</v>
      </c>
      <c r="D11" s="6">
        <v>55184.259527</v>
      </c>
      <c r="E11" s="6">
        <v>58821.989376</v>
      </c>
      <c r="F11" s="6">
        <v>60593.941618</v>
      </c>
      <c r="G11" s="6">
        <f t="shared" si="1"/>
        <v>1771.952242</v>
      </c>
      <c r="H11" s="2"/>
      <c r="I11" s="2"/>
      <c r="J11" s="2"/>
      <c r="K11" s="2"/>
      <c r="L11" s="2"/>
      <c r="M11" s="2"/>
      <c r="N11" s="2"/>
      <c r="O11" s="2"/>
      <c r="P11" s="2"/>
      <c r="Q11" s="2"/>
      <c r="R11" s="2"/>
      <c r="S11" s="2"/>
      <c r="T11" s="2"/>
      <c r="U11" s="2"/>
      <c r="V11" s="2"/>
      <c r="W11" s="2"/>
      <c r="X11" s="2"/>
      <c r="Y11" s="2"/>
      <c r="Z11" s="2"/>
    </row>
    <row r="12" ht="12.0" customHeight="1">
      <c r="A12" s="3" t="s">
        <v>11</v>
      </c>
      <c r="B12" s="6">
        <v>5638.798766</v>
      </c>
      <c r="C12" s="6">
        <v>14478.623223</v>
      </c>
      <c r="D12" s="6">
        <v>14535.410833</v>
      </c>
      <c r="E12" s="6">
        <v>13967.510672</v>
      </c>
      <c r="F12" s="6">
        <v>13036.854188</v>
      </c>
      <c r="G12" s="6">
        <f t="shared" si="1"/>
        <v>-930.656484</v>
      </c>
      <c r="H12" s="2"/>
      <c r="I12" s="2"/>
      <c r="J12" s="2"/>
      <c r="K12" s="2"/>
      <c r="L12" s="2"/>
      <c r="M12" s="2"/>
      <c r="N12" s="2"/>
      <c r="O12" s="2"/>
      <c r="P12" s="2"/>
      <c r="Q12" s="2"/>
      <c r="R12" s="2"/>
      <c r="S12" s="2"/>
      <c r="T12" s="2"/>
      <c r="U12" s="2"/>
      <c r="V12" s="2"/>
      <c r="W12" s="2"/>
      <c r="X12" s="2"/>
      <c r="Y12" s="2"/>
      <c r="Z12" s="2"/>
    </row>
    <row r="13" ht="12.0" customHeight="1">
      <c r="A13" s="7" t="s">
        <v>12</v>
      </c>
      <c r="B13" s="8">
        <v>10724.553911</v>
      </c>
      <c r="C13" s="8">
        <v>14653.800552</v>
      </c>
      <c r="D13" s="8">
        <v>19199.863171</v>
      </c>
      <c r="E13" s="8">
        <v>21635.024401</v>
      </c>
      <c r="F13" s="8">
        <v>23446.678864</v>
      </c>
      <c r="G13" s="8">
        <f t="shared" si="1"/>
        <v>1811.654463</v>
      </c>
      <c r="H13" s="2"/>
      <c r="I13" s="2"/>
      <c r="J13" s="2"/>
      <c r="K13" s="2"/>
      <c r="L13" s="2"/>
      <c r="M13" s="2"/>
      <c r="N13" s="2"/>
      <c r="O13" s="2"/>
      <c r="P13" s="2"/>
      <c r="Q13" s="2"/>
      <c r="R13" s="2"/>
      <c r="S13" s="2"/>
      <c r="T13" s="2"/>
      <c r="U13" s="2"/>
      <c r="V13" s="2"/>
      <c r="W13" s="2"/>
      <c r="X13" s="2"/>
      <c r="Y13" s="2"/>
      <c r="Z13" s="2"/>
    </row>
    <row r="14" ht="25.5" customHeight="1">
      <c r="A14" s="9" t="s">
        <v>13</v>
      </c>
      <c r="B14" s="10"/>
      <c r="C14" s="10"/>
      <c r="D14" s="10"/>
      <c r="E14" s="10"/>
      <c r="F14" s="10"/>
      <c r="G14" s="10"/>
      <c r="H14" s="2"/>
      <c r="I14" s="2"/>
      <c r="J14" s="2"/>
      <c r="K14" s="2"/>
      <c r="L14" s="2"/>
      <c r="M14" s="2"/>
      <c r="N14" s="2"/>
      <c r="O14" s="2"/>
      <c r="P14" s="2"/>
      <c r="Q14" s="2"/>
      <c r="R14" s="2"/>
      <c r="S14" s="2"/>
      <c r="T14" s="2"/>
      <c r="U14" s="2"/>
      <c r="V14" s="2"/>
      <c r="W14" s="2"/>
      <c r="X14" s="2"/>
      <c r="Y14" s="2"/>
      <c r="Z14" s="2"/>
    </row>
    <row r="15" ht="105.0" customHeight="1">
      <c r="A15" s="11" t="s">
        <v>16</v>
      </c>
      <c r="H15" s="2"/>
      <c r="I15" s="2"/>
      <c r="J15" s="2"/>
      <c r="K15" s="2"/>
      <c r="L15" s="2"/>
      <c r="M15" s="2"/>
      <c r="N15" s="2"/>
      <c r="O15" s="2"/>
      <c r="P15" s="2"/>
      <c r="Q15" s="2"/>
      <c r="R15" s="2"/>
      <c r="S15" s="2"/>
      <c r="T15" s="2"/>
      <c r="U15" s="2"/>
      <c r="V15" s="2"/>
      <c r="W15" s="2"/>
      <c r="X15" s="2"/>
      <c r="Y15" s="2"/>
      <c r="Z15" s="2"/>
    </row>
    <row r="16" ht="12.0"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2.0"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2.0"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2.0"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2.0"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2.0"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2.0"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2.0"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2.0"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2.0"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2.0"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2.0"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2.0"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2.0"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2.0"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2.0"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2.0"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2.0"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2.0"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0"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0"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0"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0"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0"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
    <mergeCell ref="A1:G1"/>
    <mergeCell ref="A2:G2"/>
    <mergeCell ref="A3:G3"/>
    <mergeCell ref="A14:G14"/>
    <mergeCell ref="A15:G15"/>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5.0"/>
    <col customWidth="1" min="2" max="3" width="9.38"/>
    <col customWidth="1" min="4" max="4" width="9.5"/>
    <col customWidth="1" min="5" max="5" width="9.63"/>
    <col customWidth="1" min="6" max="6" width="11.38"/>
    <col customWidth="1" min="7" max="26" width="9.38"/>
  </cols>
  <sheetData>
    <row r="1" ht="25.5" customHeight="1">
      <c r="A1" s="12" t="s">
        <v>19</v>
      </c>
      <c r="G1" s="2"/>
      <c r="H1" s="2"/>
      <c r="I1" s="2"/>
      <c r="J1" s="2"/>
      <c r="K1" s="2"/>
      <c r="L1" s="2"/>
      <c r="M1" s="2"/>
      <c r="N1" s="2"/>
      <c r="O1" s="2"/>
      <c r="P1" s="2"/>
      <c r="Q1" s="2"/>
      <c r="R1" s="2"/>
      <c r="S1" s="2"/>
      <c r="T1" s="2"/>
      <c r="U1" s="2"/>
      <c r="V1" s="2"/>
      <c r="W1" s="2"/>
      <c r="X1" s="2"/>
      <c r="Y1" s="2"/>
      <c r="Z1" s="2"/>
    </row>
    <row r="2" ht="12.0" customHeight="1">
      <c r="A2" s="1" t="s">
        <v>1</v>
      </c>
      <c r="G2" s="2"/>
      <c r="H2" s="2"/>
      <c r="I2" s="2"/>
      <c r="J2" s="2"/>
      <c r="K2" s="2"/>
      <c r="L2" s="2"/>
      <c r="M2" s="2"/>
      <c r="N2" s="2"/>
      <c r="O2" s="2"/>
      <c r="P2" s="2"/>
      <c r="Q2" s="2"/>
      <c r="R2" s="2"/>
      <c r="S2" s="2"/>
      <c r="T2" s="2"/>
      <c r="U2" s="2"/>
      <c r="V2" s="2"/>
      <c r="W2" s="2"/>
      <c r="X2" s="2"/>
      <c r="Y2" s="2"/>
      <c r="Z2" s="2"/>
    </row>
    <row r="3" ht="12.0" customHeight="1">
      <c r="A3" s="1" t="s">
        <v>20</v>
      </c>
      <c r="G3" s="2"/>
      <c r="H3" s="2"/>
      <c r="I3" s="2"/>
      <c r="J3" s="2"/>
      <c r="K3" s="2"/>
      <c r="L3" s="2"/>
      <c r="M3" s="2"/>
      <c r="N3" s="2"/>
      <c r="O3" s="2"/>
      <c r="P3" s="2"/>
      <c r="Q3" s="2"/>
      <c r="R3" s="2"/>
      <c r="S3" s="2"/>
      <c r="T3" s="2"/>
      <c r="U3" s="2"/>
      <c r="V3" s="2"/>
      <c r="W3" s="2"/>
      <c r="X3" s="2"/>
      <c r="Y3" s="2"/>
      <c r="Z3" s="2"/>
    </row>
    <row r="4" ht="12.0" customHeight="1">
      <c r="A4" s="4"/>
      <c r="B4" s="5" t="s">
        <v>21</v>
      </c>
      <c r="C4" s="5" t="s">
        <v>22</v>
      </c>
      <c r="D4" s="13" t="s">
        <v>23</v>
      </c>
      <c r="E4" s="5" t="s">
        <v>24</v>
      </c>
      <c r="F4" s="5" t="s">
        <v>25</v>
      </c>
      <c r="G4" s="2"/>
      <c r="H4" s="2"/>
      <c r="I4" s="2"/>
      <c r="J4" s="2"/>
      <c r="K4" s="2"/>
      <c r="L4" s="2"/>
      <c r="M4" s="2"/>
      <c r="N4" s="2"/>
      <c r="O4" s="2"/>
      <c r="P4" s="2"/>
      <c r="Q4" s="2"/>
      <c r="R4" s="2"/>
      <c r="S4" s="2"/>
      <c r="T4" s="2"/>
      <c r="U4" s="2"/>
      <c r="V4" s="2"/>
      <c r="W4" s="2"/>
      <c r="X4" s="2"/>
      <c r="Y4" s="2"/>
      <c r="Z4" s="2"/>
    </row>
    <row r="5" ht="25.5" customHeight="1">
      <c r="A5" s="14" t="s">
        <v>26</v>
      </c>
      <c r="B5" s="15"/>
      <c r="C5" s="15"/>
      <c r="D5" s="15"/>
      <c r="E5" s="15"/>
      <c r="F5" s="15"/>
      <c r="G5" s="2"/>
      <c r="H5" s="2"/>
      <c r="I5" s="2"/>
      <c r="J5" s="2"/>
      <c r="K5" s="2"/>
      <c r="L5" s="2"/>
      <c r="M5" s="2"/>
      <c r="N5" s="2"/>
      <c r="O5" s="2"/>
      <c r="P5" s="2"/>
      <c r="Q5" s="2"/>
      <c r="R5" s="2"/>
      <c r="S5" s="2"/>
      <c r="T5" s="2"/>
      <c r="U5" s="2"/>
      <c r="V5" s="2"/>
      <c r="W5" s="2"/>
      <c r="X5" s="2"/>
      <c r="Y5" s="2"/>
      <c r="Z5" s="2"/>
    </row>
    <row r="6" ht="12.0" customHeight="1">
      <c r="A6" s="16" t="s">
        <v>27</v>
      </c>
      <c r="B6" s="17">
        <v>185450.363401</v>
      </c>
      <c r="C6" s="17">
        <v>187195.420471</v>
      </c>
      <c r="D6" s="17">
        <f t="shared" ref="D6:D12" si="1">(C6-B6)</f>
        <v>1745.05707</v>
      </c>
      <c r="E6" s="18">
        <f t="shared" ref="E6:E12" si="2">(C6-B6)/B6*100</f>
        <v>0.940983365</v>
      </c>
      <c r="F6" s="18">
        <f>(C6/C12)*100</f>
        <v>74.11701104</v>
      </c>
      <c r="G6" s="2"/>
      <c r="H6" s="2"/>
      <c r="I6" s="2"/>
      <c r="J6" s="2"/>
      <c r="K6" s="2"/>
      <c r="L6" s="2"/>
      <c r="M6" s="2"/>
      <c r="N6" s="2"/>
      <c r="O6" s="2"/>
      <c r="P6" s="2"/>
      <c r="Q6" s="2"/>
      <c r="R6" s="2"/>
      <c r="S6" s="2"/>
      <c r="T6" s="2"/>
      <c r="U6" s="2"/>
      <c r="V6" s="2"/>
      <c r="W6" s="2"/>
      <c r="X6" s="2"/>
      <c r="Y6" s="2"/>
      <c r="Z6" s="2"/>
    </row>
    <row r="7" ht="12.0" customHeight="1">
      <c r="A7" s="16" t="s">
        <v>28</v>
      </c>
      <c r="B7" s="17">
        <v>3897.588005</v>
      </c>
      <c r="C7" s="17">
        <v>4098.436183</v>
      </c>
      <c r="D7" s="17">
        <f t="shared" si="1"/>
        <v>200.848178</v>
      </c>
      <c r="E7" s="18">
        <f t="shared" si="2"/>
        <v>5.153140295</v>
      </c>
      <c r="F7" s="18">
        <f>(C7/C12)*100</f>
        <v>1.622709781</v>
      </c>
      <c r="G7" s="2"/>
      <c r="H7" s="2"/>
      <c r="I7" s="2"/>
      <c r="J7" s="2"/>
      <c r="K7" s="2"/>
      <c r="L7" s="2"/>
      <c r="M7" s="2"/>
      <c r="N7" s="2"/>
      <c r="O7" s="2"/>
      <c r="P7" s="2"/>
      <c r="Q7" s="2"/>
      <c r="R7" s="2"/>
      <c r="S7" s="2"/>
      <c r="T7" s="2"/>
      <c r="U7" s="2"/>
      <c r="V7" s="2"/>
      <c r="W7" s="2"/>
      <c r="X7" s="2"/>
      <c r="Y7" s="2"/>
      <c r="Z7" s="2"/>
    </row>
    <row r="8" ht="12.0" customHeight="1">
      <c r="A8" s="16" t="s">
        <v>29</v>
      </c>
      <c r="B8" s="17">
        <v>7269.95036</v>
      </c>
      <c r="C8" s="17">
        <v>7439.725895</v>
      </c>
      <c r="D8" s="17">
        <f t="shared" si="1"/>
        <v>169.775535</v>
      </c>
      <c r="E8" s="18">
        <f t="shared" si="2"/>
        <v>2.335305285</v>
      </c>
      <c r="F8" s="18">
        <f>(C8/C12)*100</f>
        <v>2.945639615</v>
      </c>
      <c r="G8" s="2"/>
      <c r="H8" s="2"/>
      <c r="I8" s="2"/>
      <c r="J8" s="2"/>
      <c r="K8" s="2"/>
      <c r="L8" s="2"/>
      <c r="M8" s="2"/>
      <c r="N8" s="2"/>
      <c r="O8" s="2"/>
      <c r="P8" s="2"/>
      <c r="Q8" s="2"/>
      <c r="R8" s="2"/>
      <c r="S8" s="2"/>
      <c r="T8" s="2"/>
      <c r="U8" s="2"/>
      <c r="V8" s="2"/>
      <c r="W8" s="2"/>
      <c r="X8" s="2"/>
      <c r="Y8" s="2"/>
      <c r="Z8" s="2"/>
    </row>
    <row r="9" ht="12.0" customHeight="1">
      <c r="A9" s="16" t="s">
        <v>30</v>
      </c>
      <c r="B9" s="17">
        <v>1021.847984</v>
      </c>
      <c r="C9" s="17">
        <v>1053.453216</v>
      </c>
      <c r="D9" s="17">
        <f t="shared" si="1"/>
        <v>31.605232</v>
      </c>
      <c r="E9" s="18">
        <f t="shared" si="2"/>
        <v>3.09294851</v>
      </c>
      <c r="F9" s="18">
        <f>(C9/C12)*100</f>
        <v>0.4170978299</v>
      </c>
      <c r="G9" s="2"/>
      <c r="H9" s="2"/>
      <c r="I9" s="2"/>
      <c r="J9" s="2"/>
      <c r="K9" s="2"/>
      <c r="L9" s="2"/>
      <c r="M9" s="2"/>
      <c r="N9" s="2"/>
      <c r="O9" s="2"/>
      <c r="P9" s="2"/>
      <c r="Q9" s="2"/>
      <c r="R9" s="2"/>
      <c r="S9" s="2"/>
      <c r="T9" s="2"/>
      <c r="U9" s="2"/>
      <c r="V9" s="2"/>
      <c r="W9" s="2"/>
      <c r="X9" s="2"/>
      <c r="Y9" s="2"/>
      <c r="Z9" s="2"/>
    </row>
    <row r="10" ht="12.0" customHeight="1">
      <c r="A10" s="16" t="s">
        <v>31</v>
      </c>
      <c r="B10" s="17">
        <v>34009.02529</v>
      </c>
      <c r="C10" s="17">
        <v>36476.148525</v>
      </c>
      <c r="D10" s="17">
        <f t="shared" si="1"/>
        <v>2467.123235</v>
      </c>
      <c r="E10" s="18">
        <f t="shared" si="2"/>
        <v>7.254319152</v>
      </c>
      <c r="F10" s="18">
        <f>(C10/C12)*100</f>
        <v>14.44214338</v>
      </c>
      <c r="G10" s="2"/>
      <c r="H10" s="2"/>
      <c r="I10" s="2"/>
      <c r="J10" s="2"/>
      <c r="K10" s="2"/>
      <c r="L10" s="2"/>
      <c r="M10" s="2"/>
      <c r="N10" s="2"/>
      <c r="O10" s="2"/>
      <c r="P10" s="2"/>
      <c r="Q10" s="2"/>
      <c r="R10" s="2"/>
      <c r="S10" s="2"/>
      <c r="T10" s="2"/>
      <c r="U10" s="2"/>
      <c r="V10" s="2"/>
      <c r="W10" s="2"/>
      <c r="X10" s="2"/>
      <c r="Y10" s="2"/>
      <c r="Z10" s="2"/>
    </row>
    <row r="11" ht="12.0" customHeight="1">
      <c r="A11" s="16" t="s">
        <v>32</v>
      </c>
      <c r="B11" s="17">
        <v>15712.667782000033</v>
      </c>
      <c r="C11" s="17">
        <v>16304.232897000009</v>
      </c>
      <c r="D11" s="17">
        <f t="shared" si="1"/>
        <v>591.565115</v>
      </c>
      <c r="E11" s="18">
        <f t="shared" si="2"/>
        <v>3.764892908</v>
      </c>
      <c r="F11" s="18">
        <f>(C11/C12)*100</f>
        <v>6.455398356</v>
      </c>
      <c r="G11" s="2"/>
      <c r="H11" s="2"/>
      <c r="I11" s="2"/>
      <c r="J11" s="2"/>
      <c r="K11" s="2"/>
      <c r="L11" s="2"/>
      <c r="M11" s="2"/>
      <c r="N11" s="2"/>
      <c r="O11" s="2"/>
      <c r="P11" s="2"/>
      <c r="Q11" s="2"/>
      <c r="R11" s="2"/>
      <c r="S11" s="2"/>
      <c r="T11" s="2"/>
      <c r="U11" s="2"/>
      <c r="V11" s="2"/>
      <c r="W11" s="2"/>
      <c r="X11" s="2"/>
      <c r="Y11" s="2"/>
      <c r="Z11" s="2"/>
    </row>
    <row r="12" ht="12.0" customHeight="1">
      <c r="A12" s="19" t="s">
        <v>33</v>
      </c>
      <c r="B12" s="20">
        <v>247361.442822</v>
      </c>
      <c r="C12" s="20">
        <v>252567.417187</v>
      </c>
      <c r="D12" s="21">
        <f t="shared" si="1"/>
        <v>5205.974365</v>
      </c>
      <c r="E12" s="22">
        <f t="shared" si="2"/>
        <v>2.104602199</v>
      </c>
      <c r="F12" s="23">
        <f>SUM(F6:F11)</f>
        <v>100</v>
      </c>
      <c r="G12" s="2"/>
      <c r="H12" s="2"/>
      <c r="I12" s="2"/>
      <c r="J12" s="2"/>
      <c r="K12" s="2"/>
      <c r="L12" s="2"/>
      <c r="M12" s="2"/>
      <c r="N12" s="2"/>
      <c r="O12" s="2"/>
      <c r="P12" s="2"/>
      <c r="Q12" s="2"/>
      <c r="R12" s="2"/>
      <c r="S12" s="2"/>
      <c r="T12" s="2"/>
      <c r="U12" s="2"/>
      <c r="V12" s="2"/>
      <c r="W12" s="2"/>
      <c r="X12" s="2"/>
      <c r="Y12" s="2"/>
      <c r="Z12" s="2"/>
    </row>
    <row r="13" ht="25.5" customHeight="1">
      <c r="A13" s="19" t="s">
        <v>34</v>
      </c>
      <c r="B13" s="24"/>
      <c r="C13" s="24"/>
      <c r="D13" s="25"/>
      <c r="E13" s="26"/>
      <c r="F13" s="27"/>
      <c r="G13" s="2"/>
      <c r="H13" s="2"/>
      <c r="I13" s="2"/>
      <c r="J13" s="2"/>
      <c r="K13" s="2"/>
      <c r="L13" s="2"/>
      <c r="M13" s="2"/>
      <c r="N13" s="2"/>
      <c r="O13" s="2"/>
      <c r="P13" s="2"/>
      <c r="Q13" s="2"/>
      <c r="R13" s="2"/>
      <c r="S13" s="2"/>
      <c r="T13" s="2"/>
      <c r="U13" s="2"/>
      <c r="V13" s="2"/>
      <c r="W13" s="2"/>
      <c r="X13" s="2"/>
      <c r="Y13" s="2"/>
      <c r="Z13" s="2"/>
    </row>
    <row r="14" ht="12.0" customHeight="1">
      <c r="A14" s="16" t="s">
        <v>35</v>
      </c>
      <c r="B14" s="17">
        <v>43903.423956</v>
      </c>
      <c r="C14" s="17">
        <v>40407.785918</v>
      </c>
      <c r="D14" s="17">
        <f t="shared" ref="D14:D22" si="3">(C14-B14)</f>
        <v>-3495.638038</v>
      </c>
      <c r="E14" s="18">
        <f t="shared" ref="E14:E22" si="4">(C14-B14)/B14*100</f>
        <v>-7.962108016</v>
      </c>
      <c r="F14" s="18">
        <f>(C14/C22)*100</f>
        <v>16.75450601</v>
      </c>
      <c r="G14" s="2"/>
      <c r="H14" s="2"/>
      <c r="I14" s="2"/>
      <c r="J14" s="2"/>
      <c r="K14" s="2"/>
      <c r="L14" s="2"/>
      <c r="M14" s="2"/>
      <c r="N14" s="2"/>
      <c r="O14" s="2"/>
      <c r="P14" s="2"/>
      <c r="Q14" s="2"/>
      <c r="R14" s="2"/>
      <c r="S14" s="2"/>
      <c r="T14" s="2"/>
      <c r="U14" s="2"/>
      <c r="V14" s="2"/>
      <c r="W14" s="2"/>
      <c r="X14" s="2"/>
      <c r="Y14" s="2"/>
      <c r="Z14" s="2"/>
    </row>
    <row r="15" ht="12.0" customHeight="1">
      <c r="A15" s="16" t="s">
        <v>36</v>
      </c>
      <c r="B15" s="17">
        <v>85180.802458</v>
      </c>
      <c r="C15" s="17">
        <v>91151.484863</v>
      </c>
      <c r="D15" s="17">
        <f t="shared" si="3"/>
        <v>5970.682405</v>
      </c>
      <c r="E15" s="18">
        <f t="shared" si="4"/>
        <v>7.009422584</v>
      </c>
      <c r="F15" s="18">
        <f>(C15/C22)*100</f>
        <v>37.79464938</v>
      </c>
      <c r="G15" s="2"/>
      <c r="H15" s="2"/>
      <c r="I15" s="2"/>
      <c r="J15" s="2"/>
      <c r="K15" s="2"/>
      <c r="L15" s="2"/>
      <c r="M15" s="2"/>
      <c r="N15" s="2"/>
      <c r="O15" s="2"/>
      <c r="P15" s="2"/>
      <c r="Q15" s="2"/>
      <c r="R15" s="2"/>
      <c r="S15" s="2"/>
      <c r="T15" s="2"/>
      <c r="U15" s="2"/>
      <c r="V15" s="2"/>
      <c r="W15" s="2"/>
      <c r="X15" s="2"/>
      <c r="Y15" s="2"/>
      <c r="Z15" s="2"/>
    </row>
    <row r="16" ht="12.0" customHeight="1">
      <c r="A16" s="16" t="s">
        <v>37</v>
      </c>
      <c r="B16" s="17">
        <v>13493.001925</v>
      </c>
      <c r="C16" s="17">
        <v>14757.990683</v>
      </c>
      <c r="D16" s="17">
        <f t="shared" si="3"/>
        <v>1264.988758</v>
      </c>
      <c r="E16" s="18">
        <f t="shared" si="4"/>
        <v>9.375146947</v>
      </c>
      <c r="F16" s="18">
        <f>(C16/C22)*100</f>
        <v>6.119188122</v>
      </c>
      <c r="G16" s="2"/>
      <c r="H16" s="2"/>
      <c r="I16" s="2"/>
      <c r="J16" s="2"/>
      <c r="K16" s="2"/>
      <c r="L16" s="2"/>
      <c r="M16" s="2"/>
      <c r="N16" s="2"/>
      <c r="O16" s="2"/>
      <c r="P16" s="2"/>
      <c r="Q16" s="2"/>
      <c r="R16" s="2"/>
      <c r="S16" s="2"/>
      <c r="T16" s="2"/>
      <c r="U16" s="2"/>
      <c r="V16" s="2"/>
      <c r="W16" s="2"/>
      <c r="X16" s="2"/>
      <c r="Y16" s="2"/>
      <c r="Z16" s="2"/>
    </row>
    <row r="17" ht="12.0" customHeight="1">
      <c r="A17" s="16" t="s">
        <v>38</v>
      </c>
      <c r="B17" s="17">
        <v>11379.165541</v>
      </c>
      <c r="C17" s="17">
        <v>11207.751624</v>
      </c>
      <c r="D17" s="17">
        <f t="shared" si="3"/>
        <v>-171.413917</v>
      </c>
      <c r="E17" s="18">
        <f t="shared" si="4"/>
        <v>-1.506383894</v>
      </c>
      <c r="F17" s="18">
        <f>(C17/C22)*100</f>
        <v>4.647132667</v>
      </c>
      <c r="G17" s="2"/>
      <c r="H17" s="2"/>
      <c r="I17" s="2"/>
      <c r="J17" s="2"/>
      <c r="K17" s="2"/>
      <c r="L17" s="2"/>
      <c r="M17" s="2"/>
      <c r="N17" s="2"/>
      <c r="O17" s="2"/>
      <c r="P17" s="2"/>
      <c r="Q17" s="2"/>
      <c r="R17" s="2"/>
      <c r="S17" s="2"/>
      <c r="T17" s="2"/>
      <c r="U17" s="2"/>
      <c r="V17" s="2"/>
      <c r="W17" s="2"/>
      <c r="X17" s="2"/>
      <c r="Y17" s="2"/>
      <c r="Z17" s="2"/>
    </row>
    <row r="18" ht="12.0" customHeight="1">
      <c r="A18" s="16" t="s">
        <v>39</v>
      </c>
      <c r="B18" s="17">
        <v>5072.202865</v>
      </c>
      <c r="C18" s="17">
        <v>5536.321026</v>
      </c>
      <c r="D18" s="17">
        <f t="shared" si="3"/>
        <v>464.118161</v>
      </c>
      <c r="E18" s="18">
        <f t="shared" si="4"/>
        <v>9.150228675</v>
      </c>
      <c r="F18" s="18">
        <f>(C18/C22)*100</f>
        <v>2.295555715</v>
      </c>
      <c r="G18" s="2"/>
      <c r="H18" s="2"/>
      <c r="I18" s="2"/>
      <c r="J18" s="2"/>
      <c r="K18" s="2"/>
      <c r="L18" s="2"/>
      <c r="M18" s="2"/>
      <c r="N18" s="2"/>
      <c r="O18" s="2"/>
      <c r="P18" s="2"/>
      <c r="Q18" s="2"/>
      <c r="R18" s="2"/>
      <c r="S18" s="2"/>
      <c r="T18" s="2"/>
      <c r="U18" s="2"/>
      <c r="V18" s="2"/>
      <c r="W18" s="2"/>
      <c r="X18" s="2"/>
      <c r="Y18" s="2"/>
      <c r="Z18" s="2"/>
    </row>
    <row r="19" ht="12.0" customHeight="1">
      <c r="A19" s="16" t="s">
        <v>40</v>
      </c>
      <c r="B19" s="17">
        <v>4861.053024</v>
      </c>
      <c r="C19" s="17">
        <v>4868.293071</v>
      </c>
      <c r="D19" s="17">
        <f t="shared" si="3"/>
        <v>7.240047</v>
      </c>
      <c r="E19" s="18">
        <f t="shared" si="4"/>
        <v>0.1489398894</v>
      </c>
      <c r="F19" s="18">
        <f>(C19/C22)*100</f>
        <v>2.018567552</v>
      </c>
      <c r="G19" s="2"/>
      <c r="H19" s="2"/>
      <c r="I19" s="2"/>
      <c r="J19" s="2"/>
      <c r="K19" s="2"/>
      <c r="L19" s="2"/>
      <c r="M19" s="2"/>
      <c r="N19" s="2"/>
      <c r="O19" s="2"/>
      <c r="P19" s="2"/>
      <c r="Q19" s="2"/>
      <c r="R19" s="2"/>
      <c r="S19" s="2"/>
      <c r="T19" s="2"/>
      <c r="U19" s="2"/>
      <c r="V19" s="2"/>
      <c r="W19" s="2"/>
      <c r="X19" s="2"/>
      <c r="Y19" s="2"/>
      <c r="Z19" s="2"/>
    </row>
    <row r="20" ht="12.0" customHeight="1">
      <c r="A20" s="16" t="s">
        <v>31</v>
      </c>
      <c r="B20" s="17">
        <v>22647.169237</v>
      </c>
      <c r="C20" s="17">
        <v>24558.015825</v>
      </c>
      <c r="D20" s="17">
        <f t="shared" si="3"/>
        <v>1910.846588</v>
      </c>
      <c r="E20" s="18">
        <f t="shared" si="4"/>
        <v>8.437463279</v>
      </c>
      <c r="F20" s="18">
        <f>(C20/C22)*100</f>
        <v>10.18262729</v>
      </c>
      <c r="G20" s="2"/>
      <c r="H20" s="2"/>
      <c r="I20" s="2"/>
      <c r="J20" s="2"/>
      <c r="K20" s="2"/>
      <c r="L20" s="2"/>
      <c r="M20" s="2"/>
      <c r="N20" s="2"/>
      <c r="O20" s="2"/>
      <c r="P20" s="2"/>
      <c r="Q20" s="2"/>
      <c r="R20" s="2"/>
      <c r="S20" s="2"/>
      <c r="T20" s="2"/>
      <c r="U20" s="2"/>
      <c r="V20" s="2"/>
      <c r="W20" s="2"/>
      <c r="X20" s="2"/>
      <c r="Y20" s="2"/>
      <c r="Z20" s="2"/>
    </row>
    <row r="21" ht="12.0" customHeight="1">
      <c r="A21" s="16" t="s">
        <v>41</v>
      </c>
      <c r="B21" s="17">
        <v>47314.02331900003</v>
      </c>
      <c r="C21" s="17">
        <v>48687.989929</v>
      </c>
      <c r="D21" s="17">
        <f t="shared" si="3"/>
        <v>1373.96661</v>
      </c>
      <c r="E21" s="18">
        <f t="shared" si="4"/>
        <v>2.903931041</v>
      </c>
      <c r="F21" s="18">
        <f>(C21/C22)*100</f>
        <v>20.18777326</v>
      </c>
      <c r="G21" s="2"/>
      <c r="H21" s="2"/>
      <c r="I21" s="2"/>
      <c r="J21" s="2"/>
      <c r="K21" s="2"/>
      <c r="L21" s="2"/>
      <c r="M21" s="2"/>
      <c r="N21" s="2"/>
      <c r="O21" s="2"/>
      <c r="P21" s="2"/>
      <c r="Q21" s="2"/>
      <c r="R21" s="2"/>
      <c r="S21" s="2"/>
      <c r="T21" s="2"/>
      <c r="U21" s="2"/>
      <c r="V21" s="2"/>
      <c r="W21" s="2"/>
      <c r="X21" s="2"/>
      <c r="Y21" s="2"/>
      <c r="Z21" s="2"/>
    </row>
    <row r="22" ht="12.0" customHeight="1">
      <c r="A22" s="19" t="s">
        <v>42</v>
      </c>
      <c r="B22" s="20">
        <v>233850.842325</v>
      </c>
      <c r="C22" s="20">
        <v>241175.632939</v>
      </c>
      <c r="D22" s="21">
        <f t="shared" si="3"/>
        <v>7324.790614</v>
      </c>
      <c r="E22" s="22">
        <f t="shared" si="4"/>
        <v>3.132248976</v>
      </c>
      <c r="F22" s="23">
        <f>SUM(F14:F21)</f>
        <v>100</v>
      </c>
      <c r="G22" s="2"/>
      <c r="H22" s="2"/>
      <c r="I22" s="2"/>
      <c r="J22" s="2"/>
      <c r="K22" s="2"/>
      <c r="L22" s="2"/>
      <c r="M22" s="2"/>
      <c r="N22" s="2"/>
      <c r="O22" s="2"/>
      <c r="P22" s="2"/>
      <c r="Q22" s="2"/>
      <c r="R22" s="2"/>
      <c r="S22" s="2"/>
      <c r="T22" s="2"/>
      <c r="U22" s="2"/>
      <c r="V22" s="2"/>
      <c r="W22" s="2"/>
      <c r="X22" s="2"/>
      <c r="Y22" s="2"/>
      <c r="Z22" s="2"/>
    </row>
    <row r="23" ht="25.5" customHeight="1">
      <c r="A23" s="19" t="s">
        <v>43</v>
      </c>
      <c r="B23" s="24"/>
      <c r="C23" s="24"/>
      <c r="D23" s="25"/>
      <c r="E23" s="26"/>
      <c r="F23" s="27"/>
      <c r="G23" s="2"/>
      <c r="H23" s="2"/>
      <c r="I23" s="2"/>
      <c r="J23" s="2"/>
      <c r="K23" s="2"/>
      <c r="L23" s="2"/>
      <c r="M23" s="2"/>
      <c r="N23" s="2"/>
      <c r="O23" s="2"/>
      <c r="P23" s="2"/>
      <c r="Q23" s="2"/>
      <c r="R23" s="2"/>
      <c r="S23" s="2"/>
      <c r="T23" s="2"/>
      <c r="U23" s="2"/>
      <c r="V23" s="2"/>
      <c r="W23" s="2"/>
      <c r="X23" s="2"/>
      <c r="Y23" s="2"/>
      <c r="Z23" s="2"/>
    </row>
    <row r="24" ht="12.0" customHeight="1">
      <c r="A24" s="1" t="s">
        <v>44</v>
      </c>
      <c r="B24" s="21">
        <f t="shared" ref="B24:C24" si="5">(B12-B22)</f>
        <v>13510.6005</v>
      </c>
      <c r="C24" s="21">
        <f t="shared" si="5"/>
        <v>11391.78425</v>
      </c>
      <c r="D24" s="21">
        <f t="shared" ref="D24:D31" si="7">(C24-B24)</f>
        <v>-2118.816249</v>
      </c>
      <c r="E24" s="22">
        <f>(C24-B24)/B24*100</f>
        <v>-15.68262084</v>
      </c>
      <c r="F24" s="28" t="s">
        <v>45</v>
      </c>
      <c r="G24" s="2"/>
      <c r="H24" s="2"/>
      <c r="I24" s="2"/>
      <c r="J24" s="2"/>
      <c r="K24" s="2"/>
      <c r="L24" s="2"/>
      <c r="M24" s="2"/>
      <c r="N24" s="2"/>
      <c r="O24" s="2"/>
      <c r="P24" s="2"/>
      <c r="Q24" s="2"/>
      <c r="R24" s="2"/>
      <c r="S24" s="2"/>
      <c r="T24" s="2"/>
      <c r="U24" s="2"/>
      <c r="V24" s="2"/>
      <c r="W24" s="2"/>
      <c r="X24" s="2"/>
      <c r="Y24" s="2"/>
      <c r="Z24" s="2"/>
    </row>
    <row r="25" ht="12.0" customHeight="1">
      <c r="A25" s="1" t="s">
        <v>46</v>
      </c>
      <c r="B25" s="21">
        <f t="shared" ref="B25:C25" si="6">(B24/B12)*100</f>
        <v>5.461886195</v>
      </c>
      <c r="C25" s="21">
        <f t="shared" si="6"/>
        <v>4.510393453</v>
      </c>
      <c r="D25" s="21">
        <f t="shared" si="7"/>
        <v>-0.9514927424</v>
      </c>
      <c r="E25" s="28" t="s">
        <v>45</v>
      </c>
      <c r="F25" s="28" t="s">
        <v>45</v>
      </c>
      <c r="G25" s="2"/>
      <c r="H25" s="2"/>
      <c r="I25" s="2"/>
      <c r="J25" s="2"/>
      <c r="K25" s="2"/>
      <c r="L25" s="2"/>
      <c r="M25" s="2"/>
      <c r="N25" s="2"/>
      <c r="O25" s="2"/>
      <c r="P25" s="2"/>
      <c r="Q25" s="2"/>
      <c r="R25" s="2"/>
      <c r="S25" s="2"/>
      <c r="T25" s="2"/>
      <c r="U25" s="2"/>
      <c r="V25" s="2"/>
      <c r="W25" s="2"/>
      <c r="X25" s="2"/>
      <c r="Y25" s="2"/>
      <c r="Z25" s="2"/>
    </row>
    <row r="26" ht="12.0" customHeight="1">
      <c r="A26" s="16" t="s">
        <v>47</v>
      </c>
      <c r="B26" s="17">
        <v>-4107.420053</v>
      </c>
      <c r="C26" s="17">
        <v>-2969.702275</v>
      </c>
      <c r="D26" s="17">
        <f t="shared" si="7"/>
        <v>1137.717778</v>
      </c>
      <c r="E26" s="18">
        <f t="shared" ref="E26:E28" si="9">(C26-B26)/B26*100</f>
        <v>-27.69908515</v>
      </c>
      <c r="F26" s="29" t="s">
        <v>45</v>
      </c>
      <c r="G26" s="2"/>
      <c r="H26" s="2"/>
      <c r="I26" s="2"/>
      <c r="J26" s="2"/>
      <c r="K26" s="2"/>
      <c r="L26" s="2"/>
      <c r="M26" s="2"/>
      <c r="N26" s="2"/>
      <c r="O26" s="2"/>
      <c r="P26" s="2"/>
      <c r="Q26" s="2"/>
      <c r="R26" s="2"/>
      <c r="S26" s="2"/>
      <c r="T26" s="2"/>
      <c r="U26" s="2"/>
      <c r="V26" s="2"/>
      <c r="W26" s="2"/>
      <c r="X26" s="2"/>
      <c r="Y26" s="2"/>
      <c r="Z26" s="2"/>
    </row>
    <row r="27" ht="12.0" customHeight="1">
      <c r="A27" s="1" t="s">
        <v>48</v>
      </c>
      <c r="B27" s="21">
        <f t="shared" ref="B27:C27" si="8">SUM(B24,B26)</f>
        <v>9403.180444</v>
      </c>
      <c r="C27" s="21">
        <f t="shared" si="8"/>
        <v>8422.081973</v>
      </c>
      <c r="D27" s="21">
        <f t="shared" si="7"/>
        <v>-981.098471</v>
      </c>
      <c r="E27" s="22">
        <f t="shared" si="9"/>
        <v>-10.43368759</v>
      </c>
      <c r="F27" s="28" t="s">
        <v>45</v>
      </c>
      <c r="G27" s="2"/>
      <c r="H27" s="2"/>
      <c r="I27" s="2"/>
      <c r="J27" s="2"/>
      <c r="K27" s="2"/>
      <c r="L27" s="2"/>
      <c r="M27" s="2"/>
      <c r="N27" s="2"/>
      <c r="O27" s="2"/>
      <c r="P27" s="2"/>
      <c r="Q27" s="2"/>
      <c r="R27" s="2"/>
      <c r="S27" s="2"/>
      <c r="T27" s="2"/>
      <c r="U27" s="2"/>
      <c r="V27" s="2"/>
      <c r="W27" s="2"/>
      <c r="X27" s="2"/>
      <c r="Y27" s="2"/>
      <c r="Z27" s="2"/>
    </row>
    <row r="28" ht="12.0" customHeight="1">
      <c r="A28" s="16" t="s">
        <v>49</v>
      </c>
      <c r="B28" s="17">
        <v>-2743.003397</v>
      </c>
      <c r="C28" s="17">
        <v>-2394.266006</v>
      </c>
      <c r="D28" s="17">
        <f t="shared" si="7"/>
        <v>348.737391</v>
      </c>
      <c r="E28" s="18">
        <f t="shared" si="9"/>
        <v>-12.71370613</v>
      </c>
      <c r="F28" s="29" t="s">
        <v>45</v>
      </c>
      <c r="G28" s="2"/>
      <c r="H28" s="2"/>
      <c r="I28" s="2"/>
      <c r="J28" s="2"/>
      <c r="K28" s="2"/>
      <c r="L28" s="2"/>
      <c r="M28" s="2"/>
      <c r="N28" s="2"/>
      <c r="O28" s="2"/>
      <c r="P28" s="2"/>
      <c r="Q28" s="2"/>
      <c r="R28" s="2"/>
      <c r="S28" s="2"/>
      <c r="T28" s="2"/>
      <c r="U28" s="2"/>
      <c r="V28" s="2"/>
      <c r="W28" s="2"/>
      <c r="X28" s="2"/>
      <c r="Y28" s="2"/>
      <c r="Z28" s="2"/>
    </row>
    <row r="29" ht="12.0" customHeight="1">
      <c r="A29" s="16" t="s">
        <v>50</v>
      </c>
      <c r="B29" s="17">
        <v>0.0</v>
      </c>
      <c r="C29" s="17">
        <v>0.0</v>
      </c>
      <c r="D29" s="17">
        <f t="shared" si="7"/>
        <v>0</v>
      </c>
      <c r="E29" s="18">
        <v>0.0</v>
      </c>
      <c r="F29" s="29" t="s">
        <v>45</v>
      </c>
      <c r="G29" s="2"/>
      <c r="H29" s="2"/>
      <c r="I29" s="2"/>
      <c r="J29" s="2"/>
      <c r="K29" s="2"/>
      <c r="L29" s="2"/>
      <c r="M29" s="2"/>
      <c r="N29" s="2"/>
      <c r="O29" s="2"/>
      <c r="P29" s="2"/>
      <c r="Q29" s="2"/>
      <c r="R29" s="2"/>
      <c r="S29" s="2"/>
      <c r="T29" s="2"/>
      <c r="U29" s="2"/>
      <c r="V29" s="2"/>
      <c r="W29" s="2"/>
      <c r="X29" s="2"/>
      <c r="Y29" s="2"/>
      <c r="Z29" s="2"/>
    </row>
    <row r="30" ht="12.0" customHeight="1">
      <c r="A30" s="1" t="s">
        <v>4</v>
      </c>
      <c r="B30" s="21">
        <f t="shared" ref="B30:C30" si="10">SUM(B27:B29)</f>
        <v>6660.177047</v>
      </c>
      <c r="C30" s="21">
        <f t="shared" si="10"/>
        <v>6027.815967</v>
      </c>
      <c r="D30" s="21">
        <f t="shared" si="7"/>
        <v>-632.36108</v>
      </c>
      <c r="E30" s="22">
        <f>(C30-B30)/B30*100</f>
        <v>-9.494658709</v>
      </c>
      <c r="F30" s="28" t="s">
        <v>45</v>
      </c>
      <c r="G30" s="2"/>
      <c r="H30" s="2"/>
      <c r="I30" s="2"/>
      <c r="J30" s="2"/>
      <c r="K30" s="2"/>
      <c r="L30" s="2"/>
      <c r="M30" s="2"/>
      <c r="N30" s="2"/>
      <c r="O30" s="2"/>
      <c r="P30" s="2"/>
      <c r="Q30" s="2"/>
      <c r="R30" s="2"/>
      <c r="S30" s="2"/>
      <c r="T30" s="2"/>
      <c r="U30" s="2"/>
      <c r="V30" s="2"/>
      <c r="W30" s="2"/>
      <c r="X30" s="2"/>
      <c r="Y30" s="2"/>
      <c r="Z30" s="2"/>
    </row>
    <row r="31" ht="12.0" customHeight="1">
      <c r="A31" s="19" t="s">
        <v>51</v>
      </c>
      <c r="B31" s="30">
        <f t="shared" ref="B31:C31" si="11">(B30/B12)*100</f>
        <v>2.692487952</v>
      </c>
      <c r="C31" s="30">
        <f t="shared" si="11"/>
        <v>2.386616625</v>
      </c>
      <c r="D31" s="21">
        <f t="shared" si="7"/>
        <v>-0.3058713278</v>
      </c>
      <c r="E31" s="28" t="s">
        <v>45</v>
      </c>
      <c r="F31" s="28" t="s">
        <v>45</v>
      </c>
      <c r="G31" s="2"/>
      <c r="H31" s="2"/>
      <c r="I31" s="2"/>
      <c r="J31" s="2"/>
      <c r="K31" s="2"/>
      <c r="L31" s="2"/>
      <c r="M31" s="2"/>
      <c r="N31" s="2"/>
      <c r="O31" s="2"/>
      <c r="P31" s="2"/>
      <c r="Q31" s="2"/>
      <c r="R31" s="2"/>
      <c r="S31" s="2"/>
      <c r="T31" s="2"/>
      <c r="U31" s="2"/>
      <c r="V31" s="2"/>
      <c r="W31" s="2"/>
      <c r="X31" s="2"/>
      <c r="Y31" s="2"/>
      <c r="Z31" s="2"/>
    </row>
    <row r="32" ht="51.0" customHeight="1">
      <c r="A32" s="31" t="s">
        <v>52</v>
      </c>
      <c r="B32" s="10"/>
      <c r="C32" s="10"/>
      <c r="D32" s="10"/>
      <c r="E32" s="10"/>
      <c r="F32" s="10"/>
      <c r="G32" s="2"/>
      <c r="H32" s="2"/>
      <c r="I32" s="2"/>
      <c r="J32" s="2"/>
      <c r="K32" s="2"/>
      <c r="L32" s="2"/>
      <c r="M32" s="2"/>
      <c r="N32" s="2"/>
      <c r="O32" s="2"/>
      <c r="P32" s="2"/>
      <c r="Q32" s="2"/>
      <c r="R32" s="2"/>
      <c r="S32" s="2"/>
      <c r="T32" s="2"/>
      <c r="U32" s="2"/>
      <c r="V32" s="2"/>
      <c r="W32" s="2"/>
      <c r="X32" s="2"/>
      <c r="Y32" s="2"/>
      <c r="Z32" s="2"/>
    </row>
    <row r="33" ht="63.75" customHeight="1">
      <c r="A33" s="11" t="s">
        <v>53</v>
      </c>
      <c r="G33" s="2"/>
      <c r="H33" s="2"/>
      <c r="I33" s="2"/>
      <c r="J33" s="2"/>
      <c r="K33" s="2"/>
      <c r="L33" s="2"/>
      <c r="M33" s="2"/>
      <c r="N33" s="2"/>
      <c r="O33" s="2"/>
      <c r="P33" s="2"/>
      <c r="Q33" s="2"/>
      <c r="R33" s="2"/>
      <c r="S33" s="2"/>
      <c r="T33" s="2"/>
      <c r="U33" s="2"/>
      <c r="V33" s="2"/>
      <c r="W33" s="2"/>
      <c r="X33" s="2"/>
      <c r="Y33" s="2"/>
      <c r="Z33" s="2"/>
    </row>
    <row r="34" ht="51.0" customHeight="1">
      <c r="A34" s="11" t="s">
        <v>54</v>
      </c>
      <c r="G34" s="2"/>
      <c r="H34" s="2"/>
      <c r="I34" s="2"/>
      <c r="J34" s="2"/>
      <c r="K34" s="2"/>
      <c r="L34" s="2"/>
      <c r="M34" s="2"/>
      <c r="N34" s="2"/>
      <c r="O34" s="2"/>
      <c r="P34" s="2"/>
      <c r="Q34" s="2"/>
      <c r="R34" s="2"/>
      <c r="S34" s="2"/>
      <c r="T34" s="2"/>
      <c r="U34" s="2"/>
      <c r="V34" s="2"/>
      <c r="W34" s="2"/>
      <c r="X34" s="2"/>
      <c r="Y34" s="2"/>
      <c r="Z34" s="2"/>
    </row>
    <row r="35" ht="89.25" customHeight="1">
      <c r="A35" s="11" t="s">
        <v>55</v>
      </c>
      <c r="G35" s="2"/>
      <c r="H35" s="2"/>
      <c r="I35" s="2"/>
      <c r="J35" s="2"/>
      <c r="K35" s="2"/>
      <c r="L35" s="2"/>
      <c r="M35" s="2"/>
      <c r="N35" s="2"/>
      <c r="O35" s="2"/>
      <c r="P35" s="2"/>
      <c r="Q35" s="2"/>
      <c r="R35" s="2"/>
      <c r="S35" s="2"/>
      <c r="T35" s="2"/>
      <c r="U35" s="2"/>
      <c r="V35" s="2"/>
      <c r="W35" s="2"/>
      <c r="X35" s="2"/>
      <c r="Y35" s="2"/>
      <c r="Z35" s="2"/>
    </row>
    <row r="36" ht="51.0" customHeight="1">
      <c r="A36" s="11" t="s">
        <v>56</v>
      </c>
      <c r="G36" s="2"/>
      <c r="H36" s="2"/>
      <c r="I36" s="2"/>
      <c r="J36" s="2"/>
      <c r="K36" s="2"/>
      <c r="L36" s="2"/>
      <c r="M36" s="2"/>
      <c r="N36" s="2"/>
      <c r="O36" s="2"/>
      <c r="P36" s="2"/>
      <c r="Q36" s="2"/>
      <c r="R36" s="2"/>
      <c r="S36" s="2"/>
      <c r="T36" s="2"/>
      <c r="U36" s="2"/>
      <c r="V36" s="2"/>
      <c r="W36" s="2"/>
      <c r="X36" s="2"/>
      <c r="Y36" s="2"/>
      <c r="Z36" s="2"/>
    </row>
    <row r="37" ht="25.5" customHeight="1">
      <c r="A37" s="11" t="s">
        <v>57</v>
      </c>
      <c r="G37" s="2"/>
      <c r="H37" s="2"/>
      <c r="I37" s="2"/>
      <c r="J37" s="2"/>
      <c r="K37" s="2"/>
      <c r="L37" s="2"/>
      <c r="M37" s="2"/>
      <c r="N37" s="2"/>
      <c r="O37" s="2"/>
      <c r="P37" s="2"/>
      <c r="Q37" s="2"/>
      <c r="R37" s="2"/>
      <c r="S37" s="2"/>
      <c r="T37" s="2"/>
      <c r="U37" s="2"/>
      <c r="V37" s="2"/>
      <c r="W37" s="2"/>
      <c r="X37" s="2"/>
      <c r="Y37" s="2"/>
      <c r="Z37" s="2"/>
    </row>
    <row r="38" ht="51.0" customHeight="1">
      <c r="A38" s="11" t="s">
        <v>58</v>
      </c>
      <c r="G38" s="2"/>
      <c r="H38" s="2"/>
      <c r="I38" s="2"/>
      <c r="J38" s="2"/>
      <c r="K38" s="2"/>
      <c r="L38" s="2"/>
      <c r="M38" s="2"/>
      <c r="N38" s="2"/>
      <c r="O38" s="2"/>
      <c r="P38" s="2"/>
      <c r="Q38" s="2"/>
      <c r="R38" s="2"/>
      <c r="S38" s="2"/>
      <c r="T38" s="2"/>
      <c r="U38" s="2"/>
      <c r="V38" s="2"/>
      <c r="W38" s="2"/>
      <c r="X38" s="2"/>
      <c r="Y38" s="2"/>
      <c r="Z38" s="2"/>
    </row>
    <row r="39" ht="25.5" customHeight="1">
      <c r="A39" s="11" t="s">
        <v>59</v>
      </c>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
    <mergeCell ref="A36:F36"/>
    <mergeCell ref="A37:F37"/>
    <mergeCell ref="A38:F38"/>
    <mergeCell ref="A39:F39"/>
    <mergeCell ref="A1:F1"/>
    <mergeCell ref="A2:F2"/>
    <mergeCell ref="A3:F3"/>
    <mergeCell ref="A32:F32"/>
    <mergeCell ref="A33:F33"/>
    <mergeCell ref="A34:F34"/>
    <mergeCell ref="A35:F35"/>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5.0"/>
    <col customWidth="1" min="2" max="3" width="9.38"/>
    <col customWidth="1" min="4" max="5" width="9.63"/>
    <col customWidth="1" min="6" max="6" width="11.38"/>
    <col customWidth="1" min="7" max="26" width="9.38"/>
  </cols>
  <sheetData>
    <row r="1" ht="25.5" customHeight="1">
      <c r="A1" s="12" t="s">
        <v>60</v>
      </c>
      <c r="G1" s="2"/>
      <c r="H1" s="2"/>
      <c r="I1" s="2"/>
      <c r="J1" s="2"/>
      <c r="K1" s="2"/>
      <c r="L1" s="2"/>
      <c r="M1" s="2"/>
      <c r="N1" s="2"/>
      <c r="O1" s="2"/>
      <c r="P1" s="2"/>
      <c r="Q1" s="2"/>
      <c r="R1" s="2"/>
      <c r="S1" s="2"/>
      <c r="T1" s="2"/>
      <c r="U1" s="2"/>
      <c r="V1" s="2"/>
      <c r="W1" s="2"/>
      <c r="X1" s="2"/>
      <c r="Y1" s="2"/>
      <c r="Z1" s="2"/>
    </row>
    <row r="2" ht="12.0" customHeight="1">
      <c r="A2" s="1" t="s">
        <v>1</v>
      </c>
      <c r="G2" s="2"/>
      <c r="H2" s="2"/>
      <c r="I2" s="2"/>
      <c r="J2" s="2"/>
      <c r="K2" s="2"/>
      <c r="L2" s="2"/>
      <c r="M2" s="2"/>
      <c r="N2" s="2"/>
      <c r="O2" s="2"/>
      <c r="P2" s="2"/>
      <c r="Q2" s="2"/>
      <c r="R2" s="2"/>
      <c r="S2" s="2"/>
      <c r="T2" s="2"/>
      <c r="U2" s="2"/>
      <c r="V2" s="2"/>
      <c r="W2" s="2"/>
      <c r="X2" s="2"/>
      <c r="Y2" s="2"/>
      <c r="Z2" s="2"/>
    </row>
    <row r="3" ht="12.0" customHeight="1">
      <c r="A3" s="1" t="s">
        <v>20</v>
      </c>
      <c r="G3" s="2"/>
      <c r="H3" s="2"/>
      <c r="I3" s="2"/>
      <c r="J3" s="2"/>
      <c r="K3" s="2"/>
      <c r="L3" s="2"/>
      <c r="M3" s="2"/>
      <c r="N3" s="2"/>
      <c r="O3" s="2"/>
      <c r="P3" s="2"/>
      <c r="Q3" s="2"/>
      <c r="R3" s="2"/>
      <c r="S3" s="2"/>
      <c r="T3" s="2"/>
      <c r="U3" s="2"/>
      <c r="V3" s="2"/>
      <c r="W3" s="2"/>
      <c r="X3" s="2"/>
      <c r="Y3" s="2"/>
      <c r="Z3" s="2"/>
    </row>
    <row r="4" ht="12.0" customHeight="1">
      <c r="A4" s="4"/>
      <c r="B4" s="5" t="s">
        <v>21</v>
      </c>
      <c r="C4" s="5" t="s">
        <v>22</v>
      </c>
      <c r="D4" s="13" t="s">
        <v>23</v>
      </c>
      <c r="E4" s="5" t="s">
        <v>24</v>
      </c>
      <c r="F4" s="5" t="s">
        <v>25</v>
      </c>
      <c r="G4" s="2"/>
      <c r="H4" s="2"/>
      <c r="I4" s="2"/>
      <c r="J4" s="2"/>
      <c r="K4" s="2"/>
      <c r="L4" s="2"/>
      <c r="M4" s="2"/>
      <c r="N4" s="2"/>
      <c r="O4" s="2"/>
      <c r="P4" s="2"/>
      <c r="Q4" s="2"/>
      <c r="R4" s="2"/>
      <c r="S4" s="2"/>
      <c r="T4" s="2"/>
      <c r="U4" s="2"/>
      <c r="V4" s="2"/>
      <c r="W4" s="2"/>
      <c r="X4" s="2"/>
      <c r="Y4" s="2"/>
      <c r="Z4" s="2"/>
    </row>
    <row r="5" ht="25.5" customHeight="1">
      <c r="A5" s="14" t="s">
        <v>26</v>
      </c>
      <c r="B5" s="15"/>
      <c r="C5" s="15"/>
      <c r="D5" s="15"/>
      <c r="E5" s="15"/>
      <c r="F5" s="15"/>
      <c r="G5" s="2"/>
      <c r="H5" s="2"/>
      <c r="I5" s="2"/>
      <c r="J5" s="2"/>
      <c r="K5" s="2"/>
      <c r="L5" s="2"/>
      <c r="M5" s="2"/>
      <c r="N5" s="2"/>
      <c r="O5" s="2"/>
      <c r="P5" s="2"/>
      <c r="Q5" s="2"/>
      <c r="R5" s="2"/>
      <c r="S5" s="2"/>
      <c r="T5" s="2"/>
      <c r="U5" s="2"/>
      <c r="V5" s="2"/>
      <c r="W5" s="2"/>
      <c r="X5" s="2"/>
      <c r="Y5" s="2"/>
      <c r="Z5" s="2"/>
    </row>
    <row r="6" ht="12.0" customHeight="1">
      <c r="A6" s="16" t="s">
        <v>27</v>
      </c>
      <c r="B6" s="17">
        <v>132794.665427</v>
      </c>
      <c r="C6" s="17">
        <v>133076.016647</v>
      </c>
      <c r="D6" s="17">
        <f t="shared" ref="D6:D12" si="1">(C6-B6)</f>
        <v>281.35122</v>
      </c>
      <c r="E6" s="18">
        <f t="shared" ref="E6:E12" si="2">(C6-B6)/B6*100</f>
        <v>0.2118693692</v>
      </c>
      <c r="F6" s="18">
        <f>(C6/C12)*100</f>
        <v>70.84893298</v>
      </c>
      <c r="G6" s="2"/>
      <c r="H6" s="2"/>
      <c r="I6" s="2"/>
      <c r="J6" s="2"/>
      <c r="K6" s="2"/>
      <c r="L6" s="2"/>
      <c r="M6" s="2"/>
      <c r="N6" s="2"/>
      <c r="O6" s="2"/>
      <c r="P6" s="2"/>
      <c r="Q6" s="2"/>
      <c r="R6" s="2"/>
      <c r="S6" s="2"/>
      <c r="T6" s="2"/>
      <c r="U6" s="2"/>
      <c r="V6" s="2"/>
      <c r="W6" s="2"/>
      <c r="X6" s="2"/>
      <c r="Y6" s="2"/>
      <c r="Z6" s="2"/>
    </row>
    <row r="7" ht="12.0" customHeight="1">
      <c r="A7" s="16" t="s">
        <v>28</v>
      </c>
      <c r="B7" s="17">
        <v>1232.090939</v>
      </c>
      <c r="C7" s="17">
        <v>1297.940783</v>
      </c>
      <c r="D7" s="17">
        <f t="shared" si="1"/>
        <v>65.849844</v>
      </c>
      <c r="E7" s="18">
        <f t="shared" si="2"/>
        <v>5.344560366</v>
      </c>
      <c r="F7" s="18">
        <f>(C7/C12)*100</f>
        <v>0.6910164721</v>
      </c>
      <c r="G7" s="2"/>
      <c r="H7" s="2"/>
      <c r="I7" s="2"/>
      <c r="J7" s="2"/>
      <c r="K7" s="2"/>
      <c r="L7" s="2"/>
      <c r="M7" s="2"/>
      <c r="N7" s="2"/>
      <c r="O7" s="2"/>
      <c r="P7" s="2"/>
      <c r="Q7" s="2"/>
      <c r="R7" s="2"/>
      <c r="S7" s="2"/>
      <c r="T7" s="2"/>
      <c r="U7" s="2"/>
      <c r="V7" s="2"/>
      <c r="W7" s="2"/>
      <c r="X7" s="2"/>
      <c r="Y7" s="2"/>
      <c r="Z7" s="2"/>
    </row>
    <row r="8" ht="12.0" customHeight="1">
      <c r="A8" s="16" t="s">
        <v>29</v>
      </c>
      <c r="B8" s="17">
        <v>5832.924715</v>
      </c>
      <c r="C8" s="17">
        <v>6032.159205</v>
      </c>
      <c r="D8" s="17">
        <f t="shared" si="1"/>
        <v>199.23449</v>
      </c>
      <c r="E8" s="18">
        <f t="shared" si="2"/>
        <v>3.415687665</v>
      </c>
      <c r="F8" s="18">
        <f>(C8/C12)*100</f>
        <v>3.211488095</v>
      </c>
      <c r="G8" s="2"/>
      <c r="H8" s="2"/>
      <c r="I8" s="2"/>
      <c r="J8" s="2"/>
      <c r="K8" s="2"/>
      <c r="L8" s="2"/>
      <c r="M8" s="2"/>
      <c r="N8" s="2"/>
      <c r="O8" s="2"/>
      <c r="P8" s="2"/>
      <c r="Q8" s="2"/>
      <c r="R8" s="2"/>
      <c r="S8" s="2"/>
      <c r="T8" s="2"/>
      <c r="U8" s="2"/>
      <c r="V8" s="2"/>
      <c r="W8" s="2"/>
      <c r="X8" s="2"/>
      <c r="Y8" s="2"/>
      <c r="Z8" s="2"/>
    </row>
    <row r="9" ht="12.0" customHeight="1">
      <c r="A9" s="16" t="s">
        <v>30</v>
      </c>
      <c r="B9" s="17">
        <v>849.946097</v>
      </c>
      <c r="C9" s="17">
        <v>851.179039</v>
      </c>
      <c r="D9" s="17">
        <f t="shared" si="1"/>
        <v>1.232942</v>
      </c>
      <c r="E9" s="18">
        <f t="shared" si="2"/>
        <v>0.1450611991</v>
      </c>
      <c r="F9" s="18">
        <f>(C9/C12)*100</f>
        <v>0.4531629982</v>
      </c>
      <c r="G9" s="2"/>
      <c r="H9" s="2"/>
      <c r="I9" s="2"/>
      <c r="J9" s="2"/>
      <c r="K9" s="2"/>
      <c r="L9" s="2"/>
      <c r="M9" s="2"/>
      <c r="N9" s="2"/>
      <c r="O9" s="2"/>
      <c r="P9" s="2"/>
      <c r="Q9" s="2"/>
      <c r="R9" s="2"/>
      <c r="S9" s="2"/>
      <c r="T9" s="2"/>
      <c r="U9" s="2"/>
      <c r="V9" s="2"/>
      <c r="W9" s="2"/>
      <c r="X9" s="2"/>
      <c r="Y9" s="2"/>
      <c r="Z9" s="2"/>
    </row>
    <row r="10" ht="12.0" customHeight="1">
      <c r="A10" s="16" t="s">
        <v>31</v>
      </c>
      <c r="B10" s="17">
        <v>31992.281811</v>
      </c>
      <c r="C10" s="17">
        <v>34303.394074</v>
      </c>
      <c r="D10" s="17">
        <f t="shared" si="1"/>
        <v>2311.112263</v>
      </c>
      <c r="E10" s="18">
        <f t="shared" si="2"/>
        <v>7.223968195</v>
      </c>
      <c r="F10" s="18">
        <f>(C10/C12)*100</f>
        <v>18.2629367</v>
      </c>
      <c r="G10" s="2"/>
      <c r="H10" s="2"/>
      <c r="I10" s="2"/>
      <c r="J10" s="2"/>
      <c r="K10" s="2"/>
      <c r="L10" s="2"/>
      <c r="M10" s="2"/>
      <c r="N10" s="2"/>
      <c r="O10" s="2"/>
      <c r="P10" s="2"/>
      <c r="Q10" s="2"/>
      <c r="R10" s="2"/>
      <c r="S10" s="2"/>
      <c r="T10" s="2"/>
      <c r="U10" s="2"/>
      <c r="V10" s="2"/>
      <c r="W10" s="2"/>
      <c r="X10" s="2"/>
      <c r="Y10" s="2"/>
      <c r="Z10" s="2"/>
    </row>
    <row r="11" ht="12.0" customHeight="1">
      <c r="A11" s="16" t="s">
        <v>32</v>
      </c>
      <c r="B11" s="17">
        <v>11870.831693000015</v>
      </c>
      <c r="C11" s="17">
        <v>12269.967747999966</v>
      </c>
      <c r="D11" s="17">
        <f t="shared" si="1"/>
        <v>399.136055</v>
      </c>
      <c r="E11" s="18">
        <f t="shared" si="2"/>
        <v>3.362325954</v>
      </c>
      <c r="F11" s="18">
        <f>(C11/C12)*100</f>
        <v>6.532462757</v>
      </c>
      <c r="G11" s="2"/>
      <c r="H11" s="2"/>
      <c r="I11" s="2"/>
      <c r="J11" s="2"/>
      <c r="K11" s="2"/>
      <c r="L11" s="2"/>
      <c r="M11" s="2"/>
      <c r="N11" s="2"/>
      <c r="O11" s="2"/>
      <c r="P11" s="2"/>
      <c r="Q11" s="2"/>
      <c r="R11" s="2"/>
      <c r="S11" s="2"/>
      <c r="T11" s="2"/>
      <c r="U11" s="2"/>
      <c r="V11" s="2"/>
      <c r="W11" s="2"/>
      <c r="X11" s="2"/>
      <c r="Y11" s="2"/>
      <c r="Z11" s="2"/>
    </row>
    <row r="12" ht="12.0" customHeight="1">
      <c r="A12" s="19" t="s">
        <v>61</v>
      </c>
      <c r="B12" s="20">
        <v>184572.740682</v>
      </c>
      <c r="C12" s="20">
        <v>187830.657496</v>
      </c>
      <c r="D12" s="21">
        <f t="shared" si="1"/>
        <v>3257.916814</v>
      </c>
      <c r="E12" s="22">
        <f t="shared" si="2"/>
        <v>1.765112661</v>
      </c>
      <c r="F12" s="23">
        <f>SUM(F6:F11)</f>
        <v>100</v>
      </c>
      <c r="G12" s="2"/>
      <c r="H12" s="2"/>
      <c r="I12" s="2"/>
      <c r="J12" s="2"/>
      <c r="K12" s="2"/>
      <c r="L12" s="2"/>
      <c r="M12" s="2"/>
      <c r="N12" s="2"/>
      <c r="O12" s="2"/>
      <c r="P12" s="2"/>
      <c r="Q12" s="2"/>
      <c r="R12" s="2"/>
      <c r="S12" s="2"/>
      <c r="T12" s="2"/>
      <c r="U12" s="2"/>
      <c r="V12" s="2"/>
      <c r="W12" s="2"/>
      <c r="X12" s="2"/>
      <c r="Y12" s="2"/>
      <c r="Z12" s="2"/>
    </row>
    <row r="13" ht="25.5" customHeight="1">
      <c r="A13" s="19" t="s">
        <v>34</v>
      </c>
      <c r="B13" s="24"/>
      <c r="C13" s="24"/>
      <c r="D13" s="25"/>
      <c r="E13" s="26"/>
      <c r="F13" s="27"/>
      <c r="G13" s="2"/>
      <c r="H13" s="2"/>
      <c r="I13" s="2"/>
      <c r="J13" s="2"/>
      <c r="K13" s="2"/>
      <c r="L13" s="2"/>
      <c r="M13" s="2"/>
      <c r="N13" s="2"/>
      <c r="O13" s="2"/>
      <c r="P13" s="2"/>
      <c r="Q13" s="2"/>
      <c r="R13" s="2"/>
      <c r="S13" s="2"/>
      <c r="T13" s="2"/>
      <c r="U13" s="2"/>
      <c r="V13" s="2"/>
      <c r="W13" s="2"/>
      <c r="X13" s="2"/>
      <c r="Y13" s="2"/>
      <c r="Z13" s="2"/>
    </row>
    <row r="14" ht="12.0" customHeight="1">
      <c r="A14" s="16" t="s">
        <v>35</v>
      </c>
      <c r="B14" s="17">
        <v>29935.913284</v>
      </c>
      <c r="C14" s="17">
        <v>27370.93173</v>
      </c>
      <c r="D14" s="17">
        <f t="shared" ref="D14:D22" si="3">(C14-B14)</f>
        <v>-2564.981554</v>
      </c>
      <c r="E14" s="18">
        <f t="shared" ref="E14:E22" si="4">(C14-B14)/B14*100</f>
        <v>-8.568242197</v>
      </c>
      <c r="F14" s="18">
        <f>(C14/C22)*100</f>
        <v>15.15709125</v>
      </c>
      <c r="G14" s="2"/>
      <c r="H14" s="2"/>
      <c r="I14" s="2"/>
      <c r="J14" s="2"/>
      <c r="K14" s="2"/>
      <c r="L14" s="2"/>
      <c r="M14" s="2"/>
      <c r="N14" s="2"/>
      <c r="O14" s="2"/>
      <c r="P14" s="2"/>
      <c r="Q14" s="2"/>
      <c r="R14" s="2"/>
      <c r="S14" s="2"/>
      <c r="T14" s="2"/>
      <c r="U14" s="2"/>
      <c r="V14" s="2"/>
      <c r="W14" s="2"/>
      <c r="X14" s="2"/>
      <c r="Y14" s="2"/>
      <c r="Z14" s="2"/>
    </row>
    <row r="15" ht="12.0" customHeight="1">
      <c r="A15" s="16" t="s">
        <v>36</v>
      </c>
      <c r="B15" s="17">
        <v>63545.778057</v>
      </c>
      <c r="C15" s="17">
        <v>67704.805999</v>
      </c>
      <c r="D15" s="17">
        <f t="shared" si="3"/>
        <v>4159.027942</v>
      </c>
      <c r="E15" s="18">
        <f t="shared" si="4"/>
        <v>6.544931967</v>
      </c>
      <c r="F15" s="18">
        <f>(C15/C22)*100</f>
        <v>37.49261927</v>
      </c>
      <c r="G15" s="2"/>
      <c r="H15" s="2"/>
      <c r="I15" s="2"/>
      <c r="J15" s="2"/>
      <c r="K15" s="2"/>
      <c r="L15" s="2"/>
      <c r="M15" s="2"/>
      <c r="N15" s="2"/>
      <c r="O15" s="2"/>
      <c r="P15" s="2"/>
      <c r="Q15" s="2"/>
      <c r="R15" s="2"/>
      <c r="S15" s="2"/>
      <c r="T15" s="2"/>
      <c r="U15" s="2"/>
      <c r="V15" s="2"/>
      <c r="W15" s="2"/>
      <c r="X15" s="2"/>
      <c r="Y15" s="2"/>
      <c r="Z15" s="2"/>
    </row>
    <row r="16" ht="12.0" customHeight="1">
      <c r="A16" s="16" t="s">
        <v>37</v>
      </c>
      <c r="B16" s="17">
        <v>10479.73798</v>
      </c>
      <c r="C16" s="17">
        <v>11532.086993</v>
      </c>
      <c r="D16" s="17">
        <f t="shared" si="3"/>
        <v>1052.349013</v>
      </c>
      <c r="E16" s="18">
        <f t="shared" si="4"/>
        <v>10.04174928</v>
      </c>
      <c r="F16" s="18">
        <f>(C16/C22)*100</f>
        <v>6.38607763</v>
      </c>
      <c r="G16" s="2"/>
      <c r="H16" s="2"/>
      <c r="I16" s="2"/>
      <c r="J16" s="2"/>
      <c r="K16" s="2"/>
      <c r="L16" s="2"/>
      <c r="M16" s="2"/>
      <c r="N16" s="2"/>
      <c r="O16" s="2"/>
      <c r="P16" s="2"/>
      <c r="Q16" s="2"/>
      <c r="R16" s="2"/>
      <c r="S16" s="2"/>
      <c r="T16" s="2"/>
      <c r="U16" s="2"/>
      <c r="V16" s="2"/>
      <c r="W16" s="2"/>
      <c r="X16" s="2"/>
      <c r="Y16" s="2"/>
      <c r="Z16" s="2"/>
    </row>
    <row r="17" ht="12.0" customHeight="1">
      <c r="A17" s="16" t="s">
        <v>38</v>
      </c>
      <c r="B17" s="17">
        <v>8322.253956</v>
      </c>
      <c r="C17" s="17">
        <v>8245.030203</v>
      </c>
      <c r="D17" s="17">
        <f t="shared" si="3"/>
        <v>-77.223753</v>
      </c>
      <c r="E17" s="18">
        <f t="shared" si="4"/>
        <v>-0.9279187274</v>
      </c>
      <c r="F17" s="18">
        <f>(C17/C22)*100</f>
        <v>4.565817355</v>
      </c>
      <c r="G17" s="2"/>
      <c r="H17" s="2"/>
      <c r="I17" s="2"/>
      <c r="J17" s="2"/>
      <c r="K17" s="2"/>
      <c r="L17" s="2"/>
      <c r="M17" s="2"/>
      <c r="N17" s="2"/>
      <c r="O17" s="2"/>
      <c r="P17" s="2"/>
      <c r="Q17" s="2"/>
      <c r="R17" s="2"/>
      <c r="S17" s="2"/>
      <c r="T17" s="2"/>
      <c r="U17" s="2"/>
      <c r="V17" s="2"/>
      <c r="W17" s="2"/>
      <c r="X17" s="2"/>
      <c r="Y17" s="2"/>
      <c r="Z17" s="2"/>
    </row>
    <row r="18" ht="12.0" customHeight="1">
      <c r="A18" s="16" t="s">
        <v>39</v>
      </c>
      <c r="B18" s="17">
        <v>3806.738452</v>
      </c>
      <c r="C18" s="17">
        <v>4139.390025</v>
      </c>
      <c r="D18" s="17">
        <f t="shared" si="3"/>
        <v>332.651573</v>
      </c>
      <c r="E18" s="18">
        <f t="shared" si="4"/>
        <v>8.738492996</v>
      </c>
      <c r="F18" s="18">
        <f>(C18/C22)*100</f>
        <v>2.292253437</v>
      </c>
      <c r="G18" s="2"/>
      <c r="H18" s="2"/>
      <c r="I18" s="2"/>
      <c r="J18" s="2"/>
      <c r="K18" s="2"/>
      <c r="L18" s="2"/>
      <c r="M18" s="2"/>
      <c r="N18" s="2"/>
      <c r="O18" s="2"/>
      <c r="P18" s="2"/>
      <c r="Q18" s="2"/>
      <c r="R18" s="2"/>
      <c r="S18" s="2"/>
      <c r="T18" s="2"/>
      <c r="U18" s="2"/>
      <c r="V18" s="2"/>
      <c r="W18" s="2"/>
      <c r="X18" s="2"/>
      <c r="Y18" s="2"/>
      <c r="Z18" s="2"/>
    </row>
    <row r="19" ht="12.0" customHeight="1">
      <c r="A19" s="16" t="s">
        <v>40</v>
      </c>
      <c r="B19" s="17">
        <v>3678.21154</v>
      </c>
      <c r="C19" s="17">
        <v>3732.015253</v>
      </c>
      <c r="D19" s="17">
        <f t="shared" si="3"/>
        <v>53.803713</v>
      </c>
      <c r="E19" s="18">
        <f t="shared" si="4"/>
        <v>1.462768316</v>
      </c>
      <c r="F19" s="18">
        <f>(C19/C22)*100</f>
        <v>2.06666314</v>
      </c>
      <c r="G19" s="2"/>
      <c r="H19" s="2"/>
      <c r="I19" s="2"/>
      <c r="J19" s="2"/>
      <c r="K19" s="2"/>
      <c r="L19" s="2"/>
      <c r="M19" s="2"/>
      <c r="N19" s="2"/>
      <c r="O19" s="2"/>
      <c r="P19" s="2"/>
      <c r="Q19" s="2"/>
      <c r="R19" s="2"/>
      <c r="S19" s="2"/>
      <c r="T19" s="2"/>
      <c r="U19" s="2"/>
      <c r="V19" s="2"/>
      <c r="W19" s="2"/>
      <c r="X19" s="2"/>
      <c r="Y19" s="2"/>
      <c r="Z19" s="2"/>
    </row>
    <row r="20" ht="12.0" customHeight="1">
      <c r="A20" s="16" t="s">
        <v>31</v>
      </c>
      <c r="B20" s="17">
        <v>21712.424859</v>
      </c>
      <c r="C20" s="17">
        <v>23520.692057</v>
      </c>
      <c r="D20" s="17">
        <f t="shared" si="3"/>
        <v>1808.267198</v>
      </c>
      <c r="E20" s="18">
        <f t="shared" si="4"/>
        <v>8.328260016</v>
      </c>
      <c r="F20" s="18">
        <f>(C20/C22)*100</f>
        <v>13.02495944</v>
      </c>
      <c r="G20" s="2"/>
      <c r="H20" s="2"/>
      <c r="I20" s="2"/>
      <c r="J20" s="2"/>
      <c r="K20" s="2"/>
      <c r="L20" s="2"/>
      <c r="M20" s="2"/>
      <c r="N20" s="2"/>
      <c r="O20" s="2"/>
      <c r="P20" s="2"/>
      <c r="Q20" s="2"/>
      <c r="R20" s="2"/>
      <c r="S20" s="2"/>
      <c r="T20" s="2"/>
      <c r="U20" s="2"/>
      <c r="V20" s="2"/>
      <c r="W20" s="2"/>
      <c r="X20" s="2"/>
      <c r="Y20" s="2"/>
      <c r="Z20" s="2"/>
    </row>
    <row r="21" ht="12.0" customHeight="1">
      <c r="A21" s="16" t="s">
        <v>41</v>
      </c>
      <c r="B21" s="17">
        <v>33547.79482099999</v>
      </c>
      <c r="C21" s="17">
        <v>34336.73906099997</v>
      </c>
      <c r="D21" s="17">
        <f t="shared" si="3"/>
        <v>788.94424</v>
      </c>
      <c r="E21" s="18">
        <f t="shared" si="4"/>
        <v>2.351702233</v>
      </c>
      <c r="F21" s="18">
        <f>(C21/C22)*100</f>
        <v>19.01451848</v>
      </c>
      <c r="G21" s="2"/>
      <c r="H21" s="2"/>
      <c r="I21" s="2"/>
      <c r="J21" s="2"/>
      <c r="K21" s="2"/>
      <c r="L21" s="2"/>
      <c r="M21" s="2"/>
      <c r="N21" s="2"/>
      <c r="O21" s="2"/>
      <c r="P21" s="2"/>
      <c r="Q21" s="2"/>
      <c r="R21" s="2"/>
      <c r="S21" s="2"/>
      <c r="T21" s="2"/>
      <c r="U21" s="2"/>
      <c r="V21" s="2"/>
      <c r="W21" s="2"/>
      <c r="X21" s="2"/>
      <c r="Y21" s="2"/>
      <c r="Z21" s="2"/>
    </row>
    <row r="22" ht="12.0" customHeight="1">
      <c r="A22" s="19" t="s">
        <v>42</v>
      </c>
      <c r="B22" s="20">
        <v>175028.852949</v>
      </c>
      <c r="C22" s="20">
        <v>180581.691321</v>
      </c>
      <c r="D22" s="21">
        <f t="shared" si="3"/>
        <v>5552.838372</v>
      </c>
      <c r="E22" s="22">
        <f t="shared" si="4"/>
        <v>3.172527431</v>
      </c>
      <c r="F22" s="23">
        <f>SUM(F14:F21)</f>
        <v>100</v>
      </c>
      <c r="G22" s="2"/>
      <c r="H22" s="2"/>
      <c r="I22" s="2"/>
      <c r="J22" s="2"/>
      <c r="K22" s="2"/>
      <c r="L22" s="2"/>
      <c r="M22" s="2"/>
      <c r="N22" s="2"/>
      <c r="O22" s="2"/>
      <c r="P22" s="2"/>
      <c r="Q22" s="2"/>
      <c r="R22" s="2"/>
      <c r="S22" s="2"/>
      <c r="T22" s="2"/>
      <c r="U22" s="2"/>
      <c r="V22" s="2"/>
      <c r="W22" s="2"/>
      <c r="X22" s="2"/>
      <c r="Y22" s="2"/>
      <c r="Z22" s="2"/>
    </row>
    <row r="23" ht="25.5" customHeight="1">
      <c r="A23" s="19" t="s">
        <v>43</v>
      </c>
      <c r="B23" s="24"/>
      <c r="C23" s="24"/>
      <c r="D23" s="25"/>
      <c r="E23" s="26"/>
      <c r="F23" s="27"/>
      <c r="G23" s="2"/>
      <c r="H23" s="2"/>
      <c r="I23" s="2"/>
      <c r="J23" s="2"/>
      <c r="K23" s="2"/>
      <c r="L23" s="2"/>
      <c r="M23" s="2"/>
      <c r="N23" s="2"/>
      <c r="O23" s="2"/>
      <c r="P23" s="2"/>
      <c r="Q23" s="2"/>
      <c r="R23" s="2"/>
      <c r="S23" s="2"/>
      <c r="T23" s="2"/>
      <c r="U23" s="2"/>
      <c r="V23" s="2"/>
      <c r="W23" s="2"/>
      <c r="X23" s="2"/>
      <c r="Y23" s="2"/>
      <c r="Z23" s="2"/>
    </row>
    <row r="24" ht="12.0" customHeight="1">
      <c r="A24" s="1" t="s">
        <v>44</v>
      </c>
      <c r="B24" s="21">
        <f t="shared" ref="B24:C24" si="5">(B12-B22)</f>
        <v>9543.887733</v>
      </c>
      <c r="C24" s="21">
        <f t="shared" si="5"/>
        <v>7248.966175</v>
      </c>
      <c r="D24" s="21">
        <f t="shared" ref="D24:D31" si="7">(C24-B24)</f>
        <v>-2294.921558</v>
      </c>
      <c r="E24" s="22">
        <f>(C24-B24)/B24*100</f>
        <v>-24.04598233</v>
      </c>
      <c r="F24" s="28" t="s">
        <v>45</v>
      </c>
      <c r="G24" s="2"/>
      <c r="H24" s="2"/>
      <c r="I24" s="2"/>
      <c r="J24" s="2"/>
      <c r="K24" s="2"/>
      <c r="L24" s="2"/>
      <c r="M24" s="2"/>
      <c r="N24" s="2"/>
      <c r="O24" s="2"/>
      <c r="P24" s="2"/>
      <c r="Q24" s="2"/>
      <c r="R24" s="2"/>
      <c r="S24" s="2"/>
      <c r="T24" s="2"/>
      <c r="U24" s="2"/>
      <c r="V24" s="2"/>
      <c r="W24" s="2"/>
      <c r="X24" s="2"/>
      <c r="Y24" s="2"/>
      <c r="Z24" s="2"/>
    </row>
    <row r="25" ht="12.0" customHeight="1">
      <c r="A25" s="1" t="s">
        <v>46</v>
      </c>
      <c r="B25" s="21">
        <f t="shared" ref="B25:C25" si="6">(B24/B12)*100</f>
        <v>5.170800248</v>
      </c>
      <c r="C25" s="21">
        <f t="shared" si="6"/>
        <v>3.859309376</v>
      </c>
      <c r="D25" s="21">
        <f t="shared" si="7"/>
        <v>-1.311490872</v>
      </c>
      <c r="E25" s="28" t="s">
        <v>45</v>
      </c>
      <c r="F25" s="28" t="s">
        <v>45</v>
      </c>
      <c r="G25" s="2"/>
      <c r="H25" s="2"/>
      <c r="I25" s="2"/>
      <c r="J25" s="2"/>
      <c r="K25" s="2"/>
      <c r="L25" s="2"/>
      <c r="M25" s="2"/>
      <c r="N25" s="2"/>
      <c r="O25" s="2"/>
      <c r="P25" s="2"/>
      <c r="Q25" s="2"/>
      <c r="R25" s="2"/>
      <c r="S25" s="2"/>
      <c r="T25" s="2"/>
      <c r="U25" s="2"/>
      <c r="V25" s="2"/>
      <c r="W25" s="2"/>
      <c r="X25" s="2"/>
      <c r="Y25" s="2"/>
      <c r="Z25" s="2"/>
    </row>
    <row r="26" ht="12.0" customHeight="1">
      <c r="A26" s="16" t="s">
        <v>47</v>
      </c>
      <c r="B26" s="17">
        <v>-3074.126366</v>
      </c>
      <c r="C26" s="2">
        <v>-2570.630708</v>
      </c>
      <c r="D26" s="17">
        <f t="shared" si="7"/>
        <v>503.495658</v>
      </c>
      <c r="E26" s="18">
        <f t="shared" ref="E26:E28" si="9">(C26-B26)/B26*100</f>
        <v>-16.37849581</v>
      </c>
      <c r="F26" s="29" t="s">
        <v>45</v>
      </c>
      <c r="G26" s="2"/>
      <c r="H26" s="2"/>
      <c r="I26" s="2"/>
      <c r="J26" s="2"/>
      <c r="K26" s="2"/>
      <c r="L26" s="2"/>
      <c r="M26" s="2"/>
      <c r="N26" s="2"/>
      <c r="O26" s="2"/>
      <c r="P26" s="2"/>
      <c r="Q26" s="2"/>
      <c r="R26" s="2"/>
      <c r="S26" s="2"/>
      <c r="T26" s="2"/>
      <c r="U26" s="2"/>
      <c r="V26" s="2"/>
      <c r="W26" s="2"/>
      <c r="X26" s="2"/>
      <c r="Y26" s="2"/>
      <c r="Z26" s="2"/>
    </row>
    <row r="27" ht="12.0" customHeight="1">
      <c r="A27" s="1" t="s">
        <v>48</v>
      </c>
      <c r="B27" s="21">
        <f t="shared" ref="B27:C27" si="8">SUM(B24,B26)</f>
        <v>6469.761367</v>
      </c>
      <c r="C27" s="21">
        <f t="shared" si="8"/>
        <v>4678.335467</v>
      </c>
      <c r="D27" s="21">
        <f t="shared" si="7"/>
        <v>-1791.4259</v>
      </c>
      <c r="E27" s="22">
        <f t="shared" si="9"/>
        <v>-27.68921137</v>
      </c>
      <c r="F27" s="28" t="s">
        <v>45</v>
      </c>
      <c r="G27" s="2"/>
      <c r="H27" s="2"/>
      <c r="I27" s="2"/>
      <c r="J27" s="2"/>
      <c r="K27" s="2"/>
      <c r="L27" s="2"/>
      <c r="M27" s="2"/>
      <c r="N27" s="2"/>
      <c r="O27" s="2"/>
      <c r="P27" s="2"/>
      <c r="Q27" s="2"/>
      <c r="R27" s="2"/>
      <c r="S27" s="2"/>
      <c r="T27" s="2"/>
      <c r="U27" s="2"/>
      <c r="V27" s="2"/>
      <c r="W27" s="2"/>
      <c r="X27" s="2"/>
      <c r="Y27" s="2"/>
      <c r="Z27" s="2"/>
    </row>
    <row r="28" ht="12.0" customHeight="1">
      <c r="A28" s="16" t="s">
        <v>49</v>
      </c>
      <c r="B28" s="17">
        <v>-1862.609025</v>
      </c>
      <c r="C28" s="17">
        <v>-1504.544088</v>
      </c>
      <c r="D28" s="17">
        <f t="shared" si="7"/>
        <v>358.064937</v>
      </c>
      <c r="E28" s="18">
        <f t="shared" si="9"/>
        <v>-19.22383776</v>
      </c>
      <c r="F28" s="29" t="s">
        <v>45</v>
      </c>
      <c r="G28" s="2"/>
      <c r="H28" s="2"/>
      <c r="I28" s="2"/>
      <c r="J28" s="2"/>
      <c r="K28" s="2"/>
      <c r="L28" s="2"/>
      <c r="M28" s="2"/>
      <c r="N28" s="2"/>
      <c r="O28" s="2"/>
      <c r="P28" s="2"/>
      <c r="Q28" s="2"/>
      <c r="R28" s="2"/>
      <c r="S28" s="2"/>
      <c r="T28" s="2"/>
      <c r="U28" s="2"/>
      <c r="V28" s="2"/>
      <c r="W28" s="2"/>
      <c r="X28" s="2"/>
      <c r="Y28" s="2"/>
      <c r="Z28" s="2"/>
    </row>
    <row r="29" ht="12.0" customHeight="1">
      <c r="A29" s="16" t="s">
        <v>50</v>
      </c>
      <c r="B29" s="17">
        <v>0.0</v>
      </c>
      <c r="C29" s="17">
        <v>0.0</v>
      </c>
      <c r="D29" s="17">
        <f t="shared" si="7"/>
        <v>0</v>
      </c>
      <c r="E29" s="18">
        <v>0.0</v>
      </c>
      <c r="F29" s="29" t="s">
        <v>45</v>
      </c>
      <c r="G29" s="2"/>
      <c r="H29" s="2"/>
      <c r="I29" s="2"/>
      <c r="J29" s="2"/>
      <c r="K29" s="2"/>
      <c r="L29" s="2"/>
      <c r="M29" s="2"/>
      <c r="N29" s="2"/>
      <c r="O29" s="2"/>
      <c r="P29" s="2"/>
      <c r="Q29" s="2"/>
      <c r="R29" s="2"/>
      <c r="S29" s="2"/>
      <c r="T29" s="2"/>
      <c r="U29" s="2"/>
      <c r="V29" s="2"/>
      <c r="W29" s="2"/>
      <c r="X29" s="2"/>
      <c r="Y29" s="2"/>
      <c r="Z29" s="2"/>
    </row>
    <row r="30" ht="12.0" customHeight="1">
      <c r="A30" s="1" t="s">
        <v>4</v>
      </c>
      <c r="B30" s="21">
        <f t="shared" ref="B30:C30" si="10">SUM(B27:B29)</f>
        <v>4607.152342</v>
      </c>
      <c r="C30" s="21">
        <f t="shared" si="10"/>
        <v>3173.791379</v>
      </c>
      <c r="D30" s="21">
        <f t="shared" si="7"/>
        <v>-1433.360963</v>
      </c>
      <c r="E30" s="22">
        <f>(C30-B30)/B30*100</f>
        <v>-31.11164677</v>
      </c>
      <c r="F30" s="28" t="s">
        <v>45</v>
      </c>
      <c r="G30" s="2"/>
      <c r="H30" s="2"/>
      <c r="I30" s="2"/>
      <c r="J30" s="2"/>
      <c r="K30" s="2"/>
      <c r="L30" s="2"/>
      <c r="M30" s="2"/>
      <c r="N30" s="2"/>
      <c r="O30" s="2"/>
      <c r="P30" s="2"/>
      <c r="Q30" s="2"/>
      <c r="R30" s="2"/>
      <c r="S30" s="2"/>
      <c r="T30" s="2"/>
      <c r="U30" s="2"/>
      <c r="V30" s="2"/>
      <c r="W30" s="2"/>
      <c r="X30" s="2"/>
      <c r="Y30" s="2"/>
      <c r="Z30" s="2"/>
    </row>
    <row r="31" ht="12.0" customHeight="1">
      <c r="A31" s="19" t="s">
        <v>51</v>
      </c>
      <c r="B31" s="30">
        <f t="shared" ref="B31:C31" si="11">(B30/B12)*100</f>
        <v>2.496117425</v>
      </c>
      <c r="C31" s="30">
        <f t="shared" si="11"/>
        <v>1.689708923</v>
      </c>
      <c r="D31" s="21">
        <f t="shared" si="7"/>
        <v>-0.8064085025</v>
      </c>
      <c r="E31" s="28" t="s">
        <v>45</v>
      </c>
      <c r="F31" s="28" t="s">
        <v>45</v>
      </c>
      <c r="G31" s="2"/>
      <c r="H31" s="2"/>
      <c r="I31" s="2"/>
      <c r="J31" s="2"/>
      <c r="K31" s="2"/>
      <c r="L31" s="2"/>
      <c r="M31" s="2"/>
      <c r="N31" s="2"/>
      <c r="O31" s="2"/>
      <c r="P31" s="2"/>
      <c r="Q31" s="2"/>
      <c r="R31" s="2"/>
      <c r="S31" s="2"/>
      <c r="T31" s="2"/>
      <c r="U31" s="2"/>
      <c r="V31" s="2"/>
      <c r="W31" s="2"/>
      <c r="X31" s="2"/>
      <c r="Y31" s="2"/>
      <c r="Z31" s="2"/>
    </row>
    <row r="32" ht="51.0" customHeight="1">
      <c r="A32" s="31" t="s">
        <v>52</v>
      </c>
      <c r="B32" s="10"/>
      <c r="C32" s="10"/>
      <c r="D32" s="10"/>
      <c r="E32" s="10"/>
      <c r="F32" s="10"/>
      <c r="G32" s="2"/>
      <c r="H32" s="2"/>
      <c r="I32" s="2"/>
      <c r="J32" s="2"/>
      <c r="K32" s="2"/>
      <c r="L32" s="2"/>
      <c r="M32" s="2"/>
      <c r="N32" s="2"/>
      <c r="O32" s="2"/>
      <c r="P32" s="2"/>
      <c r="Q32" s="2"/>
      <c r="R32" s="2"/>
      <c r="S32" s="2"/>
      <c r="T32" s="2"/>
      <c r="U32" s="2"/>
      <c r="V32" s="2"/>
      <c r="W32" s="2"/>
      <c r="X32" s="2"/>
      <c r="Y32" s="2"/>
      <c r="Z32" s="2"/>
    </row>
    <row r="33" ht="63.75" customHeight="1">
      <c r="A33" s="11" t="s">
        <v>53</v>
      </c>
      <c r="G33" s="2"/>
      <c r="H33" s="2"/>
      <c r="I33" s="2"/>
      <c r="J33" s="2"/>
      <c r="K33" s="2"/>
      <c r="L33" s="2"/>
      <c r="M33" s="2"/>
      <c r="N33" s="2"/>
      <c r="O33" s="2"/>
      <c r="P33" s="2"/>
      <c r="Q33" s="2"/>
      <c r="R33" s="2"/>
      <c r="S33" s="2"/>
      <c r="T33" s="2"/>
      <c r="U33" s="2"/>
      <c r="V33" s="2"/>
      <c r="W33" s="2"/>
      <c r="X33" s="2"/>
      <c r="Y33" s="2"/>
      <c r="Z33" s="2"/>
    </row>
    <row r="34" ht="51.0" customHeight="1">
      <c r="A34" s="11" t="s">
        <v>54</v>
      </c>
      <c r="G34" s="2"/>
      <c r="H34" s="2"/>
      <c r="I34" s="2"/>
      <c r="J34" s="2"/>
      <c r="K34" s="2"/>
      <c r="L34" s="2"/>
      <c r="M34" s="2"/>
      <c r="N34" s="2"/>
      <c r="O34" s="2"/>
      <c r="P34" s="2"/>
      <c r="Q34" s="2"/>
      <c r="R34" s="2"/>
      <c r="S34" s="2"/>
      <c r="T34" s="2"/>
      <c r="U34" s="2"/>
      <c r="V34" s="2"/>
      <c r="W34" s="2"/>
      <c r="X34" s="2"/>
      <c r="Y34" s="2"/>
      <c r="Z34" s="2"/>
    </row>
    <row r="35" ht="89.25" customHeight="1">
      <c r="A35" s="11" t="s">
        <v>55</v>
      </c>
      <c r="G35" s="2"/>
      <c r="H35" s="2"/>
      <c r="I35" s="2"/>
      <c r="J35" s="2"/>
      <c r="K35" s="2"/>
      <c r="L35" s="2"/>
      <c r="M35" s="2"/>
      <c r="N35" s="2"/>
      <c r="O35" s="2"/>
      <c r="P35" s="2"/>
      <c r="Q35" s="2"/>
      <c r="R35" s="2"/>
      <c r="S35" s="2"/>
      <c r="T35" s="2"/>
      <c r="U35" s="2"/>
      <c r="V35" s="2"/>
      <c r="W35" s="2"/>
      <c r="X35" s="2"/>
      <c r="Y35" s="2"/>
      <c r="Z35" s="2"/>
    </row>
    <row r="36" ht="51.0" customHeight="1">
      <c r="A36" s="11" t="s">
        <v>56</v>
      </c>
      <c r="G36" s="2"/>
      <c r="H36" s="2"/>
      <c r="I36" s="2"/>
      <c r="J36" s="2"/>
      <c r="K36" s="2"/>
      <c r="L36" s="2"/>
      <c r="M36" s="2"/>
      <c r="N36" s="2"/>
      <c r="O36" s="2"/>
      <c r="P36" s="2"/>
      <c r="Q36" s="2"/>
      <c r="R36" s="2"/>
      <c r="S36" s="2"/>
      <c r="T36" s="2"/>
      <c r="U36" s="2"/>
      <c r="V36" s="2"/>
      <c r="W36" s="2"/>
      <c r="X36" s="2"/>
      <c r="Y36" s="2"/>
      <c r="Z36" s="2"/>
    </row>
    <row r="37" ht="25.5" customHeight="1">
      <c r="A37" s="11" t="s">
        <v>57</v>
      </c>
      <c r="G37" s="2"/>
      <c r="H37" s="2"/>
      <c r="I37" s="2"/>
      <c r="J37" s="2"/>
      <c r="K37" s="2"/>
      <c r="L37" s="2"/>
      <c r="M37" s="2"/>
      <c r="N37" s="2"/>
      <c r="O37" s="2"/>
      <c r="P37" s="2"/>
      <c r="Q37" s="2"/>
      <c r="R37" s="2"/>
      <c r="S37" s="2"/>
      <c r="T37" s="2"/>
      <c r="U37" s="2"/>
      <c r="V37" s="2"/>
      <c r="W37" s="2"/>
      <c r="X37" s="2"/>
      <c r="Y37" s="2"/>
      <c r="Z37" s="2"/>
    </row>
    <row r="38" ht="51.0" customHeight="1">
      <c r="A38" s="11" t="s">
        <v>58</v>
      </c>
      <c r="G38" s="2"/>
      <c r="H38" s="2"/>
      <c r="I38" s="2"/>
      <c r="J38" s="2"/>
      <c r="K38" s="2"/>
      <c r="L38" s="2"/>
      <c r="M38" s="2"/>
      <c r="N38" s="2"/>
      <c r="O38" s="2"/>
      <c r="P38" s="2"/>
      <c r="Q38" s="2"/>
      <c r="R38" s="2"/>
      <c r="S38" s="2"/>
      <c r="T38" s="2"/>
      <c r="U38" s="2"/>
      <c r="V38" s="2"/>
      <c r="W38" s="2"/>
      <c r="X38" s="2"/>
      <c r="Y38" s="2"/>
      <c r="Z38" s="2"/>
    </row>
    <row r="39" ht="25.5" customHeight="1">
      <c r="A39" s="11" t="s">
        <v>59</v>
      </c>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
    <mergeCell ref="A36:F36"/>
    <mergeCell ref="A37:F37"/>
    <mergeCell ref="A38:F38"/>
    <mergeCell ref="A39:F39"/>
    <mergeCell ref="A1:F1"/>
    <mergeCell ref="A2:F2"/>
    <mergeCell ref="A3:F3"/>
    <mergeCell ref="A32:F32"/>
    <mergeCell ref="A33:F33"/>
    <mergeCell ref="A34:F34"/>
    <mergeCell ref="A35:F35"/>
  </mergeCell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5.0"/>
    <col customWidth="1" min="2" max="4" width="9.38"/>
    <col customWidth="1" min="5" max="5" width="9.63"/>
    <col customWidth="1" min="6" max="6" width="11.38"/>
    <col customWidth="1" min="7" max="26" width="9.38"/>
  </cols>
  <sheetData>
    <row r="1" ht="25.5" customHeight="1">
      <c r="A1" s="12" t="s">
        <v>62</v>
      </c>
      <c r="G1" s="2"/>
      <c r="H1" s="2"/>
      <c r="I1" s="2"/>
      <c r="J1" s="2"/>
      <c r="K1" s="2"/>
      <c r="L1" s="2"/>
      <c r="M1" s="2"/>
      <c r="N1" s="2"/>
      <c r="O1" s="2"/>
      <c r="P1" s="2"/>
      <c r="Q1" s="2"/>
      <c r="R1" s="2"/>
      <c r="S1" s="2"/>
      <c r="T1" s="2"/>
      <c r="U1" s="2"/>
      <c r="V1" s="2"/>
      <c r="W1" s="2"/>
      <c r="X1" s="2"/>
      <c r="Y1" s="2"/>
      <c r="Z1" s="2"/>
    </row>
    <row r="2" ht="12.0" customHeight="1">
      <c r="A2" s="1" t="s">
        <v>18</v>
      </c>
      <c r="G2" s="2"/>
      <c r="H2" s="2"/>
      <c r="I2" s="2"/>
      <c r="J2" s="2"/>
      <c r="K2" s="2"/>
      <c r="L2" s="2"/>
      <c r="M2" s="2"/>
      <c r="N2" s="2"/>
      <c r="O2" s="2"/>
      <c r="P2" s="2"/>
      <c r="Q2" s="2"/>
      <c r="R2" s="2"/>
      <c r="S2" s="2"/>
      <c r="T2" s="2"/>
      <c r="U2" s="2"/>
      <c r="V2" s="2"/>
      <c r="W2" s="2"/>
      <c r="X2" s="2"/>
      <c r="Y2" s="2"/>
      <c r="Z2" s="2"/>
    </row>
    <row r="3" ht="12.0" customHeight="1">
      <c r="A3" s="1" t="s">
        <v>20</v>
      </c>
      <c r="G3" s="2"/>
      <c r="H3" s="2"/>
      <c r="I3" s="2"/>
      <c r="J3" s="2"/>
      <c r="K3" s="2"/>
      <c r="L3" s="2"/>
      <c r="M3" s="2"/>
      <c r="N3" s="2"/>
      <c r="O3" s="2"/>
      <c r="P3" s="2"/>
      <c r="Q3" s="2"/>
      <c r="R3" s="2"/>
      <c r="S3" s="2"/>
      <c r="T3" s="2"/>
      <c r="U3" s="2"/>
      <c r="V3" s="2"/>
      <c r="W3" s="2"/>
      <c r="X3" s="2"/>
      <c r="Y3" s="2"/>
      <c r="Z3" s="2"/>
    </row>
    <row r="4" ht="12.0" customHeight="1">
      <c r="A4" s="4"/>
      <c r="B4" s="5" t="s">
        <v>21</v>
      </c>
      <c r="C4" s="5" t="s">
        <v>22</v>
      </c>
      <c r="D4" s="13" t="s">
        <v>23</v>
      </c>
      <c r="E4" s="5" t="s">
        <v>24</v>
      </c>
      <c r="F4" s="5" t="s">
        <v>25</v>
      </c>
      <c r="G4" s="2"/>
      <c r="H4" s="2"/>
      <c r="I4" s="2"/>
      <c r="J4" s="2"/>
      <c r="K4" s="2"/>
      <c r="L4" s="2"/>
      <c r="M4" s="2"/>
      <c r="N4" s="2"/>
      <c r="O4" s="2"/>
      <c r="P4" s="2"/>
      <c r="Q4" s="2"/>
      <c r="R4" s="2"/>
      <c r="S4" s="2"/>
      <c r="T4" s="2"/>
      <c r="U4" s="2"/>
      <c r="V4" s="2"/>
      <c r="W4" s="2"/>
      <c r="X4" s="2"/>
      <c r="Y4" s="2"/>
      <c r="Z4" s="2"/>
    </row>
    <row r="5" ht="25.5" customHeight="1">
      <c r="A5" s="14" t="s">
        <v>26</v>
      </c>
      <c r="B5" s="15"/>
      <c r="C5" s="15"/>
      <c r="D5" s="15"/>
      <c r="E5" s="15"/>
      <c r="F5" s="15"/>
      <c r="G5" s="2"/>
      <c r="H5" s="2"/>
      <c r="I5" s="2"/>
      <c r="J5" s="2"/>
      <c r="K5" s="2"/>
      <c r="L5" s="2"/>
      <c r="M5" s="2"/>
      <c r="N5" s="2"/>
      <c r="O5" s="2"/>
      <c r="P5" s="2"/>
      <c r="Q5" s="2"/>
      <c r="R5" s="2"/>
      <c r="S5" s="2"/>
      <c r="T5" s="2"/>
      <c r="U5" s="2"/>
      <c r="V5" s="2"/>
      <c r="W5" s="2"/>
      <c r="X5" s="2"/>
      <c r="Y5" s="2"/>
      <c r="Z5" s="2"/>
    </row>
    <row r="6" ht="12.0" customHeight="1">
      <c r="A6" s="16" t="s">
        <v>27</v>
      </c>
      <c r="B6" s="17">
        <v>52655.697974</v>
      </c>
      <c r="C6" s="17">
        <v>54119.403824</v>
      </c>
      <c r="D6" s="17">
        <f t="shared" ref="D6:D12" si="1">(C6-B6)</f>
        <v>1463.70585</v>
      </c>
      <c r="E6" s="18">
        <f t="shared" ref="E6:E12" si="2">(C6-B6)/B6*100</f>
        <v>2.779767255</v>
      </c>
      <c r="F6" s="18">
        <f>(C6/C12)*100</f>
        <v>83.5991855</v>
      </c>
      <c r="G6" s="2"/>
      <c r="H6" s="2"/>
      <c r="I6" s="2"/>
      <c r="J6" s="2"/>
      <c r="K6" s="2"/>
      <c r="L6" s="2"/>
      <c r="M6" s="2"/>
      <c r="N6" s="2"/>
      <c r="O6" s="2"/>
      <c r="P6" s="2"/>
      <c r="Q6" s="2"/>
      <c r="R6" s="2"/>
      <c r="S6" s="2"/>
      <c r="T6" s="2"/>
      <c r="U6" s="2"/>
      <c r="V6" s="2"/>
      <c r="W6" s="2"/>
      <c r="X6" s="2"/>
      <c r="Y6" s="2"/>
      <c r="Z6" s="2"/>
    </row>
    <row r="7" ht="12.0" customHeight="1">
      <c r="A7" s="16" t="s">
        <v>28</v>
      </c>
      <c r="B7" s="17">
        <v>2665.497066</v>
      </c>
      <c r="C7" s="17">
        <v>2800.4954</v>
      </c>
      <c r="D7" s="17">
        <f t="shared" si="1"/>
        <v>134.998334</v>
      </c>
      <c r="E7" s="18">
        <f t="shared" si="2"/>
        <v>5.064658886</v>
      </c>
      <c r="F7" s="18">
        <f>(C7/C12)*100</f>
        <v>4.325974011</v>
      </c>
      <c r="G7" s="2"/>
      <c r="H7" s="2"/>
      <c r="I7" s="2"/>
      <c r="J7" s="2"/>
      <c r="K7" s="2"/>
      <c r="L7" s="2"/>
      <c r="M7" s="2"/>
      <c r="N7" s="2"/>
      <c r="O7" s="2"/>
      <c r="P7" s="2"/>
      <c r="Q7" s="2"/>
      <c r="R7" s="2"/>
      <c r="S7" s="2"/>
      <c r="T7" s="2"/>
      <c r="U7" s="2"/>
      <c r="V7" s="2"/>
      <c r="W7" s="2"/>
      <c r="X7" s="2"/>
      <c r="Y7" s="2"/>
      <c r="Z7" s="2"/>
    </row>
    <row r="8" ht="12.0" customHeight="1">
      <c r="A8" s="16" t="s">
        <v>29</v>
      </c>
      <c r="B8" s="17">
        <v>1437.025645</v>
      </c>
      <c r="C8" s="17">
        <v>1407.56669</v>
      </c>
      <c r="D8" s="17">
        <f t="shared" si="1"/>
        <v>-29.458955</v>
      </c>
      <c r="E8" s="18">
        <f t="shared" si="2"/>
        <v>-2.049995079</v>
      </c>
      <c r="F8" s="18">
        <f>(C8/C12)*100</f>
        <v>2.174292777</v>
      </c>
      <c r="G8" s="2"/>
      <c r="H8" s="2"/>
      <c r="I8" s="2"/>
      <c r="J8" s="2"/>
      <c r="K8" s="2"/>
      <c r="L8" s="2"/>
      <c r="M8" s="2"/>
      <c r="N8" s="2"/>
      <c r="O8" s="2"/>
      <c r="P8" s="2"/>
      <c r="Q8" s="2"/>
      <c r="R8" s="2"/>
      <c r="S8" s="2"/>
      <c r="T8" s="2"/>
      <c r="U8" s="2"/>
      <c r="V8" s="2"/>
      <c r="W8" s="2"/>
      <c r="X8" s="2"/>
      <c r="Y8" s="2"/>
      <c r="Z8" s="2"/>
    </row>
    <row r="9" ht="12.0" customHeight="1">
      <c r="A9" s="16" t="s">
        <v>30</v>
      </c>
      <c r="B9" s="17">
        <v>171.901887</v>
      </c>
      <c r="C9" s="17">
        <v>202.274177</v>
      </c>
      <c r="D9" s="17">
        <f t="shared" si="1"/>
        <v>30.37229</v>
      </c>
      <c r="E9" s="18">
        <f t="shared" si="2"/>
        <v>17.66838662</v>
      </c>
      <c r="F9" s="18">
        <f>(C9/C12)*100</f>
        <v>0.3124564435</v>
      </c>
      <c r="G9" s="2"/>
      <c r="H9" s="2"/>
      <c r="I9" s="2"/>
      <c r="J9" s="2"/>
      <c r="K9" s="2"/>
      <c r="L9" s="2"/>
      <c r="M9" s="2"/>
      <c r="N9" s="2"/>
      <c r="O9" s="2"/>
      <c r="P9" s="2"/>
      <c r="Q9" s="2"/>
      <c r="R9" s="2"/>
      <c r="S9" s="2"/>
      <c r="T9" s="2"/>
      <c r="U9" s="2"/>
      <c r="V9" s="2"/>
      <c r="W9" s="2"/>
      <c r="X9" s="2"/>
      <c r="Y9" s="2"/>
      <c r="Z9" s="2"/>
    </row>
    <row r="10" ht="12.0" customHeight="1">
      <c r="A10" s="16" t="s">
        <v>31</v>
      </c>
      <c r="B10" s="17">
        <v>2016.743479</v>
      </c>
      <c r="C10" s="17">
        <v>2172.754451</v>
      </c>
      <c r="D10" s="17">
        <f t="shared" si="1"/>
        <v>156.010972</v>
      </c>
      <c r="E10" s="18">
        <f t="shared" si="2"/>
        <v>7.73578661</v>
      </c>
      <c r="F10" s="18">
        <f>(C10/C12)*100</f>
        <v>3.356291636</v>
      </c>
      <c r="G10" s="2"/>
      <c r="H10" s="2"/>
      <c r="I10" s="2"/>
      <c r="J10" s="2"/>
      <c r="K10" s="2"/>
      <c r="L10" s="2"/>
      <c r="M10" s="2"/>
      <c r="N10" s="2"/>
      <c r="O10" s="2"/>
      <c r="P10" s="2"/>
      <c r="Q10" s="2"/>
      <c r="R10" s="2"/>
      <c r="S10" s="2"/>
      <c r="T10" s="2"/>
      <c r="U10" s="2"/>
      <c r="V10" s="2"/>
      <c r="W10" s="2"/>
      <c r="X10" s="2"/>
      <c r="Y10" s="2"/>
      <c r="Z10" s="2"/>
    </row>
    <row r="11" ht="12.0" customHeight="1">
      <c r="A11" s="16" t="s">
        <v>32</v>
      </c>
      <c r="B11" s="17">
        <v>3841.8360889999967</v>
      </c>
      <c r="C11" s="17">
        <v>4034.265148999999</v>
      </c>
      <c r="D11" s="17">
        <f t="shared" si="1"/>
        <v>192.42906</v>
      </c>
      <c r="E11" s="18">
        <f t="shared" si="2"/>
        <v>5.008778499</v>
      </c>
      <c r="F11" s="18">
        <f>(C11/C12)*100</f>
        <v>6.231799627</v>
      </c>
      <c r="G11" s="2"/>
      <c r="H11" s="2"/>
      <c r="I11" s="2"/>
      <c r="J11" s="2"/>
      <c r="K11" s="2"/>
      <c r="L11" s="2"/>
      <c r="M11" s="2"/>
      <c r="N11" s="2"/>
      <c r="O11" s="2"/>
      <c r="P11" s="2"/>
      <c r="Q11" s="2"/>
      <c r="R11" s="2"/>
      <c r="S11" s="2"/>
      <c r="T11" s="2"/>
      <c r="U11" s="2"/>
      <c r="V11" s="2"/>
      <c r="W11" s="2"/>
      <c r="X11" s="2"/>
      <c r="Y11" s="2"/>
      <c r="Z11" s="2"/>
    </row>
    <row r="12" ht="12.0" customHeight="1">
      <c r="A12" s="19" t="s">
        <v>63</v>
      </c>
      <c r="B12" s="20">
        <v>62788.70214</v>
      </c>
      <c r="C12" s="20">
        <v>64736.759691</v>
      </c>
      <c r="D12" s="32">
        <f t="shared" si="1"/>
        <v>1948.057551</v>
      </c>
      <c r="E12" s="33">
        <f t="shared" si="2"/>
        <v>3.102560627</v>
      </c>
      <c r="F12" s="23">
        <f>SUM(F6:F11)</f>
        <v>100</v>
      </c>
      <c r="G12" s="2"/>
      <c r="H12" s="2"/>
      <c r="I12" s="2"/>
      <c r="J12" s="2"/>
      <c r="K12" s="2"/>
      <c r="L12" s="2"/>
      <c r="M12" s="2"/>
      <c r="N12" s="2"/>
      <c r="O12" s="2"/>
      <c r="P12" s="2"/>
      <c r="Q12" s="2"/>
      <c r="R12" s="2"/>
      <c r="S12" s="2"/>
      <c r="T12" s="2"/>
      <c r="U12" s="2"/>
      <c r="V12" s="2"/>
      <c r="W12" s="2"/>
      <c r="X12" s="2"/>
      <c r="Y12" s="2"/>
      <c r="Z12" s="2"/>
    </row>
    <row r="13" ht="25.5" customHeight="1">
      <c r="A13" s="19" t="s">
        <v>34</v>
      </c>
      <c r="B13" s="24"/>
      <c r="C13" s="24"/>
      <c r="D13" s="17"/>
      <c r="E13" s="18"/>
      <c r="F13" s="27"/>
      <c r="G13" s="2"/>
      <c r="H13" s="2"/>
      <c r="I13" s="2"/>
      <c r="J13" s="2"/>
      <c r="K13" s="2"/>
      <c r="L13" s="2"/>
      <c r="M13" s="2"/>
      <c r="N13" s="2"/>
      <c r="O13" s="2"/>
      <c r="P13" s="2"/>
      <c r="Q13" s="2"/>
      <c r="R13" s="2"/>
      <c r="S13" s="2"/>
      <c r="T13" s="2"/>
      <c r="U13" s="2"/>
      <c r="V13" s="2"/>
      <c r="W13" s="2"/>
      <c r="X13" s="2"/>
      <c r="Y13" s="2"/>
      <c r="Z13" s="2"/>
    </row>
    <row r="14" ht="12.0" customHeight="1">
      <c r="A14" s="16" t="s">
        <v>35</v>
      </c>
      <c r="B14" s="17">
        <v>13967.510672</v>
      </c>
      <c r="C14" s="17">
        <v>13036.854188</v>
      </c>
      <c r="D14" s="34">
        <f t="shared" ref="D14:D22" si="3">(C14-B14)</f>
        <v>-930.656484</v>
      </c>
      <c r="E14" s="35">
        <f t="shared" ref="E14:E22" si="4">(C14-B14)/B14*100</f>
        <v>-6.663008934</v>
      </c>
      <c r="F14" s="18">
        <f>(C14/C22)*100</f>
        <v>21.51511164</v>
      </c>
      <c r="G14" s="2"/>
      <c r="H14" s="2"/>
      <c r="I14" s="2"/>
      <c r="J14" s="2"/>
      <c r="K14" s="2"/>
      <c r="L14" s="2"/>
      <c r="M14" s="2"/>
      <c r="N14" s="2"/>
      <c r="O14" s="2"/>
      <c r="P14" s="2"/>
      <c r="Q14" s="2"/>
      <c r="R14" s="2"/>
      <c r="S14" s="2"/>
      <c r="T14" s="2"/>
      <c r="U14" s="2"/>
      <c r="V14" s="2"/>
      <c r="W14" s="2"/>
      <c r="X14" s="2"/>
      <c r="Y14" s="2"/>
      <c r="Z14" s="2"/>
    </row>
    <row r="15" ht="12.0" customHeight="1">
      <c r="A15" s="16" t="s">
        <v>36</v>
      </c>
      <c r="B15" s="17">
        <v>21635.024401</v>
      </c>
      <c r="C15" s="17">
        <v>23446.678864</v>
      </c>
      <c r="D15" s="17">
        <f t="shared" si="3"/>
        <v>1811.654463</v>
      </c>
      <c r="E15" s="18">
        <f t="shared" si="4"/>
        <v>8.373711207</v>
      </c>
      <c r="F15" s="18">
        <f>(C15/C22)*100</f>
        <v>38.69475766</v>
      </c>
      <c r="G15" s="2"/>
      <c r="H15" s="2"/>
      <c r="I15" s="2"/>
      <c r="J15" s="2"/>
      <c r="K15" s="2"/>
      <c r="L15" s="2"/>
      <c r="M15" s="2"/>
      <c r="N15" s="2"/>
      <c r="O15" s="2"/>
      <c r="P15" s="2"/>
      <c r="Q15" s="2"/>
      <c r="R15" s="2"/>
      <c r="S15" s="2"/>
      <c r="T15" s="2"/>
      <c r="U15" s="2"/>
      <c r="V15" s="2"/>
      <c r="W15" s="2"/>
      <c r="X15" s="2"/>
      <c r="Y15" s="2"/>
      <c r="Z15" s="2"/>
    </row>
    <row r="16" ht="12.0" customHeight="1">
      <c r="A16" s="16" t="s">
        <v>37</v>
      </c>
      <c r="B16" s="17">
        <v>3013.263945</v>
      </c>
      <c r="C16" s="17">
        <v>3225.90369</v>
      </c>
      <c r="D16" s="17">
        <f t="shared" si="3"/>
        <v>212.639745</v>
      </c>
      <c r="E16" s="18">
        <f t="shared" si="4"/>
        <v>7.056791203</v>
      </c>
      <c r="F16" s="18">
        <f>(C16/C22)*100</f>
        <v>5.323805654</v>
      </c>
      <c r="G16" s="2"/>
      <c r="H16" s="2"/>
      <c r="I16" s="2"/>
      <c r="J16" s="2"/>
      <c r="K16" s="2"/>
      <c r="L16" s="2"/>
      <c r="M16" s="2"/>
      <c r="N16" s="2"/>
      <c r="O16" s="2"/>
      <c r="P16" s="2"/>
      <c r="Q16" s="2"/>
      <c r="R16" s="2"/>
      <c r="S16" s="2"/>
      <c r="T16" s="2"/>
      <c r="U16" s="2"/>
      <c r="V16" s="2"/>
      <c r="W16" s="2"/>
      <c r="X16" s="2"/>
      <c r="Y16" s="2"/>
      <c r="Z16" s="2"/>
    </row>
    <row r="17" ht="12.0" customHeight="1">
      <c r="A17" s="16" t="s">
        <v>38</v>
      </c>
      <c r="B17" s="17">
        <v>3056.911585</v>
      </c>
      <c r="C17" s="17">
        <v>2962.721421</v>
      </c>
      <c r="D17" s="17">
        <f t="shared" si="3"/>
        <v>-94.190164</v>
      </c>
      <c r="E17" s="18">
        <f t="shared" si="4"/>
        <v>-3.081219766</v>
      </c>
      <c r="F17" s="18">
        <f>(C17/C22)*100</f>
        <v>4.889468059</v>
      </c>
      <c r="G17" s="2"/>
      <c r="H17" s="2"/>
      <c r="I17" s="2"/>
      <c r="J17" s="2"/>
      <c r="K17" s="2"/>
      <c r="L17" s="2"/>
      <c r="M17" s="2"/>
      <c r="N17" s="2"/>
      <c r="O17" s="2"/>
      <c r="P17" s="2"/>
      <c r="Q17" s="2"/>
      <c r="R17" s="2"/>
      <c r="S17" s="2"/>
      <c r="T17" s="2"/>
      <c r="U17" s="2"/>
      <c r="V17" s="2"/>
      <c r="W17" s="2"/>
      <c r="X17" s="2"/>
      <c r="Y17" s="2"/>
      <c r="Z17" s="2"/>
    </row>
    <row r="18" ht="12.0" customHeight="1">
      <c r="A18" s="16" t="s">
        <v>39</v>
      </c>
      <c r="B18" s="17">
        <v>1265.464413</v>
      </c>
      <c r="C18" s="17">
        <v>1396.931001</v>
      </c>
      <c r="D18" s="17">
        <f t="shared" si="3"/>
        <v>131.466588</v>
      </c>
      <c r="E18" s="18">
        <f t="shared" si="4"/>
        <v>10.38880166</v>
      </c>
      <c r="F18" s="18">
        <f>(C18/C22)*100</f>
        <v>2.305397146</v>
      </c>
      <c r="G18" s="2"/>
      <c r="H18" s="2"/>
      <c r="I18" s="2"/>
      <c r="J18" s="2"/>
      <c r="K18" s="2"/>
      <c r="L18" s="2"/>
      <c r="M18" s="2"/>
      <c r="N18" s="2"/>
      <c r="O18" s="2"/>
      <c r="P18" s="2"/>
      <c r="Q18" s="2"/>
      <c r="R18" s="2"/>
      <c r="S18" s="2"/>
      <c r="T18" s="2"/>
      <c r="U18" s="2"/>
      <c r="V18" s="2"/>
      <c r="W18" s="2"/>
      <c r="X18" s="2"/>
      <c r="Y18" s="2"/>
      <c r="Z18" s="2"/>
    </row>
    <row r="19" ht="12.0" customHeight="1">
      <c r="A19" s="16" t="s">
        <v>40</v>
      </c>
      <c r="B19" s="17">
        <v>1182.841484</v>
      </c>
      <c r="C19" s="17">
        <v>1136.277818</v>
      </c>
      <c r="D19" s="17">
        <f t="shared" si="3"/>
        <v>-46.563666</v>
      </c>
      <c r="E19" s="18">
        <f t="shared" si="4"/>
        <v>-3.936593925</v>
      </c>
      <c r="F19" s="18">
        <f>(C19/C22)*100</f>
        <v>1.875233378</v>
      </c>
      <c r="G19" s="2"/>
      <c r="H19" s="2"/>
      <c r="I19" s="2"/>
      <c r="J19" s="2"/>
      <c r="K19" s="2"/>
      <c r="L19" s="2"/>
      <c r="M19" s="2"/>
      <c r="N19" s="2"/>
      <c r="O19" s="2"/>
      <c r="P19" s="2"/>
      <c r="Q19" s="2"/>
      <c r="R19" s="2"/>
      <c r="S19" s="2"/>
      <c r="T19" s="2"/>
      <c r="U19" s="2"/>
      <c r="V19" s="2"/>
      <c r="W19" s="2"/>
      <c r="X19" s="2"/>
      <c r="Y19" s="2"/>
      <c r="Z19" s="2"/>
    </row>
    <row r="20" ht="12.0" customHeight="1">
      <c r="A20" s="16" t="s">
        <v>31</v>
      </c>
      <c r="B20" s="17">
        <v>934.744378</v>
      </c>
      <c r="C20" s="17">
        <v>1037.323768</v>
      </c>
      <c r="D20" s="17">
        <f t="shared" si="3"/>
        <v>102.57939</v>
      </c>
      <c r="E20" s="18">
        <f t="shared" si="4"/>
        <v>10.97405798</v>
      </c>
      <c r="F20" s="18">
        <f>(C20/C22)*100</f>
        <v>1.71192654</v>
      </c>
      <c r="G20" s="2"/>
      <c r="H20" s="2"/>
      <c r="I20" s="2"/>
      <c r="J20" s="2"/>
      <c r="K20" s="2"/>
      <c r="L20" s="2"/>
      <c r="M20" s="2"/>
      <c r="N20" s="2"/>
      <c r="O20" s="2"/>
      <c r="P20" s="2"/>
      <c r="Q20" s="2"/>
      <c r="R20" s="2"/>
      <c r="S20" s="2"/>
      <c r="T20" s="2"/>
      <c r="U20" s="2"/>
      <c r="V20" s="2"/>
      <c r="W20" s="2"/>
      <c r="X20" s="2"/>
      <c r="Y20" s="2"/>
      <c r="Z20" s="2"/>
    </row>
    <row r="21" ht="12.0" customHeight="1">
      <c r="A21" s="16" t="s">
        <v>41</v>
      </c>
      <c r="B21" s="17">
        <v>13766.228497999997</v>
      </c>
      <c r="C21" s="17">
        <v>14351.250867999996</v>
      </c>
      <c r="D21" s="17">
        <f t="shared" si="3"/>
        <v>585.02237</v>
      </c>
      <c r="E21" s="18">
        <f t="shared" si="4"/>
        <v>4.249692427</v>
      </c>
      <c r="F21" s="18">
        <f>(C21/C22)*100</f>
        <v>23.68429992</v>
      </c>
      <c r="G21" s="2"/>
      <c r="H21" s="2"/>
      <c r="I21" s="2"/>
      <c r="J21" s="2"/>
      <c r="K21" s="2"/>
      <c r="L21" s="2"/>
      <c r="M21" s="2"/>
      <c r="N21" s="2"/>
      <c r="O21" s="2"/>
      <c r="P21" s="2"/>
      <c r="Q21" s="2"/>
      <c r="R21" s="2"/>
      <c r="S21" s="2"/>
      <c r="T21" s="2"/>
      <c r="U21" s="2"/>
      <c r="V21" s="2"/>
      <c r="W21" s="2"/>
      <c r="X21" s="2"/>
      <c r="Y21" s="2"/>
      <c r="Z21" s="2"/>
    </row>
    <row r="22" ht="12.0" customHeight="1">
      <c r="A22" s="19" t="s">
        <v>42</v>
      </c>
      <c r="B22" s="20">
        <v>58821.989376</v>
      </c>
      <c r="C22" s="20">
        <v>60593.941618</v>
      </c>
      <c r="D22" s="32">
        <f t="shared" si="3"/>
        <v>1771.952242</v>
      </c>
      <c r="E22" s="33">
        <f t="shared" si="4"/>
        <v>3.012397678</v>
      </c>
      <c r="F22" s="23">
        <f>SUM(F14:F21)</f>
        <v>100</v>
      </c>
      <c r="G22" s="2"/>
      <c r="H22" s="2"/>
      <c r="I22" s="2"/>
      <c r="J22" s="2"/>
      <c r="K22" s="2"/>
      <c r="L22" s="2"/>
      <c r="M22" s="2"/>
      <c r="N22" s="2"/>
      <c r="O22" s="2"/>
      <c r="P22" s="2"/>
      <c r="Q22" s="2"/>
      <c r="R22" s="2"/>
      <c r="S22" s="2"/>
      <c r="T22" s="2"/>
      <c r="U22" s="2"/>
      <c r="V22" s="2"/>
      <c r="W22" s="2"/>
      <c r="X22" s="2"/>
      <c r="Y22" s="2"/>
      <c r="Z22" s="2"/>
    </row>
    <row r="23" ht="25.5" customHeight="1">
      <c r="A23" s="19" t="s">
        <v>43</v>
      </c>
      <c r="B23" s="24"/>
      <c r="C23" s="24"/>
      <c r="D23" s="17"/>
      <c r="E23" s="18"/>
      <c r="F23" s="27"/>
      <c r="G23" s="2"/>
      <c r="H23" s="2"/>
      <c r="I23" s="2"/>
      <c r="J23" s="2"/>
      <c r="K23" s="2"/>
      <c r="L23" s="2"/>
      <c r="M23" s="2"/>
      <c r="N23" s="2"/>
      <c r="O23" s="2"/>
      <c r="P23" s="2"/>
      <c r="Q23" s="2"/>
      <c r="R23" s="2"/>
      <c r="S23" s="2"/>
      <c r="T23" s="2"/>
      <c r="U23" s="2"/>
      <c r="V23" s="2"/>
      <c r="W23" s="2"/>
      <c r="X23" s="2"/>
      <c r="Y23" s="2"/>
      <c r="Z23" s="2"/>
    </row>
    <row r="24" ht="12.0" customHeight="1">
      <c r="A24" s="1" t="s">
        <v>44</v>
      </c>
      <c r="B24" s="21">
        <f t="shared" ref="B24:C24" si="5">(B12-B22)</f>
        <v>3966.712764</v>
      </c>
      <c r="C24" s="21">
        <f t="shared" si="5"/>
        <v>4142.818073</v>
      </c>
      <c r="D24" s="36">
        <f t="shared" ref="D24:D31" si="7">(C24-B24)</f>
        <v>176.105309</v>
      </c>
      <c r="E24" s="37">
        <f>(C24-B24)/B24*100</f>
        <v>4.439578046</v>
      </c>
      <c r="F24" s="28" t="s">
        <v>45</v>
      </c>
      <c r="G24" s="2"/>
      <c r="H24" s="2"/>
      <c r="I24" s="2"/>
      <c r="J24" s="2"/>
      <c r="K24" s="2"/>
      <c r="L24" s="2"/>
      <c r="M24" s="2"/>
      <c r="N24" s="2"/>
      <c r="O24" s="2"/>
      <c r="P24" s="2"/>
      <c r="Q24" s="2"/>
      <c r="R24" s="2"/>
      <c r="S24" s="2"/>
      <c r="T24" s="2"/>
      <c r="U24" s="2"/>
      <c r="V24" s="2"/>
      <c r="W24" s="2"/>
      <c r="X24" s="2"/>
      <c r="Y24" s="2"/>
      <c r="Z24" s="2"/>
    </row>
    <row r="25" ht="12.0" customHeight="1">
      <c r="A25" s="1" t="s">
        <v>46</v>
      </c>
      <c r="B25" s="21">
        <f t="shared" ref="B25:C25" si="6">(B24/B12)*100</f>
        <v>6.317558142</v>
      </c>
      <c r="C25" s="21">
        <f t="shared" si="6"/>
        <v>6.399483219</v>
      </c>
      <c r="D25" s="21">
        <f t="shared" si="7"/>
        <v>0.08192507756</v>
      </c>
      <c r="E25" s="28" t="s">
        <v>45</v>
      </c>
      <c r="F25" s="28" t="s">
        <v>45</v>
      </c>
      <c r="G25" s="2"/>
      <c r="H25" s="2"/>
      <c r="I25" s="2"/>
      <c r="J25" s="2"/>
      <c r="K25" s="2"/>
      <c r="L25" s="2"/>
      <c r="M25" s="2"/>
      <c r="N25" s="2"/>
      <c r="O25" s="2"/>
      <c r="P25" s="2"/>
      <c r="Q25" s="2"/>
      <c r="R25" s="2"/>
      <c r="S25" s="2"/>
      <c r="T25" s="2"/>
      <c r="U25" s="2"/>
      <c r="V25" s="2"/>
      <c r="W25" s="2"/>
      <c r="X25" s="2"/>
      <c r="Y25" s="2"/>
      <c r="Z25" s="2"/>
    </row>
    <row r="26" ht="12.0" customHeight="1">
      <c r="A26" s="16" t="s">
        <v>47</v>
      </c>
      <c r="B26" s="17">
        <v>-1033.293687</v>
      </c>
      <c r="C26" s="17">
        <v>-399.071567</v>
      </c>
      <c r="D26" s="17">
        <f t="shared" si="7"/>
        <v>634.22212</v>
      </c>
      <c r="E26" s="18">
        <f t="shared" ref="E26:E28" si="9">(C26-B26)/B26*100</f>
        <v>-61.37868914</v>
      </c>
      <c r="F26" s="29" t="s">
        <v>45</v>
      </c>
      <c r="G26" s="2"/>
      <c r="H26" s="2"/>
      <c r="I26" s="2"/>
      <c r="J26" s="2"/>
      <c r="K26" s="2"/>
      <c r="L26" s="2"/>
      <c r="M26" s="2"/>
      <c r="N26" s="2"/>
      <c r="O26" s="2"/>
      <c r="P26" s="2"/>
      <c r="Q26" s="2"/>
      <c r="R26" s="2"/>
      <c r="S26" s="2"/>
      <c r="T26" s="2"/>
      <c r="U26" s="2"/>
      <c r="V26" s="2"/>
      <c r="W26" s="2"/>
      <c r="X26" s="2"/>
      <c r="Y26" s="2"/>
      <c r="Z26" s="2"/>
    </row>
    <row r="27" ht="12.0" customHeight="1">
      <c r="A27" s="1" t="s">
        <v>48</v>
      </c>
      <c r="B27" s="21">
        <f t="shared" ref="B27:C27" si="8">SUM(B24,B26)</f>
        <v>2933.419077</v>
      </c>
      <c r="C27" s="21">
        <f t="shared" si="8"/>
        <v>3743.746506</v>
      </c>
      <c r="D27" s="21">
        <f t="shared" si="7"/>
        <v>810.327429</v>
      </c>
      <c r="E27" s="22">
        <f t="shared" si="9"/>
        <v>27.62399124</v>
      </c>
      <c r="F27" s="28" t="s">
        <v>45</v>
      </c>
      <c r="G27" s="2"/>
      <c r="H27" s="2"/>
      <c r="I27" s="2"/>
      <c r="J27" s="2"/>
      <c r="K27" s="2"/>
      <c r="L27" s="2"/>
      <c r="M27" s="2"/>
      <c r="N27" s="2"/>
      <c r="O27" s="2"/>
      <c r="P27" s="2"/>
      <c r="Q27" s="2"/>
      <c r="R27" s="2"/>
      <c r="S27" s="2"/>
      <c r="T27" s="2"/>
      <c r="U27" s="2"/>
      <c r="V27" s="2"/>
      <c r="W27" s="2"/>
      <c r="X27" s="2"/>
      <c r="Y27" s="2"/>
      <c r="Z27" s="2"/>
    </row>
    <row r="28" ht="12.0" customHeight="1">
      <c r="A28" s="16" t="s">
        <v>49</v>
      </c>
      <c r="B28" s="17">
        <v>-880.394372</v>
      </c>
      <c r="C28" s="17">
        <v>-889.721918</v>
      </c>
      <c r="D28" s="17">
        <f t="shared" si="7"/>
        <v>-9.327546</v>
      </c>
      <c r="E28" s="18">
        <f t="shared" si="9"/>
        <v>1.059473606</v>
      </c>
      <c r="F28" s="29" t="s">
        <v>45</v>
      </c>
      <c r="G28" s="2"/>
      <c r="H28" s="2"/>
      <c r="I28" s="2"/>
      <c r="J28" s="2"/>
      <c r="K28" s="2"/>
      <c r="L28" s="2"/>
      <c r="M28" s="2"/>
      <c r="N28" s="2"/>
      <c r="O28" s="2"/>
      <c r="P28" s="2"/>
      <c r="Q28" s="2"/>
      <c r="R28" s="2"/>
      <c r="S28" s="2"/>
      <c r="T28" s="2"/>
      <c r="U28" s="2"/>
      <c r="V28" s="2"/>
      <c r="W28" s="2"/>
      <c r="X28" s="2"/>
      <c r="Y28" s="2"/>
      <c r="Z28" s="2"/>
    </row>
    <row r="29" ht="12.0" customHeight="1">
      <c r="A29" s="16" t="s">
        <v>50</v>
      </c>
      <c r="B29" s="17">
        <v>0.0</v>
      </c>
      <c r="C29" s="17">
        <v>0.0</v>
      </c>
      <c r="D29" s="17">
        <f t="shared" si="7"/>
        <v>0</v>
      </c>
      <c r="E29" s="18">
        <v>0.0</v>
      </c>
      <c r="F29" s="29" t="s">
        <v>45</v>
      </c>
      <c r="G29" s="2"/>
      <c r="H29" s="2"/>
      <c r="I29" s="2"/>
      <c r="J29" s="2"/>
      <c r="K29" s="2"/>
      <c r="L29" s="2"/>
      <c r="M29" s="2"/>
      <c r="N29" s="2"/>
      <c r="O29" s="2"/>
      <c r="P29" s="2"/>
      <c r="Q29" s="2"/>
      <c r="R29" s="2"/>
      <c r="S29" s="2"/>
      <c r="T29" s="2"/>
      <c r="U29" s="2"/>
      <c r="V29" s="2"/>
      <c r="W29" s="2"/>
      <c r="X29" s="2"/>
      <c r="Y29" s="2"/>
      <c r="Z29" s="2"/>
    </row>
    <row r="30" ht="12.0" customHeight="1">
      <c r="A30" s="1" t="s">
        <v>4</v>
      </c>
      <c r="B30" s="21">
        <f t="shared" ref="B30:C30" si="10">SUM(B27:B29)</f>
        <v>2053.024705</v>
      </c>
      <c r="C30" s="21">
        <f t="shared" si="10"/>
        <v>2854.024588</v>
      </c>
      <c r="D30" s="21">
        <f t="shared" si="7"/>
        <v>800.999883</v>
      </c>
      <c r="E30" s="22">
        <f>(C30-B30)/B30*100</f>
        <v>39.01559884</v>
      </c>
      <c r="F30" s="28" t="s">
        <v>45</v>
      </c>
      <c r="G30" s="2"/>
      <c r="H30" s="2"/>
      <c r="I30" s="2"/>
      <c r="J30" s="2"/>
      <c r="K30" s="2"/>
      <c r="L30" s="2"/>
      <c r="M30" s="2"/>
      <c r="N30" s="2"/>
      <c r="O30" s="2"/>
      <c r="P30" s="2"/>
      <c r="Q30" s="2"/>
      <c r="R30" s="2"/>
      <c r="S30" s="2"/>
      <c r="T30" s="2"/>
      <c r="U30" s="2"/>
      <c r="V30" s="2"/>
      <c r="W30" s="2"/>
      <c r="X30" s="2"/>
      <c r="Y30" s="2"/>
      <c r="Z30" s="2"/>
    </row>
    <row r="31" ht="12.0" customHeight="1">
      <c r="A31" s="19" t="s">
        <v>51</v>
      </c>
      <c r="B31" s="30">
        <f t="shared" ref="B31:C31" si="11">(B30/B12)*100</f>
        <v>3.269735852</v>
      </c>
      <c r="C31" s="30">
        <f t="shared" si="11"/>
        <v>4.40866148</v>
      </c>
      <c r="D31" s="21">
        <f t="shared" si="7"/>
        <v>1.138925628</v>
      </c>
      <c r="E31" s="28" t="s">
        <v>45</v>
      </c>
      <c r="F31" s="28" t="s">
        <v>45</v>
      </c>
      <c r="G31" s="2"/>
      <c r="H31" s="2"/>
      <c r="I31" s="2"/>
      <c r="J31" s="2"/>
      <c r="K31" s="2"/>
      <c r="L31" s="2"/>
      <c r="M31" s="2"/>
      <c r="N31" s="2"/>
      <c r="O31" s="2"/>
      <c r="P31" s="2"/>
      <c r="Q31" s="2"/>
      <c r="R31" s="2"/>
      <c r="S31" s="2"/>
      <c r="T31" s="2"/>
      <c r="U31" s="2"/>
      <c r="V31" s="2"/>
      <c r="W31" s="2"/>
      <c r="X31" s="2"/>
      <c r="Y31" s="2"/>
      <c r="Z31" s="2"/>
    </row>
    <row r="32" ht="51.0" customHeight="1">
      <c r="A32" s="31" t="s">
        <v>52</v>
      </c>
      <c r="B32" s="10"/>
      <c r="C32" s="10"/>
      <c r="D32" s="10"/>
      <c r="E32" s="10"/>
      <c r="F32" s="10"/>
      <c r="G32" s="2"/>
      <c r="H32" s="2"/>
      <c r="I32" s="2"/>
      <c r="J32" s="2"/>
      <c r="K32" s="2"/>
      <c r="L32" s="2"/>
      <c r="M32" s="2"/>
      <c r="N32" s="2"/>
      <c r="O32" s="2"/>
      <c r="P32" s="2"/>
      <c r="Q32" s="2"/>
      <c r="R32" s="2"/>
      <c r="S32" s="2"/>
      <c r="T32" s="2"/>
      <c r="U32" s="2"/>
      <c r="V32" s="2"/>
      <c r="W32" s="2"/>
      <c r="X32" s="2"/>
      <c r="Y32" s="2"/>
      <c r="Z32" s="2"/>
    </row>
    <row r="33" ht="63.75" customHeight="1">
      <c r="A33" s="11" t="s">
        <v>53</v>
      </c>
      <c r="G33" s="2"/>
      <c r="H33" s="2"/>
      <c r="I33" s="2"/>
      <c r="J33" s="2"/>
      <c r="K33" s="2"/>
      <c r="L33" s="2"/>
      <c r="M33" s="2"/>
      <c r="N33" s="2"/>
      <c r="O33" s="2"/>
      <c r="P33" s="2"/>
      <c r="Q33" s="2"/>
      <c r="R33" s="2"/>
      <c r="S33" s="2"/>
      <c r="T33" s="2"/>
      <c r="U33" s="2"/>
      <c r="V33" s="2"/>
      <c r="W33" s="2"/>
      <c r="X33" s="2"/>
      <c r="Y33" s="2"/>
      <c r="Z33" s="2"/>
    </row>
    <row r="34" ht="51.0" customHeight="1">
      <c r="A34" s="11" t="s">
        <v>54</v>
      </c>
      <c r="G34" s="2"/>
      <c r="H34" s="2"/>
      <c r="I34" s="2"/>
      <c r="J34" s="2"/>
      <c r="K34" s="2"/>
      <c r="L34" s="2"/>
      <c r="M34" s="2"/>
      <c r="N34" s="2"/>
      <c r="O34" s="2"/>
      <c r="P34" s="2"/>
      <c r="Q34" s="2"/>
      <c r="R34" s="2"/>
      <c r="S34" s="2"/>
      <c r="T34" s="2"/>
      <c r="U34" s="2"/>
      <c r="V34" s="2"/>
      <c r="W34" s="2"/>
      <c r="X34" s="2"/>
      <c r="Y34" s="2"/>
      <c r="Z34" s="2"/>
    </row>
    <row r="35" ht="89.25" customHeight="1">
      <c r="A35" s="11" t="s">
        <v>55</v>
      </c>
      <c r="G35" s="2"/>
      <c r="H35" s="2"/>
      <c r="I35" s="2"/>
      <c r="J35" s="2"/>
      <c r="K35" s="2"/>
      <c r="L35" s="2"/>
      <c r="M35" s="2"/>
      <c r="N35" s="2"/>
      <c r="O35" s="2"/>
      <c r="P35" s="2"/>
      <c r="Q35" s="2"/>
      <c r="R35" s="2"/>
      <c r="S35" s="2"/>
      <c r="T35" s="2"/>
      <c r="U35" s="2"/>
      <c r="V35" s="2"/>
      <c r="W35" s="2"/>
      <c r="X35" s="2"/>
      <c r="Y35" s="2"/>
      <c r="Z35" s="2"/>
    </row>
    <row r="36" ht="51.0" customHeight="1">
      <c r="A36" s="11" t="s">
        <v>56</v>
      </c>
      <c r="G36" s="2"/>
      <c r="H36" s="2"/>
      <c r="I36" s="2"/>
      <c r="J36" s="2"/>
      <c r="K36" s="2"/>
      <c r="L36" s="2"/>
      <c r="M36" s="2"/>
      <c r="N36" s="2"/>
      <c r="O36" s="2"/>
      <c r="P36" s="2"/>
      <c r="Q36" s="2"/>
      <c r="R36" s="2"/>
      <c r="S36" s="2"/>
      <c r="T36" s="2"/>
      <c r="U36" s="2"/>
      <c r="V36" s="2"/>
      <c r="W36" s="2"/>
      <c r="X36" s="2"/>
      <c r="Y36" s="2"/>
      <c r="Z36" s="2"/>
    </row>
    <row r="37" ht="25.5" customHeight="1">
      <c r="A37" s="11" t="s">
        <v>57</v>
      </c>
      <c r="G37" s="2"/>
      <c r="H37" s="2"/>
      <c r="I37" s="2"/>
      <c r="J37" s="2"/>
      <c r="K37" s="2"/>
      <c r="L37" s="2"/>
      <c r="M37" s="2"/>
      <c r="N37" s="2"/>
      <c r="O37" s="2"/>
      <c r="P37" s="2"/>
      <c r="Q37" s="2"/>
      <c r="R37" s="2"/>
      <c r="S37" s="2"/>
      <c r="T37" s="2"/>
      <c r="U37" s="2"/>
      <c r="V37" s="2"/>
      <c r="W37" s="2"/>
      <c r="X37" s="2"/>
      <c r="Y37" s="2"/>
      <c r="Z37" s="2"/>
    </row>
    <row r="38" ht="51.0" customHeight="1">
      <c r="A38" s="11" t="s">
        <v>58</v>
      </c>
      <c r="G38" s="2"/>
      <c r="H38" s="2"/>
      <c r="I38" s="2"/>
      <c r="J38" s="2"/>
      <c r="K38" s="2"/>
      <c r="L38" s="2"/>
      <c r="M38" s="2"/>
      <c r="N38" s="2"/>
      <c r="O38" s="2"/>
      <c r="P38" s="2"/>
      <c r="Q38" s="2"/>
      <c r="R38" s="2"/>
      <c r="S38" s="2"/>
      <c r="T38" s="2"/>
      <c r="U38" s="2"/>
      <c r="V38" s="2"/>
      <c r="W38" s="2"/>
      <c r="X38" s="2"/>
      <c r="Y38" s="2"/>
      <c r="Z38" s="2"/>
    </row>
    <row r="39" ht="25.5" customHeight="1">
      <c r="A39" s="11" t="s">
        <v>59</v>
      </c>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
    <mergeCell ref="A36:F36"/>
    <mergeCell ref="A37:F37"/>
    <mergeCell ref="A38:F38"/>
    <mergeCell ref="A39:F39"/>
    <mergeCell ref="A1:F1"/>
    <mergeCell ref="A2:F2"/>
    <mergeCell ref="A3:F3"/>
    <mergeCell ref="A32:F32"/>
    <mergeCell ref="A33:F33"/>
    <mergeCell ref="A34:F34"/>
    <mergeCell ref="A35:F35"/>
  </mergeCell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0.0"/>
    <col customWidth="1" min="2" max="6" width="9.5"/>
    <col customWidth="1" min="7" max="7" width="14.38"/>
    <col customWidth="1" min="8" max="26" width="9.38"/>
  </cols>
  <sheetData>
    <row r="1" ht="25.5" customHeight="1">
      <c r="A1" s="1" t="s">
        <v>64</v>
      </c>
      <c r="H1" s="38"/>
      <c r="I1" s="38"/>
      <c r="J1" s="38"/>
      <c r="K1" s="38"/>
      <c r="L1" s="38"/>
      <c r="M1" s="38"/>
      <c r="N1" s="38"/>
      <c r="O1" s="38"/>
      <c r="P1" s="38"/>
      <c r="Q1" s="38"/>
      <c r="R1" s="38"/>
      <c r="S1" s="38"/>
      <c r="T1" s="38"/>
      <c r="U1" s="38"/>
      <c r="V1" s="38"/>
      <c r="W1" s="38"/>
      <c r="X1" s="38"/>
      <c r="Y1" s="38"/>
      <c r="Z1" s="38"/>
    </row>
    <row r="2" ht="12.75" customHeight="1">
      <c r="A2" s="3" t="s">
        <v>65</v>
      </c>
      <c r="H2" s="38"/>
      <c r="I2" s="38"/>
      <c r="J2" s="38"/>
      <c r="K2" s="38"/>
      <c r="L2" s="38"/>
      <c r="M2" s="38"/>
      <c r="N2" s="38"/>
      <c r="O2" s="38"/>
      <c r="P2" s="38"/>
      <c r="Q2" s="38"/>
      <c r="R2" s="38"/>
      <c r="S2" s="38"/>
      <c r="T2" s="38"/>
      <c r="U2" s="38"/>
      <c r="V2" s="38"/>
      <c r="W2" s="38"/>
      <c r="X2" s="38"/>
      <c r="Y2" s="38"/>
      <c r="Z2" s="38"/>
    </row>
    <row r="3" ht="12.75" customHeight="1">
      <c r="A3" s="39" t="s">
        <v>20</v>
      </c>
      <c r="H3" s="38"/>
      <c r="I3" s="38"/>
      <c r="J3" s="38"/>
      <c r="K3" s="38"/>
      <c r="L3" s="38"/>
      <c r="M3" s="38"/>
      <c r="N3" s="38"/>
      <c r="O3" s="38"/>
      <c r="P3" s="38"/>
      <c r="Q3" s="38"/>
      <c r="R3" s="38"/>
      <c r="S3" s="38"/>
      <c r="T3" s="38"/>
      <c r="U3" s="38"/>
      <c r="V3" s="38"/>
      <c r="W3" s="38"/>
      <c r="X3" s="38"/>
      <c r="Y3" s="38"/>
      <c r="Z3" s="38"/>
    </row>
    <row r="4" ht="51.75" customHeight="1">
      <c r="A4" s="4"/>
      <c r="B4" s="5" t="s">
        <v>66</v>
      </c>
      <c r="C4" s="5" t="s">
        <v>67</v>
      </c>
      <c r="D4" s="5" t="s">
        <v>68</v>
      </c>
      <c r="E4" s="5" t="s">
        <v>69</v>
      </c>
      <c r="F4" s="5" t="s">
        <v>70</v>
      </c>
      <c r="G4" s="5" t="s">
        <v>71</v>
      </c>
      <c r="H4" s="38"/>
      <c r="I4" s="38"/>
      <c r="J4" s="38"/>
      <c r="K4" s="38"/>
      <c r="L4" s="38"/>
      <c r="M4" s="38"/>
      <c r="N4" s="38"/>
      <c r="O4" s="38"/>
      <c r="P4" s="38"/>
      <c r="Q4" s="38"/>
      <c r="R4" s="38"/>
      <c r="S4" s="38"/>
      <c r="T4" s="38"/>
      <c r="U4" s="38"/>
      <c r="V4" s="38"/>
      <c r="W4" s="38"/>
      <c r="X4" s="38"/>
      <c r="Y4" s="38"/>
      <c r="Z4" s="38"/>
    </row>
    <row r="5" ht="12.75" customHeight="1">
      <c r="A5" s="3" t="s">
        <v>4</v>
      </c>
      <c r="B5" s="6">
        <v>2441.483567</v>
      </c>
      <c r="C5" s="6">
        <v>-223.428652</v>
      </c>
      <c r="D5" s="6">
        <v>4015.869361</v>
      </c>
      <c r="E5" s="6">
        <v>1607.932932</v>
      </c>
      <c r="F5" s="6">
        <v>627.439336</v>
      </c>
      <c r="G5" s="6">
        <f t="shared" ref="G5:G13" si="1">(F5-B5)</f>
        <v>-1814.044231</v>
      </c>
      <c r="H5" s="40"/>
      <c r="I5" s="38"/>
      <c r="J5" s="38"/>
      <c r="K5" s="38"/>
      <c r="L5" s="38"/>
      <c r="M5" s="38"/>
      <c r="N5" s="38"/>
      <c r="O5" s="38"/>
      <c r="P5" s="38"/>
      <c r="Q5" s="38"/>
      <c r="R5" s="38"/>
      <c r="S5" s="38"/>
      <c r="T5" s="38"/>
      <c r="U5" s="38"/>
      <c r="V5" s="38"/>
      <c r="W5" s="38"/>
      <c r="X5" s="38"/>
      <c r="Y5" s="38"/>
      <c r="Z5" s="38"/>
    </row>
    <row r="6" ht="12.75" customHeight="1">
      <c r="A6" s="3" t="s">
        <v>5</v>
      </c>
      <c r="B6" s="6">
        <v>4447.956711</v>
      </c>
      <c r="C6" s="6">
        <v>140.018566</v>
      </c>
      <c r="D6" s="6">
        <v>4979.74463</v>
      </c>
      <c r="E6" s="6">
        <v>2718.868087</v>
      </c>
      <c r="F6" s="6">
        <v>3553.152974</v>
      </c>
      <c r="G6" s="6">
        <f t="shared" si="1"/>
        <v>-894.803737</v>
      </c>
      <c r="H6" s="40"/>
      <c r="I6" s="38"/>
      <c r="J6" s="38"/>
      <c r="K6" s="38"/>
      <c r="L6" s="38"/>
      <c r="M6" s="38"/>
      <c r="N6" s="38"/>
      <c r="O6" s="38"/>
      <c r="P6" s="38"/>
      <c r="Q6" s="38"/>
      <c r="R6" s="38"/>
      <c r="S6" s="38"/>
      <c r="T6" s="38"/>
      <c r="U6" s="38"/>
      <c r="V6" s="38"/>
      <c r="W6" s="38"/>
      <c r="X6" s="38"/>
      <c r="Y6" s="38"/>
      <c r="Z6" s="38"/>
    </row>
    <row r="7" ht="12.75" customHeight="1">
      <c r="A7" s="3" t="s">
        <v>6</v>
      </c>
      <c r="B7" s="6">
        <v>62683.358999</v>
      </c>
      <c r="C7" s="6">
        <v>57528.526752</v>
      </c>
      <c r="D7" s="6">
        <v>65715.446288</v>
      </c>
      <c r="E7" s="6">
        <v>64583.830845</v>
      </c>
      <c r="F7" s="6">
        <v>64739.613302</v>
      </c>
      <c r="G7" s="6">
        <f t="shared" si="1"/>
        <v>2056.254303</v>
      </c>
      <c r="H7" s="40"/>
      <c r="I7" s="38"/>
      <c r="J7" s="38"/>
      <c r="K7" s="38"/>
      <c r="L7" s="38"/>
      <c r="M7" s="38"/>
      <c r="N7" s="38"/>
      <c r="O7" s="38"/>
      <c r="P7" s="38"/>
      <c r="Q7" s="38"/>
      <c r="R7" s="38"/>
      <c r="S7" s="38"/>
      <c r="T7" s="38"/>
      <c r="U7" s="38"/>
      <c r="V7" s="38"/>
      <c r="W7" s="38"/>
      <c r="X7" s="38"/>
      <c r="Y7" s="38"/>
      <c r="Z7" s="38"/>
    </row>
    <row r="8" ht="12.75" customHeight="1">
      <c r="A8" s="3" t="s">
        <v>7</v>
      </c>
      <c r="B8" s="6">
        <v>46520.246695</v>
      </c>
      <c r="C8" s="6">
        <v>42634.337681</v>
      </c>
      <c r="D8" s="6">
        <v>49365.563512</v>
      </c>
      <c r="E8" s="6">
        <v>47556.184285</v>
      </c>
      <c r="F8" s="6">
        <v>47639.334993</v>
      </c>
      <c r="G8" s="6">
        <f t="shared" si="1"/>
        <v>1119.088298</v>
      </c>
      <c r="H8" s="40"/>
      <c r="I8" s="38"/>
      <c r="J8" s="38"/>
      <c r="K8" s="38"/>
      <c r="L8" s="38"/>
      <c r="M8" s="38"/>
      <c r="N8" s="38"/>
      <c r="O8" s="38"/>
      <c r="P8" s="38"/>
      <c r="Q8" s="38"/>
      <c r="R8" s="38"/>
      <c r="S8" s="38"/>
      <c r="T8" s="38"/>
      <c r="U8" s="38"/>
      <c r="V8" s="38"/>
      <c r="W8" s="38"/>
      <c r="X8" s="38"/>
      <c r="Y8" s="38"/>
      <c r="Z8" s="38"/>
    </row>
    <row r="9" ht="12.75" customHeight="1">
      <c r="A9" s="3" t="s">
        <v>8</v>
      </c>
      <c r="B9" s="6">
        <v>1738.003274</v>
      </c>
      <c r="C9" s="6">
        <v>1645.098099</v>
      </c>
      <c r="D9" s="6">
        <v>1806.629264</v>
      </c>
      <c r="E9" s="6">
        <v>2016.024944</v>
      </c>
      <c r="F9" s="6">
        <v>1971.973588</v>
      </c>
      <c r="G9" s="6">
        <f t="shared" si="1"/>
        <v>233.970314</v>
      </c>
      <c r="H9" s="40"/>
      <c r="I9" s="38"/>
      <c r="J9" s="38"/>
      <c r="K9" s="38"/>
      <c r="L9" s="38"/>
      <c r="M9" s="38"/>
      <c r="N9" s="38"/>
      <c r="O9" s="38"/>
      <c r="P9" s="38"/>
      <c r="Q9" s="38"/>
      <c r="R9" s="38"/>
      <c r="S9" s="38"/>
      <c r="T9" s="38"/>
      <c r="U9" s="38"/>
      <c r="V9" s="38"/>
      <c r="W9" s="38"/>
      <c r="X9" s="38"/>
      <c r="Y9" s="38"/>
      <c r="Z9" s="38"/>
    </row>
    <row r="10" ht="12.75" customHeight="1">
      <c r="A10" s="3" t="s">
        <v>9</v>
      </c>
      <c r="B10" s="6">
        <v>241.050161</v>
      </c>
      <c r="C10" s="6">
        <v>233.046002</v>
      </c>
      <c r="D10" s="6">
        <v>259.605005</v>
      </c>
      <c r="E10" s="6">
        <v>275.197013</v>
      </c>
      <c r="F10" s="6">
        <v>285.605196</v>
      </c>
      <c r="G10" s="6">
        <f t="shared" si="1"/>
        <v>44.555035</v>
      </c>
      <c r="H10" s="40"/>
      <c r="I10" s="38"/>
      <c r="J10" s="38"/>
      <c r="K10" s="38"/>
      <c r="L10" s="38"/>
      <c r="M10" s="38"/>
      <c r="N10" s="38"/>
      <c r="O10" s="38"/>
      <c r="P10" s="38"/>
      <c r="Q10" s="38"/>
      <c r="R10" s="38"/>
      <c r="S10" s="38"/>
      <c r="T10" s="38"/>
      <c r="U10" s="38"/>
      <c r="V10" s="38"/>
      <c r="W10" s="38"/>
      <c r="X10" s="38"/>
      <c r="Y10" s="38"/>
      <c r="Z10" s="38"/>
    </row>
    <row r="11" ht="12.75" customHeight="1">
      <c r="A11" s="3" t="s">
        <v>10</v>
      </c>
      <c r="B11" s="6">
        <v>58235.40329</v>
      </c>
      <c r="C11" s="6">
        <v>57388.508184</v>
      </c>
      <c r="D11" s="6">
        <v>60735.701661</v>
      </c>
      <c r="E11" s="6">
        <v>61864.962762</v>
      </c>
      <c r="F11" s="6">
        <v>61186.460332</v>
      </c>
      <c r="G11" s="6">
        <f t="shared" si="1"/>
        <v>2951.057042</v>
      </c>
      <c r="H11" s="40"/>
      <c r="I11" s="38"/>
      <c r="J11" s="38"/>
      <c r="K11" s="38"/>
      <c r="L11" s="38"/>
      <c r="M11" s="38"/>
      <c r="N11" s="38"/>
      <c r="O11" s="38"/>
      <c r="P11" s="38"/>
      <c r="Q11" s="38"/>
      <c r="R11" s="38"/>
      <c r="S11" s="38"/>
      <c r="T11" s="38"/>
      <c r="U11" s="38"/>
      <c r="V11" s="38"/>
      <c r="W11" s="38"/>
      <c r="X11" s="38"/>
      <c r="Y11" s="38"/>
      <c r="Z11" s="38"/>
    </row>
    <row r="12" ht="12.75" customHeight="1">
      <c r="A12" s="3" t="s">
        <v>11</v>
      </c>
      <c r="B12" s="6">
        <v>9734.050818</v>
      </c>
      <c r="C12" s="6">
        <v>9786.482351</v>
      </c>
      <c r="D12" s="6">
        <v>10045.729986</v>
      </c>
      <c r="E12" s="6">
        <v>10489.110096</v>
      </c>
      <c r="F12" s="6">
        <v>10086.463485</v>
      </c>
      <c r="G12" s="6">
        <f t="shared" si="1"/>
        <v>352.412667</v>
      </c>
      <c r="H12" s="40"/>
      <c r="I12" s="38"/>
      <c r="J12" s="38"/>
      <c r="K12" s="38"/>
      <c r="L12" s="38"/>
      <c r="M12" s="38"/>
      <c r="N12" s="38"/>
      <c r="O12" s="38"/>
      <c r="P12" s="38"/>
      <c r="Q12" s="38"/>
      <c r="R12" s="38"/>
      <c r="S12" s="38"/>
      <c r="T12" s="38"/>
      <c r="U12" s="38"/>
      <c r="V12" s="38"/>
      <c r="W12" s="38"/>
      <c r="X12" s="38"/>
      <c r="Y12" s="38"/>
      <c r="Z12" s="38"/>
    </row>
    <row r="13" ht="12.75" customHeight="1">
      <c r="A13" s="7" t="s">
        <v>12</v>
      </c>
      <c r="B13" s="8">
        <v>21962.891332</v>
      </c>
      <c r="C13" s="8">
        <v>21479.809323</v>
      </c>
      <c r="D13" s="8">
        <v>22911.949998</v>
      </c>
      <c r="E13" s="8">
        <v>23333.035832</v>
      </c>
      <c r="F13" s="8">
        <v>23426.68971</v>
      </c>
      <c r="G13" s="8">
        <f t="shared" si="1"/>
        <v>1463.798378</v>
      </c>
      <c r="H13" s="40"/>
      <c r="I13" s="38"/>
      <c r="J13" s="38"/>
      <c r="K13" s="38"/>
      <c r="L13" s="38"/>
      <c r="M13" s="38"/>
      <c r="N13" s="38"/>
      <c r="O13" s="38"/>
      <c r="P13" s="38"/>
      <c r="Q13" s="38"/>
      <c r="R13" s="38"/>
      <c r="S13" s="38"/>
      <c r="T13" s="38"/>
      <c r="U13" s="38"/>
      <c r="V13" s="38"/>
      <c r="W13" s="38"/>
      <c r="X13" s="38"/>
      <c r="Y13" s="38"/>
      <c r="Z13" s="38"/>
    </row>
    <row r="14" ht="30.0" customHeight="1">
      <c r="A14" s="9" t="s">
        <v>13</v>
      </c>
      <c r="B14" s="10"/>
      <c r="C14" s="10"/>
      <c r="D14" s="10"/>
      <c r="E14" s="10"/>
      <c r="F14" s="10"/>
      <c r="G14" s="10"/>
      <c r="H14" s="38"/>
      <c r="I14" s="38"/>
      <c r="J14" s="38"/>
      <c r="K14" s="38"/>
      <c r="L14" s="38"/>
      <c r="M14" s="38"/>
      <c r="N14" s="38"/>
      <c r="O14" s="38"/>
      <c r="P14" s="38"/>
      <c r="Q14" s="38"/>
      <c r="R14" s="38"/>
      <c r="S14" s="38"/>
      <c r="T14" s="38"/>
      <c r="U14" s="38"/>
      <c r="V14" s="38"/>
      <c r="W14" s="38"/>
      <c r="X14" s="38"/>
      <c r="Y14" s="38"/>
      <c r="Z14" s="38"/>
    </row>
    <row r="15" ht="102.0" customHeight="1">
      <c r="A15" s="11" t="s">
        <v>72</v>
      </c>
      <c r="H15" s="38"/>
      <c r="I15" s="38"/>
      <c r="J15" s="38"/>
      <c r="K15" s="38"/>
      <c r="L15" s="38"/>
      <c r="M15" s="38"/>
      <c r="N15" s="38"/>
      <c r="O15" s="38"/>
      <c r="P15" s="38"/>
      <c r="Q15" s="38"/>
      <c r="R15" s="38"/>
      <c r="S15" s="38"/>
      <c r="T15" s="38"/>
      <c r="U15" s="38"/>
      <c r="V15" s="38"/>
      <c r="W15" s="38"/>
      <c r="X15" s="38"/>
      <c r="Y15" s="38"/>
      <c r="Z15" s="38"/>
    </row>
    <row r="16" ht="14.25" customHeight="1">
      <c r="A16" s="38"/>
      <c r="B16" s="38"/>
      <c r="C16" s="38"/>
      <c r="D16" s="38"/>
      <c r="E16" s="38"/>
      <c r="F16" s="38"/>
      <c r="G16" s="38"/>
      <c r="H16" s="38"/>
      <c r="I16" s="38"/>
      <c r="J16" s="38"/>
      <c r="K16" s="38"/>
      <c r="L16" s="38"/>
      <c r="M16" s="38"/>
      <c r="N16" s="38"/>
      <c r="O16" s="38"/>
      <c r="P16" s="38"/>
      <c r="Q16" s="38"/>
      <c r="R16" s="38"/>
      <c r="S16" s="38"/>
      <c r="T16" s="38"/>
      <c r="U16" s="38"/>
      <c r="V16" s="38"/>
      <c r="W16" s="38"/>
      <c r="X16" s="38"/>
      <c r="Y16" s="38"/>
      <c r="Z16" s="38"/>
    </row>
    <row r="17" ht="14.25" customHeight="1">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row>
    <row r="18" ht="14.25" customHeight="1">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row>
    <row r="19" ht="14.25" customHeight="1">
      <c r="A19" s="38"/>
      <c r="B19" s="38"/>
      <c r="C19" s="38"/>
      <c r="D19" s="38"/>
      <c r="E19" s="38"/>
      <c r="F19" s="38"/>
      <c r="G19" s="38"/>
      <c r="H19" s="38"/>
      <c r="I19" s="38"/>
      <c r="J19" s="38"/>
      <c r="K19" s="38"/>
      <c r="L19" s="38"/>
      <c r="M19" s="38"/>
      <c r="N19" s="38"/>
      <c r="O19" s="38"/>
      <c r="P19" s="38"/>
      <c r="Q19" s="38"/>
      <c r="R19" s="38"/>
      <c r="S19" s="38"/>
      <c r="T19" s="38"/>
      <c r="U19" s="38"/>
      <c r="V19" s="38"/>
      <c r="W19" s="38"/>
      <c r="X19" s="38"/>
      <c r="Y19" s="38"/>
      <c r="Z19" s="38"/>
    </row>
    <row r="20" ht="14.25" customHeight="1">
      <c r="A20" s="38"/>
      <c r="B20" s="38"/>
      <c r="C20" s="38"/>
      <c r="D20" s="38"/>
      <c r="E20" s="38"/>
      <c r="F20" s="38"/>
      <c r="G20" s="38"/>
      <c r="H20" s="38"/>
      <c r="I20" s="38"/>
      <c r="J20" s="38"/>
      <c r="K20" s="38"/>
      <c r="L20" s="38"/>
      <c r="M20" s="38"/>
      <c r="N20" s="38"/>
      <c r="O20" s="38"/>
      <c r="P20" s="38"/>
      <c r="Q20" s="38"/>
      <c r="R20" s="38"/>
      <c r="S20" s="38"/>
      <c r="T20" s="38"/>
      <c r="U20" s="38"/>
      <c r="V20" s="38"/>
      <c r="W20" s="38"/>
      <c r="X20" s="38"/>
      <c r="Y20" s="38"/>
      <c r="Z20" s="38"/>
    </row>
    <row r="21" ht="14.25" customHeight="1">
      <c r="A21" s="38"/>
      <c r="B21" s="38"/>
      <c r="C21" s="38"/>
      <c r="D21" s="38"/>
      <c r="E21" s="38"/>
      <c r="F21" s="38"/>
      <c r="G21" s="38"/>
      <c r="H21" s="38"/>
      <c r="I21" s="38"/>
      <c r="J21" s="38"/>
      <c r="K21" s="38"/>
      <c r="L21" s="38"/>
      <c r="M21" s="38"/>
      <c r="N21" s="38"/>
      <c r="O21" s="38"/>
      <c r="P21" s="38"/>
      <c r="Q21" s="38"/>
      <c r="R21" s="38"/>
      <c r="S21" s="38"/>
      <c r="T21" s="38"/>
      <c r="U21" s="38"/>
      <c r="V21" s="38"/>
      <c r="W21" s="38"/>
      <c r="X21" s="38"/>
      <c r="Y21" s="38"/>
      <c r="Z21" s="38"/>
    </row>
    <row r="22" ht="14.25" customHeight="1">
      <c r="A22" s="38"/>
      <c r="B22" s="38"/>
      <c r="C22" s="38"/>
      <c r="D22" s="38"/>
      <c r="E22" s="38"/>
      <c r="F22" s="38"/>
      <c r="G22" s="38"/>
      <c r="H22" s="38"/>
      <c r="I22" s="38"/>
      <c r="J22" s="38"/>
      <c r="K22" s="38"/>
      <c r="L22" s="38"/>
      <c r="M22" s="38"/>
      <c r="N22" s="38"/>
      <c r="O22" s="38"/>
      <c r="P22" s="38"/>
      <c r="Q22" s="38"/>
      <c r="R22" s="38"/>
      <c r="S22" s="38"/>
      <c r="T22" s="38"/>
      <c r="U22" s="38"/>
      <c r="V22" s="38"/>
      <c r="W22" s="38"/>
      <c r="X22" s="38"/>
      <c r="Y22" s="38"/>
      <c r="Z22" s="38"/>
    </row>
    <row r="23" ht="14.25" customHeight="1">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row>
    <row r="24" ht="14.25" customHeight="1">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row>
    <row r="25" ht="14.25" customHeight="1">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row>
    <row r="26" ht="14.25" customHeight="1">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row>
    <row r="27" ht="14.25" customHeight="1">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row>
    <row r="28" ht="14.25" customHeight="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row>
    <row r="29" ht="14.25"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row>
    <row r="30" ht="14.25"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row>
    <row r="31" ht="14.25"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ht="14.25"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row>
    <row r="33" ht="14.25"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ht="14.25"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ht="14.25"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ht="14.25"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ht="14.25"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ht="14.25"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ht="14.25"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ht="14.2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ht="14.2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ht="14.2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ht="14.2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ht="14.2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ht="14.2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ht="14.2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ht="14.2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ht="14.2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ht="14.2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ht="14.2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ht="14.2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ht="14.2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ht="14.2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ht="14.2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ht="14.2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ht="14.2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ht="14.2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ht="14.2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ht="14.2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ht="14.2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ht="14.2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ht="14.2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ht="14.2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ht="14.2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ht="14.2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ht="14.2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ht="14.2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ht="14.2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ht="14.2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ht="14.2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ht="14.2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ht="14.2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ht="14.2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ht="14.2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ht="14.2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ht="14.2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ht="14.2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ht="14.2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ht="14.2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ht="14.2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ht="14.2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ht="14.2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ht="14.2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ht="14.2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ht="14.2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ht="14.2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ht="14.2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ht="14.2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ht="14.2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ht="14.2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ht="14.2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ht="14.2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ht="14.2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ht="14.2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ht="14.2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ht="14.2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4.2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4.2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4.2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4.2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4.2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4.2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4.2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4.2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4.2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4.2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4.2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4.2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4.2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4.2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4.2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4.2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4.2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4.2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4.2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4.2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4.2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4.2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4.2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4.2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4.2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4.2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4.2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4.2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4.2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4.2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4.2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4.2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4.2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4.2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4.2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4.2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4.2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4.2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4.2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4.2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4.2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4.2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4.2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4.2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4.2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4.2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4.2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4.2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4.2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4.2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4.2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4.2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4.2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4.2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4.2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4.2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4.2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4.2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4.2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4.2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4.2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4.2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4.2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4.2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4.2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4.2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4.2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4.2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4.2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4.2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4.2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4.2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4.2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4.2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4.2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4.2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4.2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4.2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4.2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4.2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4.2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4.2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4.2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4.2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4.2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4.2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4.2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4.2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4.2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4.2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4.2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4.2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4.2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4.2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4.2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4.2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4.2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4.2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4.2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4.2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4.2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4.2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4.2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4.2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4.2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4.2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4.2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4.2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4.2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4.2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4.2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4.2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4.2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4.2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4.2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4.2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4.2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4.2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4.2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4.2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4.2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4.2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4.2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4.2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4.2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ht="14.2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ht="14.2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ht="14.2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ht="14.2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ht="14.2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ht="14.2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ht="14.2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ht="14.2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ht="14.2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ht="14.2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ht="14.2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ht="14.2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ht="14.2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ht="14.2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ht="14.2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ht="14.2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ht="14.2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ht="14.2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ht="14.2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ht="14.2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ht="14.25"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ht="14.25"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ht="14.25"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ht="14.25"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ht="14.25"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ht="14.25"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ht="14.25"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ht="14.25"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ht="14.25"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ht="14.25"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ht="14.25"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ht="14.25"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ht="14.25" customHeight="1">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ht="14.25" customHeight="1">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ht="14.25" customHeight="1">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ht="14.25" customHeight="1">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ht="14.25" customHeight="1">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ht="14.25" customHeight="1">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ht="14.25" customHeight="1">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ht="14.25" customHeight="1">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ht="14.25" customHeight="1">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ht="14.25" customHeight="1">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ht="14.25" customHeight="1">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ht="14.25" customHeight="1">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ht="14.25" customHeight="1">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ht="14.25" customHeight="1">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ht="14.25" customHeight="1">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ht="14.25" customHeight="1">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ht="14.25" customHeight="1">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ht="14.25" customHeight="1">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ht="14.25" customHeight="1">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ht="14.25" customHeight="1">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ht="14.25" customHeight="1">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ht="14.25" customHeight="1">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ht="14.25" customHeight="1">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ht="14.25" customHeight="1">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ht="14.25" customHeight="1">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ht="14.25" customHeight="1">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ht="14.25" customHeight="1">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ht="14.25" customHeight="1">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ht="14.25" customHeight="1">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ht="14.25" customHeight="1">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ht="14.25" customHeight="1">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ht="14.25" customHeight="1">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ht="14.25" customHeight="1">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ht="14.25" customHeight="1">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ht="14.25" customHeight="1">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ht="14.25" customHeight="1">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ht="14.25" customHeight="1">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ht="14.25" customHeight="1">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ht="14.25" customHeight="1">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ht="14.25" customHeight="1">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ht="14.25" customHeight="1">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ht="14.25" customHeight="1">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ht="14.25" customHeight="1">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ht="14.25" customHeight="1">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ht="14.25" customHeight="1">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ht="14.25" customHeight="1">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ht="14.25" customHeight="1">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ht="14.25" customHeight="1">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ht="14.25" customHeight="1">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ht="14.25" customHeight="1">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ht="14.25" customHeight="1">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ht="14.25" customHeight="1">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ht="14.25" customHeight="1">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ht="14.25" customHeight="1">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ht="14.25" customHeight="1">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ht="14.25" customHeight="1">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ht="14.25" customHeight="1">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ht="14.25" customHeight="1">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ht="14.25" customHeight="1">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ht="14.25" customHeight="1">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ht="14.25" customHeight="1">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ht="14.25" customHeight="1">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ht="14.25" customHeight="1">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ht="14.25" customHeight="1">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ht="14.25" customHeight="1">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ht="14.25" customHeight="1">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ht="14.25" customHeight="1">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ht="14.25" customHeight="1">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ht="14.25" customHeight="1">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ht="14.25" customHeight="1">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ht="14.25" customHeight="1">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ht="14.25" customHeight="1">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ht="14.25" customHeight="1">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ht="14.25" customHeight="1">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ht="14.25" customHeight="1">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ht="14.25" customHeight="1">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ht="14.25" customHeight="1">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ht="14.25" customHeight="1">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ht="14.25" customHeight="1">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ht="14.25" customHeight="1">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ht="14.25" customHeight="1">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ht="14.25" customHeight="1">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ht="14.25" customHeight="1">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ht="14.25" customHeight="1">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ht="14.25" customHeight="1">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ht="14.25" customHeight="1">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ht="14.25" customHeight="1">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ht="14.25" customHeight="1">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ht="14.25" customHeight="1">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ht="14.25" customHeight="1">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ht="14.25" customHeight="1">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ht="14.25" customHeight="1">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ht="14.25" customHeight="1">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ht="14.25" customHeight="1">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ht="14.25" customHeight="1">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ht="14.25" customHeight="1">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ht="14.25" customHeight="1">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ht="14.25" customHeight="1">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ht="14.25" customHeight="1">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ht="14.25" customHeight="1">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ht="14.25" customHeight="1">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ht="14.25" customHeight="1">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ht="14.25" customHeight="1">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ht="14.25" customHeight="1">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ht="14.25" customHeight="1">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ht="14.25" customHeight="1">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ht="14.25" customHeight="1">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ht="14.25" customHeight="1">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ht="14.25" customHeight="1">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ht="14.25" customHeight="1">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ht="14.25" customHeight="1">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ht="14.25" customHeight="1">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ht="14.25" customHeight="1">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ht="14.25" customHeight="1">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ht="14.25" customHeight="1">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ht="14.25" customHeight="1">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ht="14.25" customHeight="1">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ht="14.25" customHeight="1">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ht="14.25" customHeight="1">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ht="14.25" customHeight="1">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ht="14.25" customHeight="1">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ht="14.25" customHeight="1">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ht="14.25" customHeight="1">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ht="14.25" customHeight="1">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ht="14.25" customHeight="1">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ht="14.25" customHeight="1">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ht="14.25" customHeight="1">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ht="14.25" customHeight="1">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ht="14.25" customHeight="1">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ht="14.25" customHeight="1">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ht="14.25" customHeight="1">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ht="14.25" customHeight="1">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ht="14.25" customHeight="1">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ht="14.25" customHeight="1">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ht="14.25" customHeight="1">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ht="14.25" customHeight="1">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ht="14.25" customHeight="1">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ht="14.25" customHeight="1">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ht="14.25" customHeight="1">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ht="14.25" customHeight="1">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ht="14.25" customHeight="1">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ht="14.25" customHeight="1">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ht="14.25" customHeight="1">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ht="14.25" customHeight="1">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ht="14.25" customHeight="1">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ht="14.25" customHeight="1">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ht="14.25" customHeight="1">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ht="14.25" customHeight="1">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ht="14.25" customHeight="1">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ht="14.25" customHeight="1">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ht="14.25" customHeight="1">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ht="14.25" customHeight="1">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ht="14.25" customHeight="1">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ht="14.25" customHeight="1">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ht="14.25" customHeight="1">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ht="14.25" customHeight="1">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ht="14.25" customHeight="1">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ht="14.25" customHeight="1">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ht="14.25" customHeight="1">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ht="14.25" customHeight="1">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ht="14.25" customHeight="1">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ht="14.25" customHeight="1">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ht="14.25" customHeight="1">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ht="14.25" customHeight="1">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ht="14.25" customHeight="1">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ht="14.25" customHeight="1">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ht="14.25" customHeight="1">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ht="14.25" customHeight="1">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ht="14.25" customHeight="1">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ht="14.25" customHeight="1">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ht="14.25" customHeight="1">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ht="14.25" customHeight="1">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ht="14.25" customHeight="1">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ht="14.25" customHeight="1">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ht="14.25" customHeight="1">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ht="14.25" customHeight="1">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ht="14.25" customHeight="1">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ht="14.25" customHeight="1">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ht="14.25" customHeight="1">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ht="14.25" customHeight="1">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ht="14.25" customHeight="1">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ht="14.25" customHeight="1">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ht="14.25" customHeight="1">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ht="14.25" customHeight="1">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ht="14.25" customHeight="1">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ht="14.25" customHeight="1">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ht="14.25" customHeight="1">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ht="14.25" customHeight="1">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ht="14.25" customHeight="1">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ht="14.25" customHeight="1">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ht="14.25" customHeight="1">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ht="14.25" customHeight="1">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ht="14.25" customHeight="1">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ht="14.25" customHeight="1">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ht="14.25" customHeight="1">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ht="14.25" customHeight="1">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ht="14.25" customHeight="1">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ht="14.25" customHeight="1">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ht="14.25" customHeight="1">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ht="14.25" customHeight="1">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ht="14.25" customHeight="1">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ht="14.25" customHeight="1">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ht="14.25" customHeight="1">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ht="14.25" customHeight="1">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ht="14.25" customHeight="1">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ht="14.25" customHeight="1">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ht="14.25" customHeight="1">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ht="14.25" customHeight="1">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ht="14.25" customHeight="1">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ht="14.25" customHeight="1">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ht="14.25" customHeight="1">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ht="14.25" customHeight="1">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ht="14.25" customHeight="1">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ht="14.25" customHeight="1">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ht="14.25" customHeight="1">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ht="14.25" customHeight="1">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ht="14.25" customHeight="1">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ht="14.25" customHeight="1">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ht="14.25" customHeight="1">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ht="14.25" customHeight="1">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ht="14.25" customHeight="1">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ht="14.25" customHeight="1">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ht="14.25" customHeight="1">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ht="14.25" customHeight="1">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ht="14.25" customHeight="1">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ht="14.25" customHeight="1">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ht="14.25" customHeight="1">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ht="14.25" customHeight="1">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ht="14.25" customHeight="1">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ht="14.25" customHeight="1">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ht="14.25" customHeight="1">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ht="14.25" customHeight="1">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ht="14.25" customHeight="1">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ht="14.25" customHeight="1">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ht="14.25" customHeight="1">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ht="14.25" customHeight="1">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ht="14.25" customHeight="1">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ht="14.25" customHeight="1">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ht="14.25" customHeight="1">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ht="14.25" customHeight="1">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ht="14.25" customHeight="1">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ht="14.25" customHeight="1">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ht="14.25" customHeight="1">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ht="14.25" customHeight="1">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ht="14.25" customHeight="1">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ht="14.25" customHeight="1">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ht="14.25" customHeight="1">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ht="14.25" customHeight="1">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ht="14.25" customHeight="1">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ht="14.25" customHeight="1">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ht="14.25" customHeight="1">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ht="14.25" customHeight="1">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ht="14.25" customHeight="1">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ht="14.25" customHeight="1">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ht="14.25" customHeight="1">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ht="14.25" customHeight="1">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ht="14.25" customHeight="1">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ht="14.25" customHeight="1">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ht="14.25" customHeight="1">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ht="14.25" customHeight="1">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ht="14.25" customHeight="1">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ht="14.25" customHeight="1">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ht="14.25" customHeight="1">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ht="14.25"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ht="14.25" customHeight="1">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ht="14.25" customHeight="1">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ht="14.25" customHeight="1">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ht="14.25" customHeight="1">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ht="14.25" customHeight="1">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ht="14.25" customHeight="1">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ht="14.25" customHeight="1">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ht="14.25" customHeight="1">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ht="14.25" customHeight="1">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ht="14.25" customHeight="1">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ht="14.25" customHeight="1">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ht="14.25" customHeight="1">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ht="14.25" customHeight="1">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ht="14.25" customHeight="1">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ht="14.25" customHeight="1">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ht="14.25" customHeight="1">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ht="14.25" customHeight="1">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ht="14.25" customHeight="1">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ht="14.25" customHeight="1">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ht="14.25" customHeight="1">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ht="14.25" customHeight="1">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ht="14.25" customHeight="1">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ht="14.25" customHeight="1">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ht="14.25" customHeight="1">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ht="14.25" customHeight="1">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ht="14.25" customHeight="1">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ht="14.25" customHeight="1">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ht="14.25" customHeight="1">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ht="14.25" customHeight="1">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ht="14.25" customHeight="1">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ht="14.25" customHeight="1">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ht="14.25" customHeight="1">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ht="14.25" customHeight="1">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ht="14.25" customHeight="1">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ht="14.25" customHeight="1">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ht="14.25" customHeight="1">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ht="14.25" customHeight="1">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ht="14.25" customHeight="1">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ht="14.25" customHeight="1">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ht="14.25" customHeight="1">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ht="14.25" customHeight="1">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ht="14.25" customHeight="1">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ht="14.25" customHeight="1">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ht="14.25" customHeight="1">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ht="14.25" customHeight="1">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ht="14.25" customHeight="1">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ht="14.25" customHeight="1">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ht="14.25" customHeight="1">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ht="14.25" customHeight="1">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ht="14.25" customHeight="1">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ht="14.25" customHeight="1">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ht="14.25" customHeight="1">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ht="14.25" customHeight="1">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ht="14.25" customHeight="1">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ht="14.25" customHeight="1">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ht="14.25" customHeight="1">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ht="14.25" customHeight="1">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ht="14.25" customHeight="1">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ht="14.25" customHeight="1">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ht="14.25" customHeight="1">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ht="14.25" customHeight="1">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ht="14.25" customHeight="1">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ht="14.25" customHeight="1">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ht="14.25" customHeight="1">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ht="14.25" customHeight="1">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ht="14.25" customHeight="1">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ht="14.25" customHeight="1">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ht="14.25" customHeight="1">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ht="14.25" customHeight="1">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ht="14.25" customHeight="1">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ht="14.25" customHeight="1">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ht="14.25" customHeight="1">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ht="14.25" customHeight="1">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ht="14.25" customHeight="1">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ht="14.25" customHeight="1">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ht="14.25" customHeight="1">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ht="14.25" customHeight="1">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ht="14.25" customHeight="1">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ht="14.25" customHeight="1">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ht="14.25" customHeight="1">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ht="14.25" customHeight="1">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ht="14.25" customHeight="1">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ht="14.2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ht="14.25" customHeight="1">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ht="14.2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ht="14.25" customHeight="1">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ht="14.25" customHeight="1">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ht="14.25" customHeight="1">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ht="14.25" customHeight="1">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ht="14.25" customHeight="1">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ht="14.25" customHeight="1">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ht="14.25" customHeight="1">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ht="14.25" customHeight="1">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ht="14.25" customHeight="1">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ht="14.25" customHeight="1">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ht="14.25" customHeight="1">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ht="14.25" customHeight="1">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ht="14.25" customHeight="1">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ht="14.25" customHeight="1">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ht="14.25" customHeight="1">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ht="14.25" customHeight="1">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ht="14.25" customHeight="1">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ht="14.25" customHeight="1">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ht="14.25" customHeight="1">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ht="14.25" customHeight="1">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ht="14.25" customHeight="1">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ht="14.25" customHeight="1">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ht="14.25" customHeight="1">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ht="14.25" customHeight="1">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ht="14.25" customHeight="1">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ht="14.25" customHeight="1">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ht="14.25" customHeight="1">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ht="14.25" customHeight="1">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ht="14.25" customHeight="1">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ht="14.25" customHeight="1">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ht="14.25" customHeight="1">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ht="14.25" customHeight="1">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ht="14.25" customHeight="1">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ht="14.25" customHeight="1">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ht="14.25" customHeight="1">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ht="14.25" customHeight="1">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ht="14.25" customHeight="1">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ht="14.25" customHeight="1">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ht="14.25" customHeight="1">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ht="14.25" customHeight="1">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ht="14.25" customHeight="1">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ht="14.25" customHeight="1">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ht="14.25" customHeight="1">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ht="14.25" customHeight="1">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ht="14.25" customHeight="1">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ht="14.25" customHeight="1">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ht="14.25" customHeight="1">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ht="14.25" customHeight="1">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ht="14.25" customHeight="1">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ht="14.25" customHeight="1">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ht="14.25" customHeight="1">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ht="14.25" customHeight="1">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ht="14.25" customHeight="1">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ht="14.25" customHeight="1">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ht="14.25" customHeight="1">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ht="14.25" customHeight="1">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ht="14.25" customHeight="1">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ht="14.25" customHeight="1">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ht="14.25" customHeight="1">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ht="14.25" customHeight="1">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ht="14.25" customHeight="1">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ht="14.25" customHeight="1">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ht="14.25" customHeight="1">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ht="14.25" customHeight="1">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ht="14.25" customHeight="1">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ht="14.25" customHeight="1">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ht="14.25" customHeight="1">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ht="14.25" customHeight="1">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ht="14.25" customHeight="1">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ht="14.25" customHeight="1">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ht="14.25" customHeight="1">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ht="14.25" customHeight="1">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ht="14.25" customHeight="1">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ht="14.25" customHeight="1">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ht="14.25" customHeight="1">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ht="14.25" customHeight="1">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ht="14.25" customHeight="1">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ht="14.25" customHeight="1">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ht="14.25" customHeight="1">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ht="14.25" customHeight="1">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ht="14.25" customHeight="1">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ht="14.25" customHeight="1">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ht="14.25" customHeight="1">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ht="14.25" customHeight="1">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ht="14.25" customHeight="1">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ht="14.25" customHeight="1">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ht="14.25" customHeight="1">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ht="14.25" customHeight="1">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ht="14.25" customHeight="1">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ht="14.25" customHeight="1">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ht="14.25" customHeight="1">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ht="14.25" customHeight="1">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ht="14.25" customHeight="1">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ht="14.25" customHeight="1">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ht="14.25" customHeight="1">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ht="14.25" customHeight="1">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ht="14.25" customHeight="1">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ht="14.25" customHeight="1">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ht="14.25" customHeight="1">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ht="14.25" customHeight="1">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ht="14.25" customHeight="1">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ht="14.25" customHeight="1">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ht="14.25" customHeight="1">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ht="14.25" customHeight="1">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ht="14.25" customHeight="1">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ht="14.25" customHeight="1">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ht="14.25" customHeight="1">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ht="14.25" customHeight="1">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ht="14.25" customHeight="1">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ht="14.25" customHeight="1">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ht="14.25" customHeight="1">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ht="14.25" customHeight="1">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ht="14.25" customHeight="1">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ht="14.25" customHeight="1">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ht="14.25" customHeight="1">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ht="14.25" customHeight="1">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ht="14.25" customHeight="1">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ht="14.25" customHeight="1">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ht="14.25" customHeight="1">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ht="14.25" customHeight="1">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ht="14.25" customHeight="1">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ht="14.25" customHeight="1">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ht="14.25" customHeight="1">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ht="14.25" customHeight="1">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ht="14.25" customHeight="1">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ht="14.25" customHeight="1">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ht="14.25" customHeight="1">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ht="14.25" customHeight="1">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ht="14.25" customHeight="1">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ht="14.25" customHeight="1">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ht="14.25" customHeight="1">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ht="14.25" customHeight="1">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ht="14.25" customHeight="1">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ht="14.25" customHeight="1">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ht="14.25" customHeight="1">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ht="14.25" customHeight="1">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ht="14.25" customHeight="1">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ht="14.25" customHeight="1">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ht="14.25" customHeight="1">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ht="14.25" customHeight="1">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ht="14.25" customHeight="1">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ht="14.25" customHeight="1">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ht="14.25" customHeight="1">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ht="14.25" customHeight="1">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ht="14.25" customHeight="1">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ht="14.25" customHeight="1">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ht="14.25" customHeight="1">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ht="14.25" customHeight="1">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ht="14.25" customHeight="1">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ht="14.25" customHeight="1">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ht="14.25" customHeight="1">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ht="14.25" customHeight="1">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ht="14.25" customHeight="1">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ht="14.25" customHeight="1">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ht="14.25" customHeight="1">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ht="14.25" customHeight="1">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ht="14.25" customHeight="1">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ht="14.25" customHeight="1">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ht="14.25" customHeight="1">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ht="14.25" customHeight="1">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ht="14.25" customHeight="1">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ht="14.25" customHeight="1">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ht="14.25" customHeight="1">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ht="14.25" customHeight="1">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ht="14.25" customHeight="1">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ht="14.25" customHeight="1">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ht="14.25" customHeight="1">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ht="14.25" customHeight="1">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ht="14.25" customHeight="1">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ht="14.25" customHeight="1">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ht="14.25" customHeight="1">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ht="14.25" customHeight="1">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ht="14.25" customHeight="1">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ht="14.25" customHeight="1">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ht="14.25" customHeight="1">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ht="14.25" customHeight="1">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ht="14.25" customHeight="1">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ht="14.25" customHeight="1">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ht="14.25" customHeight="1">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ht="14.25" customHeight="1">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ht="14.25" customHeight="1">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ht="14.25" customHeight="1">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ht="14.25" customHeight="1">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ht="14.25" customHeight="1">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ht="14.25" customHeight="1">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ht="14.25" customHeight="1">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ht="14.25" customHeight="1">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ht="14.25" customHeight="1">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ht="14.25" customHeight="1">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ht="14.25" customHeight="1">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ht="14.25" customHeight="1">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ht="14.25" customHeight="1">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ht="14.25" customHeight="1">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ht="14.25" customHeight="1">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ht="14.25" customHeight="1">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ht="14.25" customHeight="1">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ht="14.25" customHeight="1">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ht="14.25" customHeight="1">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ht="14.25" customHeight="1">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ht="14.25" customHeight="1">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ht="14.25" customHeight="1">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ht="14.25" customHeight="1">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ht="14.25" customHeight="1">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ht="14.25" customHeight="1">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ht="14.25" customHeight="1">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ht="14.25" customHeight="1">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ht="14.25" customHeight="1">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ht="14.25" customHeight="1">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ht="14.25" customHeight="1">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ht="14.25" customHeight="1">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ht="14.25" customHeight="1">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ht="14.25" customHeight="1">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ht="14.25" customHeight="1">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ht="14.25" customHeight="1">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ht="14.25" customHeight="1">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ht="14.25" customHeight="1">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ht="14.25" customHeight="1">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ht="14.25" customHeight="1">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ht="14.25" customHeight="1">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ht="14.25" customHeight="1">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ht="14.25" customHeight="1">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ht="14.25" customHeight="1">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ht="14.25" customHeight="1">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ht="14.25" customHeight="1">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ht="14.25" customHeight="1">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ht="14.25" customHeight="1">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ht="14.25" customHeight="1">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ht="14.25" customHeight="1">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ht="14.25" customHeight="1">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ht="14.25" customHeight="1">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ht="14.25" customHeight="1">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ht="14.25" customHeight="1">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ht="14.25" customHeight="1">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ht="14.25" customHeight="1">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ht="14.25" customHeight="1">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ht="14.25" customHeight="1">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ht="14.25" customHeight="1">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ht="14.25" customHeight="1">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ht="14.25" customHeight="1">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ht="14.25" customHeight="1">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ht="14.25" customHeight="1">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ht="14.25" customHeight="1">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ht="14.25" customHeight="1">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ht="14.25" customHeight="1">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ht="14.25" customHeight="1">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ht="14.25" customHeight="1">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ht="14.25" customHeight="1">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ht="14.25" customHeight="1">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ht="14.25" customHeight="1">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ht="14.25" customHeight="1">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ht="14.25" customHeight="1">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ht="14.25" customHeight="1">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ht="14.25" customHeight="1">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ht="14.25" customHeight="1">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ht="14.25" customHeight="1">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ht="14.25" customHeight="1">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ht="14.25" customHeight="1">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ht="14.25" customHeight="1">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ht="14.25" customHeight="1">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ht="14.25" customHeight="1">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ht="14.25" customHeight="1">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ht="14.25" customHeight="1">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ht="14.25" customHeight="1">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ht="14.25" customHeight="1">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ht="14.25" customHeight="1">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ht="14.25" customHeight="1">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ht="14.25" customHeight="1">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ht="14.25" customHeight="1">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ht="14.25" customHeight="1">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ht="14.25" customHeight="1">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ht="14.25" customHeight="1">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ht="14.25" customHeight="1">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ht="14.25" customHeight="1">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ht="14.25" customHeight="1">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ht="14.25" customHeight="1">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ht="14.25" customHeight="1">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ht="14.25" customHeight="1">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ht="14.25" customHeight="1">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ht="14.25" customHeight="1">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ht="14.25" customHeight="1">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ht="14.25" customHeight="1">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ht="14.25" customHeight="1">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ht="14.25" customHeight="1">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ht="14.25" customHeight="1">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ht="14.25" customHeight="1">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ht="14.25" customHeight="1">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ht="14.25" customHeight="1">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ht="14.25" customHeight="1">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ht="14.25" customHeight="1">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ht="14.25" customHeight="1">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ht="14.25" customHeight="1">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ht="14.25" customHeight="1">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ht="14.25" customHeight="1">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ht="14.25" customHeight="1">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ht="14.25" customHeight="1">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ht="14.25" customHeight="1">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ht="14.25" customHeight="1">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ht="14.25" customHeight="1">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ht="14.25" customHeight="1">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ht="14.25" customHeight="1">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ht="14.25" customHeight="1">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ht="14.25" customHeight="1">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ht="14.25" customHeight="1">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ht="14.25" customHeight="1">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ht="14.25" customHeight="1">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ht="14.25" customHeight="1">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ht="14.25" customHeight="1">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ht="14.25" customHeight="1">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ht="14.25" customHeight="1">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ht="14.25" customHeight="1">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ht="14.25" customHeight="1">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ht="14.25" customHeight="1">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ht="14.25" customHeight="1">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ht="14.25" customHeight="1">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ht="14.25" customHeight="1">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ht="14.25" customHeight="1">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ht="14.25" customHeight="1">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ht="14.25" customHeight="1">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ht="14.25" customHeight="1">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ht="14.25" customHeight="1">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ht="14.25" customHeight="1">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ht="14.25" customHeight="1">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ht="14.25" customHeight="1">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ht="14.25" customHeight="1">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ht="14.25" customHeight="1">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ht="14.25" customHeight="1">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ht="14.25" customHeight="1">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ht="14.25" customHeight="1">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ht="14.25" customHeight="1">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ht="14.25" customHeight="1">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ht="14.25" customHeight="1">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ht="14.25" customHeight="1">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ht="14.25" customHeight="1">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ht="14.25" customHeight="1">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ht="14.25" customHeight="1">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ht="14.25" customHeight="1">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ht="14.25" customHeight="1">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ht="14.25" customHeight="1">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ht="14.25" customHeight="1">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ht="14.25" customHeight="1">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ht="14.25" customHeight="1">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ht="14.25" customHeight="1">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ht="14.25" customHeight="1">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ht="14.25" customHeight="1">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ht="14.25" customHeight="1">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ht="14.25" customHeight="1">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ht="14.25" customHeight="1">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ht="14.25" customHeight="1">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ht="14.25" customHeight="1">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ht="14.25" customHeight="1">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ht="14.25" customHeight="1">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ht="14.25" customHeight="1">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ht="14.25" customHeight="1">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ht="14.25" customHeight="1">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ht="14.25" customHeight="1">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ht="14.25" customHeight="1">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ht="14.25" customHeight="1">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ht="14.25" customHeight="1">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ht="14.25" customHeight="1">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ht="14.25" customHeight="1">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ht="14.25" customHeight="1">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ht="14.25" customHeight="1">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ht="14.25" customHeight="1">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ht="14.25" customHeight="1">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ht="14.25" customHeight="1">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ht="14.25" customHeight="1">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ht="14.25" customHeight="1">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ht="14.25" customHeight="1">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ht="14.25" customHeight="1">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ht="14.25" customHeight="1">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ht="14.25" customHeight="1">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ht="14.25" customHeight="1">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ht="14.25" customHeight="1">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ht="14.25" customHeight="1">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ht="14.25" customHeight="1">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ht="14.25" customHeight="1">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ht="14.25" customHeight="1">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ht="14.25" customHeight="1">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ht="14.25" customHeight="1">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ht="14.25" customHeight="1">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ht="14.25" customHeight="1">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ht="14.25" customHeight="1">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ht="14.25" customHeight="1">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ht="14.25" customHeight="1">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ht="14.25" customHeight="1">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ht="14.25" customHeight="1">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ht="14.25" customHeight="1">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ht="14.25" customHeight="1">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ht="14.25" customHeight="1">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ht="14.25" customHeight="1">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ht="14.25" customHeight="1">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ht="14.25" customHeight="1">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ht="14.25" customHeight="1">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ht="14.25" customHeight="1">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ht="14.25" customHeight="1">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ht="14.25" customHeight="1">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ht="14.25" customHeight="1">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ht="14.25" customHeight="1">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sheetData>
  <mergeCells count="5">
    <mergeCell ref="A1:G1"/>
    <mergeCell ref="A2:G2"/>
    <mergeCell ref="A3:G3"/>
    <mergeCell ref="A14:G14"/>
    <mergeCell ref="A15:G15"/>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0.0"/>
    <col customWidth="1" min="2" max="6" width="9.5"/>
    <col customWidth="1" min="7" max="7" width="14.38"/>
    <col customWidth="1" min="8" max="26" width="9.38"/>
  </cols>
  <sheetData>
    <row r="1" ht="25.5" customHeight="1">
      <c r="A1" s="1" t="s">
        <v>73</v>
      </c>
      <c r="H1" s="38"/>
      <c r="I1" s="38"/>
      <c r="J1" s="38"/>
      <c r="K1" s="38"/>
      <c r="L1" s="38"/>
      <c r="M1" s="38"/>
      <c r="N1" s="38"/>
      <c r="O1" s="38"/>
      <c r="P1" s="38"/>
      <c r="Q1" s="38"/>
      <c r="R1" s="38"/>
      <c r="S1" s="38"/>
      <c r="T1" s="38"/>
      <c r="U1" s="38"/>
      <c r="V1" s="38"/>
      <c r="W1" s="38"/>
      <c r="X1" s="38"/>
      <c r="Y1" s="38"/>
      <c r="Z1" s="38"/>
    </row>
    <row r="2" ht="12.75" customHeight="1">
      <c r="A2" s="3" t="s">
        <v>65</v>
      </c>
      <c r="H2" s="38"/>
      <c r="I2" s="38"/>
      <c r="J2" s="38"/>
      <c r="K2" s="38"/>
      <c r="L2" s="38"/>
      <c r="M2" s="38"/>
      <c r="N2" s="38"/>
      <c r="O2" s="38"/>
      <c r="P2" s="38"/>
      <c r="Q2" s="38"/>
      <c r="R2" s="38"/>
      <c r="S2" s="38"/>
      <c r="T2" s="38"/>
      <c r="U2" s="38"/>
      <c r="V2" s="38"/>
      <c r="W2" s="38"/>
      <c r="X2" s="38"/>
      <c r="Y2" s="38"/>
      <c r="Z2" s="38"/>
    </row>
    <row r="3" ht="12.75" customHeight="1">
      <c r="A3" s="39" t="s">
        <v>20</v>
      </c>
      <c r="H3" s="38"/>
      <c r="I3" s="38"/>
      <c r="J3" s="38"/>
      <c r="K3" s="38"/>
      <c r="L3" s="38"/>
      <c r="M3" s="38"/>
      <c r="N3" s="38"/>
      <c r="O3" s="38"/>
      <c r="P3" s="38"/>
      <c r="Q3" s="38"/>
      <c r="R3" s="38"/>
      <c r="S3" s="38"/>
      <c r="T3" s="38"/>
      <c r="U3" s="38"/>
      <c r="V3" s="38"/>
      <c r="W3" s="38"/>
      <c r="X3" s="38"/>
      <c r="Y3" s="38"/>
      <c r="Z3" s="38"/>
    </row>
    <row r="4" ht="51.75" customHeight="1">
      <c r="A4" s="13" t="s">
        <v>74</v>
      </c>
      <c r="B4" s="5" t="s">
        <v>66</v>
      </c>
      <c r="C4" s="5" t="s">
        <v>67</v>
      </c>
      <c r="D4" s="5" t="s">
        <v>68</v>
      </c>
      <c r="E4" s="5" t="s">
        <v>69</v>
      </c>
      <c r="F4" s="5" t="s">
        <v>70</v>
      </c>
      <c r="G4" s="5" t="s">
        <v>71</v>
      </c>
      <c r="H4" s="38"/>
      <c r="I4" s="38"/>
      <c r="J4" s="38"/>
      <c r="K4" s="38"/>
      <c r="L4" s="38"/>
      <c r="M4" s="38"/>
      <c r="N4" s="38"/>
      <c r="O4" s="38"/>
      <c r="P4" s="38"/>
      <c r="Q4" s="38"/>
      <c r="R4" s="38"/>
      <c r="S4" s="38"/>
      <c r="T4" s="38"/>
      <c r="U4" s="38"/>
      <c r="V4" s="38"/>
      <c r="W4" s="38"/>
      <c r="X4" s="38"/>
      <c r="Y4" s="38"/>
      <c r="Z4" s="38"/>
    </row>
    <row r="5" ht="12.75" customHeight="1">
      <c r="A5" s="3" t="s">
        <v>4</v>
      </c>
      <c r="B5" s="6">
        <v>1971.15488</v>
      </c>
      <c r="C5" s="6">
        <v>-171.718023</v>
      </c>
      <c r="D5" s="6">
        <v>2236.81643</v>
      </c>
      <c r="E5" s="6">
        <v>749.839133</v>
      </c>
      <c r="F5" s="6">
        <v>358.851849</v>
      </c>
      <c r="G5" s="6">
        <f t="shared" ref="G5:G13" si="1">(F5-B5)</f>
        <v>-1612.303031</v>
      </c>
      <c r="H5" s="40"/>
      <c r="I5" s="38"/>
      <c r="J5" s="38"/>
      <c r="K5" s="38"/>
      <c r="L5" s="38"/>
      <c r="M5" s="38"/>
      <c r="N5" s="38"/>
      <c r="O5" s="38"/>
      <c r="P5" s="38"/>
      <c r="Q5" s="38"/>
      <c r="R5" s="38"/>
      <c r="S5" s="38"/>
      <c r="T5" s="38"/>
      <c r="U5" s="38"/>
      <c r="V5" s="38"/>
      <c r="W5" s="38"/>
      <c r="X5" s="38"/>
      <c r="Y5" s="38"/>
      <c r="Z5" s="38"/>
    </row>
    <row r="6" ht="12.75" customHeight="1">
      <c r="A6" s="3" t="s">
        <v>5</v>
      </c>
      <c r="B6" s="6">
        <v>3501.652374</v>
      </c>
      <c r="C6" s="6">
        <v>-16.756149</v>
      </c>
      <c r="D6" s="6">
        <v>2965.484701</v>
      </c>
      <c r="E6" s="6">
        <v>1554.606656</v>
      </c>
      <c r="F6" s="6">
        <v>2745.63197</v>
      </c>
      <c r="G6" s="6">
        <f t="shared" si="1"/>
        <v>-756.020404</v>
      </c>
      <c r="H6" s="40"/>
      <c r="I6" s="38"/>
      <c r="J6" s="38"/>
      <c r="K6" s="38"/>
      <c r="L6" s="38"/>
      <c r="M6" s="38"/>
      <c r="N6" s="38"/>
      <c r="O6" s="38"/>
      <c r="P6" s="38"/>
      <c r="Q6" s="38"/>
      <c r="R6" s="38"/>
      <c r="S6" s="38"/>
      <c r="T6" s="38"/>
      <c r="U6" s="38"/>
      <c r="V6" s="38"/>
      <c r="W6" s="38"/>
      <c r="X6" s="38"/>
      <c r="Y6" s="38"/>
      <c r="Z6" s="38"/>
    </row>
    <row r="7" ht="12.75" customHeight="1">
      <c r="A7" s="3" t="s">
        <v>6</v>
      </c>
      <c r="B7" s="6">
        <v>47649.877167</v>
      </c>
      <c r="C7" s="6">
        <v>43266.35064</v>
      </c>
      <c r="D7" s="6">
        <v>48128.72657</v>
      </c>
      <c r="E7" s="6">
        <v>47551.817134</v>
      </c>
      <c r="F7" s="6">
        <v>48883.763152</v>
      </c>
      <c r="G7" s="6">
        <f t="shared" si="1"/>
        <v>1233.885985</v>
      </c>
      <c r="H7" s="40"/>
      <c r="I7" s="38"/>
      <c r="J7" s="38"/>
      <c r="K7" s="38"/>
      <c r="L7" s="38"/>
      <c r="M7" s="38"/>
      <c r="N7" s="38"/>
      <c r="O7" s="38"/>
      <c r="P7" s="38"/>
      <c r="Q7" s="38"/>
      <c r="R7" s="38"/>
      <c r="S7" s="38"/>
      <c r="T7" s="38"/>
      <c r="U7" s="38"/>
      <c r="V7" s="38"/>
      <c r="W7" s="38"/>
      <c r="X7" s="38"/>
      <c r="Y7" s="38"/>
      <c r="Z7" s="38"/>
    </row>
    <row r="8" ht="12.75" customHeight="1">
      <c r="A8" s="3" t="s">
        <v>7</v>
      </c>
      <c r="B8" s="6">
        <v>34130.768363</v>
      </c>
      <c r="C8" s="6">
        <v>30828.588949</v>
      </c>
      <c r="D8" s="6">
        <v>34464.837772</v>
      </c>
      <c r="E8" s="6">
        <v>33268.841593</v>
      </c>
      <c r="F8" s="6">
        <v>34513.748333</v>
      </c>
      <c r="G8" s="6">
        <f t="shared" si="1"/>
        <v>382.97997</v>
      </c>
      <c r="H8" s="40"/>
      <c r="I8" s="38"/>
      <c r="J8" s="38"/>
      <c r="K8" s="38"/>
      <c r="L8" s="38"/>
      <c r="M8" s="38"/>
      <c r="N8" s="38"/>
      <c r="O8" s="38"/>
      <c r="P8" s="38"/>
      <c r="Q8" s="38"/>
      <c r="R8" s="38"/>
      <c r="S8" s="38"/>
      <c r="T8" s="38"/>
      <c r="U8" s="38"/>
      <c r="V8" s="38"/>
      <c r="W8" s="38"/>
      <c r="X8" s="38"/>
      <c r="Y8" s="38"/>
      <c r="Z8" s="38"/>
    </row>
    <row r="9" ht="12.75" customHeight="1">
      <c r="A9" s="3" t="s">
        <v>8</v>
      </c>
      <c r="B9" s="6">
        <v>1401.044832</v>
      </c>
      <c r="C9" s="6">
        <v>1308.021722</v>
      </c>
      <c r="D9" s="6">
        <v>1455.911404</v>
      </c>
      <c r="E9" s="6">
        <v>1644.796055</v>
      </c>
      <c r="F9" s="6">
        <v>1623.430024</v>
      </c>
      <c r="G9" s="6">
        <f t="shared" si="1"/>
        <v>222.385192</v>
      </c>
      <c r="H9" s="40"/>
      <c r="I9" s="38"/>
      <c r="J9" s="38"/>
      <c r="K9" s="38"/>
      <c r="L9" s="38"/>
      <c r="M9" s="38"/>
      <c r="N9" s="38"/>
      <c r="O9" s="38"/>
      <c r="P9" s="38"/>
      <c r="Q9" s="38"/>
      <c r="R9" s="38"/>
      <c r="S9" s="38"/>
      <c r="T9" s="38"/>
      <c r="U9" s="38"/>
      <c r="V9" s="38"/>
      <c r="W9" s="38"/>
      <c r="X9" s="38"/>
      <c r="Y9" s="38"/>
      <c r="Z9" s="38"/>
    </row>
    <row r="10" ht="12.75" customHeight="1">
      <c r="A10" s="3" t="s">
        <v>9</v>
      </c>
      <c r="B10" s="6">
        <v>200.283367</v>
      </c>
      <c r="C10" s="6">
        <v>190.354838</v>
      </c>
      <c r="D10" s="6">
        <v>208.239024</v>
      </c>
      <c r="E10" s="6">
        <v>217.598567</v>
      </c>
      <c r="F10" s="6">
        <v>234.98661</v>
      </c>
      <c r="G10" s="6">
        <f t="shared" si="1"/>
        <v>34.703243</v>
      </c>
      <c r="H10" s="40"/>
      <c r="I10" s="38"/>
      <c r="J10" s="38"/>
      <c r="K10" s="38"/>
      <c r="L10" s="38"/>
      <c r="M10" s="38"/>
      <c r="N10" s="38"/>
      <c r="O10" s="38"/>
      <c r="P10" s="38"/>
      <c r="Q10" s="38"/>
      <c r="R10" s="38"/>
      <c r="S10" s="38"/>
      <c r="T10" s="38"/>
      <c r="U10" s="38"/>
      <c r="V10" s="38"/>
      <c r="W10" s="38"/>
      <c r="X10" s="38"/>
      <c r="Y10" s="38"/>
      <c r="Z10" s="38"/>
    </row>
    <row r="11" ht="12.75" customHeight="1">
      <c r="A11" s="3" t="s">
        <v>10</v>
      </c>
      <c r="B11" s="6">
        <v>44148.224795</v>
      </c>
      <c r="C11" s="6">
        <v>43283.106789</v>
      </c>
      <c r="D11" s="6">
        <v>45163.241869</v>
      </c>
      <c r="E11" s="6">
        <v>45997.21148</v>
      </c>
      <c r="F11" s="6">
        <v>46138.131183</v>
      </c>
      <c r="G11" s="6">
        <f t="shared" si="1"/>
        <v>1989.906388</v>
      </c>
      <c r="H11" s="40"/>
      <c r="I11" s="38"/>
      <c r="J11" s="38"/>
      <c r="K11" s="38"/>
      <c r="L11" s="38"/>
      <c r="M11" s="38"/>
      <c r="N11" s="38"/>
      <c r="O11" s="38"/>
      <c r="P11" s="38"/>
      <c r="Q11" s="38"/>
      <c r="R11" s="38"/>
      <c r="S11" s="38"/>
      <c r="T11" s="38"/>
      <c r="U11" s="38"/>
      <c r="V11" s="38"/>
      <c r="W11" s="38"/>
      <c r="X11" s="38"/>
      <c r="Y11" s="38"/>
      <c r="Z11" s="38"/>
    </row>
    <row r="12" ht="12.75" customHeight="1">
      <c r="A12" s="3" t="s">
        <v>11</v>
      </c>
      <c r="B12" s="6">
        <v>6701.50924</v>
      </c>
      <c r="C12" s="6">
        <v>6702.879945</v>
      </c>
      <c r="D12" s="6">
        <v>6785.340273</v>
      </c>
      <c r="E12" s="6">
        <v>6988.509007</v>
      </c>
      <c r="F12" s="6">
        <v>6894.202505</v>
      </c>
      <c r="G12" s="6">
        <f t="shared" si="1"/>
        <v>192.693265</v>
      </c>
      <c r="H12" s="40"/>
      <c r="I12" s="38"/>
      <c r="J12" s="38"/>
      <c r="K12" s="38"/>
      <c r="L12" s="38"/>
      <c r="M12" s="38"/>
      <c r="N12" s="38"/>
      <c r="O12" s="38"/>
      <c r="P12" s="38"/>
      <c r="Q12" s="38"/>
      <c r="R12" s="38"/>
      <c r="S12" s="38"/>
      <c r="T12" s="38"/>
      <c r="U12" s="38"/>
      <c r="V12" s="38"/>
      <c r="W12" s="38"/>
      <c r="X12" s="38"/>
      <c r="Y12" s="38"/>
      <c r="Z12" s="38"/>
    </row>
    <row r="13" ht="12.75" customHeight="1">
      <c r="A13" s="7" t="s">
        <v>12</v>
      </c>
      <c r="B13" s="8">
        <v>16569.270444</v>
      </c>
      <c r="C13" s="8">
        <v>16055.380209</v>
      </c>
      <c r="D13" s="8">
        <v>16910.872175</v>
      </c>
      <c r="E13" s="8">
        <v>17196.771265</v>
      </c>
      <c r="F13" s="8">
        <v>17541.78235</v>
      </c>
      <c r="G13" s="8">
        <f t="shared" si="1"/>
        <v>972.511906</v>
      </c>
      <c r="H13" s="40"/>
      <c r="I13" s="38"/>
      <c r="J13" s="38"/>
      <c r="K13" s="38"/>
      <c r="L13" s="38"/>
      <c r="M13" s="38"/>
      <c r="N13" s="38"/>
      <c r="O13" s="38"/>
      <c r="P13" s="38"/>
      <c r="Q13" s="38"/>
      <c r="R13" s="38"/>
      <c r="S13" s="38"/>
      <c r="T13" s="38"/>
      <c r="U13" s="38"/>
      <c r="V13" s="38"/>
      <c r="W13" s="38"/>
      <c r="X13" s="38"/>
      <c r="Y13" s="38"/>
      <c r="Z13" s="38"/>
    </row>
    <row r="14" ht="30.0" customHeight="1">
      <c r="A14" s="9" t="s">
        <v>13</v>
      </c>
      <c r="B14" s="10"/>
      <c r="C14" s="10"/>
      <c r="D14" s="10"/>
      <c r="E14" s="10"/>
      <c r="F14" s="10"/>
      <c r="G14" s="10"/>
      <c r="H14" s="38"/>
      <c r="I14" s="38"/>
      <c r="J14" s="38"/>
      <c r="K14" s="38"/>
      <c r="L14" s="38"/>
      <c r="M14" s="38"/>
      <c r="N14" s="38"/>
      <c r="O14" s="38"/>
      <c r="P14" s="38"/>
      <c r="Q14" s="38"/>
      <c r="R14" s="38"/>
      <c r="S14" s="38"/>
      <c r="T14" s="38"/>
      <c r="U14" s="38"/>
      <c r="V14" s="38"/>
      <c r="W14" s="38"/>
      <c r="X14" s="38"/>
      <c r="Y14" s="38"/>
      <c r="Z14" s="38"/>
    </row>
    <row r="15" ht="106.5" customHeight="1">
      <c r="A15" s="11" t="s">
        <v>72</v>
      </c>
      <c r="H15" s="38"/>
      <c r="I15" s="38"/>
      <c r="J15" s="38"/>
      <c r="K15" s="38"/>
      <c r="L15" s="38"/>
      <c r="M15" s="38"/>
      <c r="N15" s="38"/>
      <c r="O15" s="38"/>
      <c r="P15" s="38"/>
      <c r="Q15" s="38"/>
      <c r="R15" s="38"/>
      <c r="S15" s="38"/>
      <c r="T15" s="38"/>
      <c r="U15" s="38"/>
      <c r="V15" s="38"/>
      <c r="W15" s="38"/>
      <c r="X15" s="38"/>
      <c r="Y15" s="38"/>
      <c r="Z15" s="38"/>
    </row>
    <row r="16" ht="14.25" customHeight="1">
      <c r="A16" s="38"/>
      <c r="B16" s="38"/>
      <c r="C16" s="38"/>
      <c r="D16" s="38"/>
      <c r="E16" s="38"/>
      <c r="F16" s="38"/>
      <c r="G16" s="38"/>
      <c r="H16" s="38"/>
      <c r="I16" s="38"/>
      <c r="J16" s="38"/>
      <c r="K16" s="38"/>
      <c r="L16" s="38"/>
      <c r="M16" s="38"/>
      <c r="N16" s="38"/>
      <c r="O16" s="38"/>
      <c r="P16" s="38"/>
      <c r="Q16" s="38"/>
      <c r="R16" s="38"/>
      <c r="S16" s="38"/>
      <c r="T16" s="38"/>
      <c r="U16" s="38"/>
      <c r="V16" s="38"/>
      <c r="W16" s="38"/>
      <c r="X16" s="38"/>
      <c r="Y16" s="38"/>
      <c r="Z16" s="38"/>
    </row>
    <row r="17" ht="14.25" customHeight="1">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row>
    <row r="18" ht="14.25" customHeight="1">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row>
    <row r="19" ht="14.25" customHeight="1">
      <c r="A19" s="38"/>
      <c r="B19" s="38"/>
      <c r="C19" s="38"/>
      <c r="D19" s="38"/>
      <c r="E19" s="38"/>
      <c r="F19" s="38"/>
      <c r="G19" s="38"/>
      <c r="H19" s="38"/>
      <c r="I19" s="38"/>
      <c r="J19" s="38"/>
      <c r="K19" s="38"/>
      <c r="L19" s="38"/>
      <c r="M19" s="38"/>
      <c r="N19" s="38"/>
      <c r="O19" s="38"/>
      <c r="P19" s="38"/>
      <c r="Q19" s="38"/>
      <c r="R19" s="38"/>
      <c r="S19" s="38"/>
      <c r="T19" s="38"/>
      <c r="U19" s="38"/>
      <c r="V19" s="38"/>
      <c r="W19" s="38"/>
      <c r="X19" s="38"/>
      <c r="Y19" s="38"/>
      <c r="Z19" s="38"/>
    </row>
    <row r="20" ht="14.25" customHeight="1">
      <c r="A20" s="38"/>
      <c r="B20" s="38"/>
      <c r="C20" s="38"/>
      <c r="D20" s="38"/>
      <c r="E20" s="38"/>
      <c r="F20" s="38"/>
      <c r="G20" s="38"/>
      <c r="H20" s="38"/>
      <c r="I20" s="38"/>
      <c r="J20" s="38"/>
      <c r="K20" s="38"/>
      <c r="L20" s="38"/>
      <c r="M20" s="38"/>
      <c r="N20" s="38"/>
      <c r="O20" s="38"/>
      <c r="P20" s="38"/>
      <c r="Q20" s="38"/>
      <c r="R20" s="38"/>
      <c r="S20" s="38"/>
      <c r="T20" s="38"/>
      <c r="U20" s="38"/>
      <c r="V20" s="38"/>
      <c r="W20" s="38"/>
      <c r="X20" s="38"/>
      <c r="Y20" s="38"/>
      <c r="Z20" s="38"/>
    </row>
    <row r="21" ht="14.25" customHeight="1">
      <c r="A21" s="38"/>
      <c r="B21" s="38"/>
      <c r="C21" s="38"/>
      <c r="D21" s="38"/>
      <c r="E21" s="38"/>
      <c r="F21" s="38"/>
      <c r="G21" s="38"/>
      <c r="H21" s="38"/>
      <c r="I21" s="38"/>
      <c r="J21" s="38"/>
      <c r="K21" s="38"/>
      <c r="L21" s="38"/>
      <c r="M21" s="38"/>
      <c r="N21" s="38"/>
      <c r="O21" s="38"/>
      <c r="P21" s="38"/>
      <c r="Q21" s="38"/>
      <c r="R21" s="38"/>
      <c r="S21" s="38"/>
      <c r="T21" s="38"/>
      <c r="U21" s="38"/>
      <c r="V21" s="38"/>
      <c r="W21" s="38"/>
      <c r="X21" s="38"/>
      <c r="Y21" s="38"/>
      <c r="Z21" s="38"/>
    </row>
    <row r="22" ht="14.25" customHeight="1">
      <c r="A22" s="38"/>
      <c r="B22" s="38"/>
      <c r="C22" s="38"/>
      <c r="D22" s="38"/>
      <c r="E22" s="38"/>
      <c r="F22" s="38"/>
      <c r="G22" s="38"/>
      <c r="H22" s="38"/>
      <c r="I22" s="38"/>
      <c r="J22" s="38"/>
      <c r="K22" s="38"/>
      <c r="L22" s="38"/>
      <c r="M22" s="38"/>
      <c r="N22" s="38"/>
      <c r="O22" s="38"/>
      <c r="P22" s="38"/>
      <c r="Q22" s="38"/>
      <c r="R22" s="38"/>
      <c r="S22" s="38"/>
      <c r="T22" s="38"/>
      <c r="U22" s="38"/>
      <c r="V22" s="38"/>
      <c r="W22" s="38"/>
      <c r="X22" s="38"/>
      <c r="Y22" s="38"/>
      <c r="Z22" s="38"/>
    </row>
    <row r="23" ht="14.25" customHeight="1">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row>
    <row r="24" ht="14.25" customHeight="1">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row>
    <row r="25" ht="14.25" customHeight="1">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row>
    <row r="26" ht="14.25" customHeight="1">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row>
    <row r="27" ht="14.25" customHeight="1">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row>
    <row r="28" ht="14.25" customHeight="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row>
    <row r="29" ht="14.25"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row>
    <row r="30" ht="14.25"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row>
    <row r="31" ht="14.25"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ht="14.25"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row>
    <row r="33" ht="14.25"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ht="14.25"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ht="14.25"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ht="14.25"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ht="14.25"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ht="14.25"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ht="14.25"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ht="14.2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ht="14.2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ht="14.2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ht="14.2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ht="14.2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ht="14.2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ht="14.2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ht="14.2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ht="14.2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ht="14.2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ht="14.2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ht="14.2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ht="14.2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ht="14.2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ht="14.2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ht="14.2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ht="14.2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ht="14.2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ht="14.2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ht="14.2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ht="14.2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ht="14.2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ht="14.2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ht="14.2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ht="14.2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ht="14.2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ht="14.2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ht="14.2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ht="14.2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ht="14.2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ht="14.2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ht="14.2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ht="14.2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ht="14.2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ht="14.2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ht="14.2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ht="14.2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ht="14.2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ht="14.2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ht="14.2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ht="14.2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ht="14.2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ht="14.2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ht="14.2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ht="14.2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ht="14.2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ht="14.2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ht="14.2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ht="14.2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ht="14.2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ht="14.2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ht="14.2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ht="14.2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ht="14.2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ht="14.2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ht="14.2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ht="14.2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4.2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4.2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4.2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4.2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4.2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4.2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4.2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4.2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4.2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4.2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4.2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4.2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4.2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4.2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4.2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4.2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4.2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4.2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4.2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4.2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4.2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4.2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4.2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4.2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4.2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4.2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4.2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4.2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4.2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4.2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4.2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4.2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4.2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4.2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4.2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4.2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4.2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4.2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4.2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4.2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4.2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4.2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4.2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4.2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4.2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4.2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4.2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4.2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4.2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4.2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4.2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4.2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4.2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4.2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4.2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4.2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4.2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4.2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4.2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4.2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4.2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4.2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4.2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4.2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4.2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4.2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4.2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4.2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4.2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4.2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4.2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4.2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4.2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4.2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4.2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4.2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4.2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4.2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4.2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4.2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4.2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4.2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4.2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4.2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4.2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4.2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4.2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4.2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4.2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4.2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4.2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4.2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4.2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4.2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4.2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4.2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4.2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4.2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4.2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4.2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4.2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4.2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4.2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4.2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4.2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4.2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4.2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4.2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4.2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4.2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4.2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4.2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4.2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4.2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4.2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4.2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4.2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4.2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4.2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4.2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4.2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4.2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4.2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4.2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4.2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ht="14.2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ht="14.2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ht="14.2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ht="14.2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ht="14.2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ht="14.2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ht="14.2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ht="14.2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ht="14.2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ht="14.2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ht="14.2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ht="14.2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ht="14.2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ht="14.2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ht="14.2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ht="14.2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ht="14.2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ht="14.2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ht="14.2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ht="14.2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ht="14.25"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ht="14.25"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ht="14.25"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ht="14.25"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ht="14.25"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ht="14.25"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ht="14.25"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ht="14.25"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ht="14.25"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ht="14.25"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ht="14.25"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ht="14.25"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ht="14.25" customHeight="1">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ht="14.25" customHeight="1">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ht="14.25" customHeight="1">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ht="14.25" customHeight="1">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ht="14.25" customHeight="1">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ht="14.25" customHeight="1">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ht="14.25" customHeight="1">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ht="14.25" customHeight="1">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ht="14.25" customHeight="1">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ht="14.25" customHeight="1">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ht="14.25" customHeight="1">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ht="14.25" customHeight="1">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ht="14.25" customHeight="1">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ht="14.25" customHeight="1">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ht="14.25" customHeight="1">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ht="14.25" customHeight="1">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ht="14.25" customHeight="1">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ht="14.25" customHeight="1">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ht="14.25" customHeight="1">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ht="14.25" customHeight="1">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ht="14.25" customHeight="1">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ht="14.25" customHeight="1">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ht="14.25" customHeight="1">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ht="14.25" customHeight="1">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ht="14.25" customHeight="1">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ht="14.25" customHeight="1">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ht="14.25" customHeight="1">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ht="14.25" customHeight="1">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ht="14.25" customHeight="1">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ht="14.25" customHeight="1">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ht="14.25" customHeight="1">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ht="14.25" customHeight="1">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ht="14.25" customHeight="1">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ht="14.25" customHeight="1">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ht="14.25" customHeight="1">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ht="14.25" customHeight="1">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ht="14.25" customHeight="1">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ht="14.25" customHeight="1">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ht="14.25" customHeight="1">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ht="14.25" customHeight="1">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ht="14.25" customHeight="1">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ht="14.25" customHeight="1">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ht="14.25" customHeight="1">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ht="14.25" customHeight="1">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ht="14.25" customHeight="1">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ht="14.25" customHeight="1">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ht="14.25" customHeight="1">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ht="14.25" customHeight="1">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ht="14.25" customHeight="1">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ht="14.25" customHeight="1">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ht="14.25" customHeight="1">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ht="14.25" customHeight="1">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ht="14.25" customHeight="1">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ht="14.25" customHeight="1">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ht="14.25" customHeight="1">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ht="14.25" customHeight="1">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ht="14.25" customHeight="1">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ht="14.25" customHeight="1">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ht="14.25" customHeight="1">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ht="14.25" customHeight="1">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ht="14.25" customHeight="1">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ht="14.25" customHeight="1">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ht="14.25" customHeight="1">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ht="14.25" customHeight="1">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ht="14.25" customHeight="1">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ht="14.25" customHeight="1">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ht="14.25" customHeight="1">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ht="14.25" customHeight="1">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ht="14.25" customHeight="1">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ht="14.25" customHeight="1">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ht="14.25" customHeight="1">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ht="14.25" customHeight="1">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ht="14.25" customHeight="1">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ht="14.25" customHeight="1">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ht="14.25" customHeight="1">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ht="14.25" customHeight="1">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ht="14.25" customHeight="1">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ht="14.25" customHeight="1">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ht="14.25" customHeight="1">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ht="14.25" customHeight="1">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ht="14.25" customHeight="1">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ht="14.25" customHeight="1">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ht="14.25" customHeight="1">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ht="14.25" customHeight="1">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ht="14.25" customHeight="1">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ht="14.25" customHeight="1">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ht="14.25" customHeight="1">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ht="14.25" customHeight="1">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ht="14.25" customHeight="1">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ht="14.25" customHeight="1">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ht="14.25" customHeight="1">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ht="14.25" customHeight="1">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ht="14.25" customHeight="1">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ht="14.25" customHeight="1">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ht="14.25" customHeight="1">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ht="14.25" customHeight="1">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ht="14.25" customHeight="1">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ht="14.25" customHeight="1">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ht="14.25" customHeight="1">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ht="14.25" customHeight="1">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ht="14.25" customHeight="1">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ht="14.25" customHeight="1">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ht="14.25" customHeight="1">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ht="14.25" customHeight="1">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ht="14.25" customHeight="1">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ht="14.25" customHeight="1">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ht="14.25" customHeight="1">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ht="14.25" customHeight="1">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ht="14.25" customHeight="1">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ht="14.25" customHeight="1">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ht="14.25" customHeight="1">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ht="14.25" customHeight="1">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ht="14.25" customHeight="1">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ht="14.25" customHeight="1">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ht="14.25" customHeight="1">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ht="14.25" customHeight="1">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ht="14.25" customHeight="1">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ht="14.25" customHeight="1">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ht="14.25" customHeight="1">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ht="14.25" customHeight="1">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ht="14.25" customHeight="1">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ht="14.25" customHeight="1">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ht="14.25" customHeight="1">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ht="14.25" customHeight="1">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ht="14.25" customHeight="1">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ht="14.25" customHeight="1">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ht="14.25" customHeight="1">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ht="14.25" customHeight="1">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ht="14.25" customHeight="1">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ht="14.25" customHeight="1">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ht="14.25" customHeight="1">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ht="14.25" customHeight="1">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ht="14.25" customHeight="1">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ht="14.25" customHeight="1">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ht="14.25" customHeight="1">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ht="14.25" customHeight="1">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ht="14.25" customHeight="1">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ht="14.25" customHeight="1">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ht="14.25" customHeight="1">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ht="14.25" customHeight="1">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ht="14.25" customHeight="1">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ht="14.25" customHeight="1">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ht="14.25" customHeight="1">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ht="14.25" customHeight="1">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ht="14.25" customHeight="1">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ht="14.25" customHeight="1">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ht="14.25" customHeight="1">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ht="14.25" customHeight="1">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ht="14.25" customHeight="1">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ht="14.25" customHeight="1">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ht="14.25" customHeight="1">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ht="14.25" customHeight="1">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ht="14.25" customHeight="1">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ht="14.25" customHeight="1">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ht="14.25" customHeight="1">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ht="14.25" customHeight="1">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ht="14.25" customHeight="1">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ht="14.25" customHeight="1">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ht="14.25" customHeight="1">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ht="14.25" customHeight="1">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ht="14.25" customHeight="1">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ht="14.25" customHeight="1">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ht="14.25" customHeight="1">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ht="14.25" customHeight="1">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ht="14.25" customHeight="1">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ht="14.25" customHeight="1">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ht="14.25" customHeight="1">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ht="14.25" customHeight="1">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ht="14.25" customHeight="1">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ht="14.25" customHeight="1">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ht="14.25" customHeight="1">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ht="14.25" customHeight="1">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ht="14.25" customHeight="1">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ht="14.25" customHeight="1">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ht="14.25" customHeight="1">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ht="14.25" customHeight="1">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ht="14.25" customHeight="1">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ht="14.25" customHeight="1">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ht="14.25" customHeight="1">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ht="14.25" customHeight="1">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ht="14.25" customHeight="1">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ht="14.25" customHeight="1">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ht="14.25" customHeight="1">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ht="14.25" customHeight="1">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ht="14.25" customHeight="1">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ht="14.25" customHeight="1">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ht="14.25" customHeight="1">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ht="14.25" customHeight="1">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ht="14.25" customHeight="1">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ht="14.25" customHeight="1">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ht="14.25" customHeight="1">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ht="14.25" customHeight="1">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ht="14.25" customHeight="1">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ht="14.25" customHeight="1">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ht="14.25" customHeight="1">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ht="14.25" customHeight="1">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ht="14.25" customHeight="1">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ht="14.25" customHeight="1">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ht="14.25" customHeight="1">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ht="14.25" customHeight="1">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ht="14.25" customHeight="1">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ht="14.25" customHeight="1">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ht="14.25" customHeight="1">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ht="14.25" customHeight="1">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ht="14.25" customHeight="1">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ht="14.25" customHeight="1">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ht="14.25" customHeight="1">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ht="14.25" customHeight="1">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ht="14.25" customHeight="1">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ht="14.25" customHeight="1">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ht="14.25" customHeight="1">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ht="14.25" customHeight="1">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ht="14.25" customHeight="1">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ht="14.25" customHeight="1">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ht="14.25" customHeight="1">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ht="14.25" customHeight="1">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ht="14.25" customHeight="1">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ht="14.25" customHeight="1">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ht="14.25" customHeight="1">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ht="14.25" customHeight="1">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ht="14.25" customHeight="1">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ht="14.25" customHeight="1">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ht="14.25" customHeight="1">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ht="14.25" customHeight="1">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ht="14.25" customHeight="1">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ht="14.25" customHeight="1">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ht="14.25" customHeight="1">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ht="14.25" customHeight="1">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ht="14.25" customHeight="1">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ht="14.25" customHeight="1">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ht="14.25" customHeight="1">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ht="14.25" customHeight="1">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ht="14.25" customHeight="1">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ht="14.25" customHeight="1">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ht="14.25" customHeight="1">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ht="14.25" customHeight="1">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ht="14.25" customHeight="1">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ht="14.25" customHeight="1">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ht="14.25" customHeight="1">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ht="14.25" customHeight="1">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ht="14.25" customHeight="1">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ht="14.25" customHeight="1">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ht="14.25" customHeight="1">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ht="14.25" customHeight="1">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ht="14.25" customHeight="1">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ht="14.25" customHeight="1">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ht="14.25" customHeight="1">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ht="14.25" customHeight="1">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ht="14.25" customHeight="1">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ht="14.25" customHeight="1">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ht="14.25" customHeight="1">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ht="14.25" customHeight="1">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ht="14.25" customHeight="1">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ht="14.25" customHeight="1">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ht="14.25" customHeight="1">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ht="14.25" customHeight="1">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ht="14.25" customHeight="1">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ht="14.25" customHeight="1">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ht="14.25" customHeight="1">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ht="14.25" customHeight="1">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ht="14.25" customHeight="1">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ht="14.25" customHeight="1">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ht="14.25" customHeight="1">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ht="14.25"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ht="14.25" customHeight="1">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ht="14.25" customHeight="1">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ht="14.25" customHeight="1">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ht="14.25" customHeight="1">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ht="14.25" customHeight="1">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ht="14.25" customHeight="1">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ht="14.25" customHeight="1">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ht="14.25" customHeight="1">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ht="14.25" customHeight="1">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ht="14.25" customHeight="1">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ht="14.25" customHeight="1">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ht="14.25" customHeight="1">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ht="14.25" customHeight="1">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ht="14.25" customHeight="1">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ht="14.25" customHeight="1">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ht="14.25" customHeight="1">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ht="14.25" customHeight="1">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ht="14.25" customHeight="1">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ht="14.25" customHeight="1">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ht="14.25" customHeight="1">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ht="14.25" customHeight="1">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ht="14.25" customHeight="1">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ht="14.25" customHeight="1">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ht="14.25" customHeight="1">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ht="14.25" customHeight="1">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ht="14.25" customHeight="1">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ht="14.25" customHeight="1">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ht="14.25" customHeight="1">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ht="14.25" customHeight="1">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ht="14.25" customHeight="1">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ht="14.25" customHeight="1">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ht="14.25" customHeight="1">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ht="14.25" customHeight="1">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ht="14.25" customHeight="1">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ht="14.25" customHeight="1">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ht="14.25" customHeight="1">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ht="14.25" customHeight="1">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ht="14.25" customHeight="1">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ht="14.25" customHeight="1">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ht="14.25" customHeight="1">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ht="14.25" customHeight="1">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ht="14.25" customHeight="1">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ht="14.25" customHeight="1">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ht="14.25" customHeight="1">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ht="14.25" customHeight="1">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ht="14.25" customHeight="1">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ht="14.25" customHeight="1">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ht="14.25" customHeight="1">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ht="14.25" customHeight="1">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ht="14.25" customHeight="1">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ht="14.25" customHeight="1">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ht="14.25" customHeight="1">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ht="14.25" customHeight="1">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ht="14.25" customHeight="1">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ht="14.25" customHeight="1">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ht="14.25" customHeight="1">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ht="14.25" customHeight="1">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ht="14.25" customHeight="1">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ht="14.25" customHeight="1">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ht="14.25" customHeight="1">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ht="14.25" customHeight="1">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ht="14.25" customHeight="1">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ht="14.25" customHeight="1">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ht="14.25" customHeight="1">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ht="14.25" customHeight="1">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ht="14.25" customHeight="1">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ht="14.25" customHeight="1">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ht="14.25" customHeight="1">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ht="14.25" customHeight="1">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ht="14.25" customHeight="1">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ht="14.25" customHeight="1">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ht="14.25" customHeight="1">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ht="14.25" customHeight="1">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ht="14.25" customHeight="1">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ht="14.25" customHeight="1">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ht="14.25" customHeight="1">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ht="14.25" customHeight="1">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ht="14.25" customHeight="1">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ht="14.25" customHeight="1">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ht="14.25" customHeight="1">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ht="14.25" customHeight="1">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ht="14.25" customHeight="1">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ht="14.2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ht="14.25" customHeight="1">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ht="14.2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ht="14.25" customHeight="1">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ht="14.25" customHeight="1">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ht="14.25" customHeight="1">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ht="14.25" customHeight="1">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ht="14.25" customHeight="1">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ht="14.25" customHeight="1">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ht="14.25" customHeight="1">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ht="14.25" customHeight="1">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ht="14.25" customHeight="1">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ht="14.25" customHeight="1">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ht="14.25" customHeight="1">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ht="14.25" customHeight="1">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ht="14.25" customHeight="1">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ht="14.25" customHeight="1">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ht="14.25" customHeight="1">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ht="14.25" customHeight="1">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ht="14.25" customHeight="1">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ht="14.25" customHeight="1">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ht="14.25" customHeight="1">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ht="14.25" customHeight="1">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ht="14.25" customHeight="1">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ht="14.25" customHeight="1">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ht="14.25" customHeight="1">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ht="14.25" customHeight="1">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ht="14.25" customHeight="1">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ht="14.25" customHeight="1">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ht="14.25" customHeight="1">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ht="14.25" customHeight="1">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ht="14.25" customHeight="1">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ht="14.25" customHeight="1">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ht="14.25" customHeight="1">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ht="14.25" customHeight="1">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ht="14.25" customHeight="1">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ht="14.25" customHeight="1">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ht="14.25" customHeight="1">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ht="14.25" customHeight="1">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ht="14.25" customHeight="1">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ht="14.25" customHeight="1">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ht="14.25" customHeight="1">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ht="14.25" customHeight="1">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ht="14.25" customHeight="1">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ht="14.25" customHeight="1">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ht="14.25" customHeight="1">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ht="14.25" customHeight="1">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ht="14.25" customHeight="1">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ht="14.25" customHeight="1">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ht="14.25" customHeight="1">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ht="14.25" customHeight="1">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ht="14.25" customHeight="1">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ht="14.25" customHeight="1">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ht="14.25" customHeight="1">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ht="14.25" customHeight="1">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ht="14.25" customHeight="1">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ht="14.25" customHeight="1">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ht="14.25" customHeight="1">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ht="14.25" customHeight="1">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ht="14.25" customHeight="1">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ht="14.25" customHeight="1">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ht="14.25" customHeight="1">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ht="14.25" customHeight="1">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ht="14.25" customHeight="1">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ht="14.25" customHeight="1">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ht="14.25" customHeight="1">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ht="14.25" customHeight="1">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ht="14.25" customHeight="1">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ht="14.25" customHeight="1">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ht="14.25" customHeight="1">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ht="14.25" customHeight="1">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ht="14.25" customHeight="1">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ht="14.25" customHeight="1">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ht="14.25" customHeight="1">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ht="14.25" customHeight="1">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ht="14.25" customHeight="1">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ht="14.25" customHeight="1">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ht="14.25" customHeight="1">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ht="14.25" customHeight="1">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ht="14.25" customHeight="1">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ht="14.25" customHeight="1">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ht="14.25" customHeight="1">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ht="14.25" customHeight="1">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ht="14.25" customHeight="1">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ht="14.25" customHeight="1">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ht="14.25" customHeight="1">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ht="14.25" customHeight="1">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ht="14.25" customHeight="1">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ht="14.25" customHeight="1">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ht="14.25" customHeight="1">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ht="14.25" customHeight="1">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ht="14.25" customHeight="1">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ht="14.25" customHeight="1">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ht="14.25" customHeight="1">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ht="14.25" customHeight="1">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ht="14.25" customHeight="1">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ht="14.25" customHeight="1">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ht="14.25" customHeight="1">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ht="14.25" customHeight="1">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ht="14.25" customHeight="1">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ht="14.25" customHeight="1">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ht="14.25" customHeight="1">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ht="14.25" customHeight="1">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ht="14.25" customHeight="1">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ht="14.25" customHeight="1">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ht="14.25" customHeight="1">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ht="14.25" customHeight="1">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ht="14.25" customHeight="1">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ht="14.25" customHeight="1">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ht="14.25" customHeight="1">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ht="14.25" customHeight="1">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ht="14.25" customHeight="1">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ht="14.25" customHeight="1">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ht="14.25" customHeight="1">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ht="14.25" customHeight="1">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ht="14.25" customHeight="1">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ht="14.25" customHeight="1">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ht="14.25" customHeight="1">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ht="14.25" customHeight="1">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ht="14.25" customHeight="1">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ht="14.25" customHeight="1">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ht="14.25" customHeight="1">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ht="14.25" customHeight="1">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ht="14.25" customHeight="1">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ht="14.25" customHeight="1">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ht="14.25" customHeight="1">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ht="14.25" customHeight="1">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ht="14.25" customHeight="1">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ht="14.25" customHeight="1">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ht="14.25" customHeight="1">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ht="14.25" customHeight="1">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ht="14.25" customHeight="1">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ht="14.25" customHeight="1">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ht="14.25" customHeight="1">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ht="14.25" customHeight="1">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ht="14.25" customHeight="1">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ht="14.25" customHeight="1">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ht="14.25" customHeight="1">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ht="14.25" customHeight="1">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ht="14.25" customHeight="1">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ht="14.25" customHeight="1">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ht="14.25" customHeight="1">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ht="14.25" customHeight="1">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ht="14.25" customHeight="1">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ht="14.25" customHeight="1">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ht="14.25" customHeight="1">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ht="14.25" customHeight="1">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ht="14.25" customHeight="1">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ht="14.25" customHeight="1">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ht="14.25" customHeight="1">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ht="14.25" customHeight="1">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ht="14.25" customHeight="1">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ht="14.25" customHeight="1">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ht="14.25" customHeight="1">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ht="14.25" customHeight="1">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ht="14.25" customHeight="1">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ht="14.25" customHeight="1">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ht="14.25" customHeight="1">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ht="14.25" customHeight="1">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ht="14.25" customHeight="1">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ht="14.25" customHeight="1">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ht="14.25" customHeight="1">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ht="14.25" customHeight="1">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ht="14.25" customHeight="1">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ht="14.25" customHeight="1">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ht="14.25" customHeight="1">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ht="14.25" customHeight="1">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ht="14.25" customHeight="1">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ht="14.25" customHeight="1">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ht="14.25" customHeight="1">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ht="14.25" customHeight="1">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ht="14.25" customHeight="1">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ht="14.25" customHeight="1">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ht="14.25" customHeight="1">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ht="14.25" customHeight="1">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ht="14.25" customHeight="1">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ht="14.25" customHeight="1">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ht="14.25" customHeight="1">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ht="14.25" customHeight="1">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ht="14.25" customHeight="1">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ht="14.25" customHeight="1">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ht="14.25" customHeight="1">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ht="14.25" customHeight="1">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ht="14.25" customHeight="1">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ht="14.25" customHeight="1">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ht="14.25" customHeight="1">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ht="14.25" customHeight="1">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ht="14.25" customHeight="1">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ht="14.25" customHeight="1">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ht="14.25" customHeight="1">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ht="14.25" customHeight="1">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ht="14.25" customHeight="1">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ht="14.25" customHeight="1">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ht="14.25" customHeight="1">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ht="14.25" customHeight="1">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ht="14.25" customHeight="1">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ht="14.25" customHeight="1">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ht="14.25" customHeight="1">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ht="14.25" customHeight="1">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ht="14.25" customHeight="1">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ht="14.25" customHeight="1">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ht="14.25" customHeight="1">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ht="14.25" customHeight="1">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ht="14.25" customHeight="1">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ht="14.25" customHeight="1">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ht="14.25" customHeight="1">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ht="14.25" customHeight="1">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ht="14.25" customHeight="1">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ht="14.25" customHeight="1">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ht="14.25" customHeight="1">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ht="14.25" customHeight="1">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ht="14.25" customHeight="1">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ht="14.25" customHeight="1">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ht="14.25" customHeight="1">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ht="14.25" customHeight="1">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ht="14.25" customHeight="1">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ht="14.25" customHeight="1">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ht="14.25" customHeight="1">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ht="14.25" customHeight="1">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ht="14.25" customHeight="1">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ht="14.25" customHeight="1">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ht="14.25" customHeight="1">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ht="14.25" customHeight="1">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ht="14.25" customHeight="1">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ht="14.25" customHeight="1">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ht="14.25" customHeight="1">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ht="14.25" customHeight="1">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ht="14.25" customHeight="1">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ht="14.25" customHeight="1">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ht="14.25" customHeight="1">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ht="14.25" customHeight="1">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ht="14.25" customHeight="1">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ht="14.25" customHeight="1">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ht="14.25" customHeight="1">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ht="14.25" customHeight="1">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ht="14.25" customHeight="1">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ht="14.25" customHeight="1">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ht="14.25" customHeight="1">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ht="14.25" customHeight="1">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ht="14.25" customHeight="1">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ht="14.25" customHeight="1">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ht="14.25" customHeight="1">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ht="14.25" customHeight="1">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ht="14.25" customHeight="1">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ht="14.25" customHeight="1">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ht="14.25" customHeight="1">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ht="14.25" customHeight="1">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ht="14.25" customHeight="1">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ht="14.25" customHeight="1">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ht="14.25" customHeight="1">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ht="14.25" customHeight="1">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ht="14.25" customHeight="1">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ht="14.25" customHeight="1">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ht="14.25" customHeight="1">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ht="14.25" customHeight="1">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ht="14.25" customHeight="1">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ht="14.25" customHeight="1">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ht="14.25" customHeight="1">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ht="14.25" customHeight="1">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ht="14.25" customHeight="1">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ht="14.25" customHeight="1">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ht="14.25" customHeight="1">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ht="14.25" customHeight="1">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ht="14.25" customHeight="1">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ht="14.25" customHeight="1">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ht="14.25" customHeight="1">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ht="14.25" customHeight="1">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ht="14.25" customHeight="1">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ht="14.25" customHeight="1">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ht="14.25" customHeight="1">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ht="14.25" customHeight="1">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ht="14.25" customHeight="1">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ht="14.25" customHeight="1">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ht="14.25" customHeight="1">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ht="14.25" customHeight="1">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ht="14.25" customHeight="1">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ht="14.25" customHeight="1">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ht="14.25" customHeight="1">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ht="14.25" customHeight="1">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ht="14.25" customHeight="1">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ht="14.25" customHeight="1">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ht="14.25" customHeight="1">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ht="14.25" customHeight="1">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ht="14.25" customHeight="1">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ht="14.25" customHeight="1">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ht="14.25" customHeight="1">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ht="14.25" customHeight="1">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ht="14.25" customHeight="1">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ht="14.25" customHeight="1">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ht="14.25" customHeight="1">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ht="14.25" customHeight="1">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ht="14.25" customHeight="1">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ht="14.25" customHeight="1">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ht="14.25" customHeight="1">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ht="14.25" customHeight="1">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ht="14.25" customHeight="1">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ht="14.25" customHeight="1">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ht="14.25" customHeight="1">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ht="14.25" customHeight="1">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ht="14.25" customHeight="1">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ht="14.25" customHeight="1">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ht="14.25" customHeight="1">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ht="14.25" customHeight="1">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ht="14.25" customHeight="1">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ht="14.25" customHeight="1">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ht="14.25" customHeight="1">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ht="14.25" customHeight="1">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ht="14.25" customHeight="1">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ht="14.25" customHeight="1">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ht="14.25" customHeight="1">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ht="14.25" customHeight="1">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ht="14.25" customHeight="1">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ht="14.25" customHeight="1">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ht="14.25" customHeight="1">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ht="14.25" customHeight="1">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ht="14.25" customHeight="1">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ht="14.25" customHeight="1">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ht="14.25" customHeight="1">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ht="14.25" customHeight="1">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ht="14.25" customHeight="1">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ht="14.25" customHeight="1">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ht="14.25" customHeight="1">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ht="14.25" customHeight="1">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ht="14.25" customHeight="1">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ht="14.25" customHeight="1">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ht="14.25" customHeight="1">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ht="14.25" customHeight="1">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ht="14.25" customHeight="1">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ht="14.25" customHeight="1">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ht="14.25" customHeight="1">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ht="14.25" customHeight="1">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ht="14.25" customHeight="1">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ht="14.25" customHeight="1">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ht="14.25" customHeight="1">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ht="14.25" customHeight="1">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ht="14.25" customHeight="1">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ht="14.25" customHeight="1">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ht="14.25" customHeight="1">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ht="14.25" customHeight="1">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ht="14.25" customHeight="1">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ht="14.25" customHeight="1">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ht="14.25" customHeight="1">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ht="14.25" customHeight="1">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ht="14.25" customHeight="1">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ht="14.25" customHeight="1">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ht="14.25" customHeight="1">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ht="14.25" customHeight="1">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ht="14.25" customHeight="1">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ht="14.25" customHeight="1">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ht="14.25" customHeight="1">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ht="14.25" customHeight="1">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ht="14.25" customHeight="1">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ht="14.25" customHeight="1">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ht="14.25" customHeight="1">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ht="14.25" customHeight="1">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ht="14.25" customHeight="1">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ht="14.25" customHeight="1">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ht="14.25" customHeight="1">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ht="14.25" customHeight="1">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ht="14.25" customHeight="1">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ht="14.25" customHeight="1">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ht="14.25" customHeight="1">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ht="14.25" customHeight="1">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ht="14.25" customHeight="1">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ht="14.25" customHeight="1">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ht="14.25" customHeight="1">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ht="14.25" customHeight="1">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ht="14.25" customHeight="1">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ht="14.25" customHeight="1">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ht="14.25" customHeight="1">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ht="14.25" customHeight="1">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ht="14.25" customHeight="1">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ht="14.25" customHeight="1">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ht="14.25" customHeight="1">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ht="14.25" customHeight="1">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ht="14.25" customHeight="1">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ht="14.25" customHeight="1">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ht="14.25" customHeight="1">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ht="14.25" customHeight="1">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ht="14.25" customHeight="1">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ht="14.25" customHeight="1">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ht="14.25" customHeight="1">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ht="14.25" customHeight="1">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ht="14.25" customHeight="1">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ht="14.25" customHeight="1">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ht="14.25" customHeight="1">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ht="14.25" customHeight="1">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ht="14.25" customHeight="1">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ht="14.25" customHeight="1">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ht="14.25" customHeight="1">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ht="14.25" customHeight="1">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ht="14.25" customHeight="1">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ht="14.25" customHeight="1">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ht="14.25" customHeight="1">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ht="14.25" customHeight="1">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ht="14.25" customHeight="1">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ht="14.25" customHeight="1">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ht="14.25" customHeight="1">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ht="14.25" customHeight="1">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ht="14.25" customHeight="1">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ht="14.25" customHeight="1">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sheetData>
  <mergeCells count="5">
    <mergeCell ref="A1:G1"/>
    <mergeCell ref="A2:G2"/>
    <mergeCell ref="A3:G3"/>
    <mergeCell ref="A14:G14"/>
    <mergeCell ref="A15:G15"/>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30.0"/>
    <col customWidth="1" min="2" max="6" width="9.5"/>
    <col customWidth="1" min="7" max="7" width="14.38"/>
    <col customWidth="1" min="8" max="26" width="9.38"/>
  </cols>
  <sheetData>
    <row r="1" ht="25.5" customHeight="1">
      <c r="A1" s="1" t="s">
        <v>75</v>
      </c>
      <c r="H1" s="38"/>
      <c r="I1" s="38"/>
      <c r="J1" s="38"/>
      <c r="K1" s="38"/>
      <c r="L1" s="38"/>
      <c r="M1" s="38"/>
      <c r="N1" s="38"/>
      <c r="O1" s="38"/>
      <c r="P1" s="38"/>
      <c r="Q1" s="38"/>
      <c r="R1" s="38"/>
      <c r="S1" s="38"/>
      <c r="T1" s="38"/>
      <c r="U1" s="38"/>
      <c r="V1" s="38"/>
      <c r="W1" s="38"/>
      <c r="X1" s="38"/>
      <c r="Y1" s="38"/>
      <c r="Z1" s="38"/>
    </row>
    <row r="2" ht="12.75" customHeight="1">
      <c r="A2" s="3" t="s">
        <v>76</v>
      </c>
      <c r="H2" s="38"/>
      <c r="I2" s="38"/>
      <c r="J2" s="38"/>
      <c r="K2" s="38"/>
      <c r="L2" s="38"/>
      <c r="M2" s="38"/>
      <c r="N2" s="38"/>
      <c r="O2" s="38"/>
      <c r="P2" s="38"/>
      <c r="Q2" s="38"/>
      <c r="R2" s="38"/>
      <c r="S2" s="38"/>
      <c r="T2" s="38"/>
      <c r="U2" s="38"/>
      <c r="V2" s="38"/>
      <c r="W2" s="38"/>
      <c r="X2" s="38"/>
      <c r="Y2" s="38"/>
      <c r="Z2" s="38"/>
    </row>
    <row r="3" ht="12.75" customHeight="1">
      <c r="A3" s="39" t="s">
        <v>20</v>
      </c>
      <c r="H3" s="38"/>
      <c r="I3" s="38"/>
      <c r="J3" s="38"/>
      <c r="K3" s="38"/>
      <c r="L3" s="38"/>
      <c r="M3" s="38"/>
      <c r="N3" s="38"/>
      <c r="O3" s="38"/>
      <c r="P3" s="38"/>
      <c r="Q3" s="38"/>
      <c r="R3" s="38"/>
      <c r="S3" s="38"/>
      <c r="T3" s="38"/>
      <c r="U3" s="38"/>
      <c r="V3" s="38"/>
      <c r="W3" s="38"/>
      <c r="X3" s="38"/>
      <c r="Y3" s="38"/>
      <c r="Z3" s="38"/>
    </row>
    <row r="4" ht="51.75" customHeight="1">
      <c r="A4" s="13" t="s">
        <v>77</v>
      </c>
      <c r="B4" s="5" t="s">
        <v>66</v>
      </c>
      <c r="C4" s="5" t="s">
        <v>67</v>
      </c>
      <c r="D4" s="5" t="s">
        <v>68</v>
      </c>
      <c r="E4" s="5" t="s">
        <v>69</v>
      </c>
      <c r="F4" s="5" t="s">
        <v>70</v>
      </c>
      <c r="G4" s="5" t="s">
        <v>71</v>
      </c>
      <c r="H4" s="38"/>
      <c r="I4" s="38"/>
      <c r="J4" s="38"/>
      <c r="K4" s="38"/>
      <c r="L4" s="38"/>
      <c r="M4" s="38"/>
      <c r="N4" s="38"/>
      <c r="O4" s="38"/>
      <c r="P4" s="38"/>
      <c r="Q4" s="38"/>
      <c r="R4" s="38"/>
      <c r="S4" s="38"/>
      <c r="T4" s="38"/>
      <c r="U4" s="38"/>
      <c r="V4" s="38"/>
      <c r="W4" s="38"/>
      <c r="X4" s="38"/>
      <c r="Y4" s="38"/>
      <c r="Z4" s="38"/>
    </row>
    <row r="5" ht="12.75" customHeight="1">
      <c r="A5" s="3" t="s">
        <v>4</v>
      </c>
      <c r="B5" s="6">
        <v>470.328687</v>
      </c>
      <c r="C5" s="6">
        <v>-51.710629</v>
      </c>
      <c r="D5" s="6">
        <v>1779.052931</v>
      </c>
      <c r="E5" s="6">
        <v>858.093799</v>
      </c>
      <c r="F5" s="6">
        <v>268.587487</v>
      </c>
      <c r="G5" s="6">
        <f t="shared" ref="G5:G13" si="1">(F5-B5)</f>
        <v>-201.7412</v>
      </c>
      <c r="H5" s="40"/>
      <c r="I5" s="38"/>
      <c r="J5" s="38"/>
      <c r="K5" s="38"/>
      <c r="L5" s="38"/>
      <c r="M5" s="38"/>
      <c r="N5" s="38"/>
      <c r="O5" s="38"/>
      <c r="P5" s="38"/>
      <c r="Q5" s="38"/>
      <c r="R5" s="38"/>
      <c r="S5" s="38"/>
      <c r="T5" s="38"/>
      <c r="U5" s="38"/>
      <c r="V5" s="38"/>
      <c r="W5" s="38"/>
      <c r="X5" s="38"/>
      <c r="Y5" s="38"/>
      <c r="Z5" s="38"/>
    </row>
    <row r="6" ht="12.75" customHeight="1">
      <c r="A6" s="3" t="s">
        <v>5</v>
      </c>
      <c r="B6" s="6">
        <v>946.304337</v>
      </c>
      <c r="C6" s="6">
        <v>156.774715</v>
      </c>
      <c r="D6" s="6">
        <v>2014.259929</v>
      </c>
      <c r="E6" s="6">
        <v>1164.261431</v>
      </c>
      <c r="F6" s="6">
        <v>807.521004</v>
      </c>
      <c r="G6" s="6">
        <f t="shared" si="1"/>
        <v>-138.783333</v>
      </c>
      <c r="H6" s="40"/>
      <c r="I6" s="38"/>
      <c r="J6" s="38"/>
      <c r="K6" s="38"/>
      <c r="L6" s="38"/>
      <c r="M6" s="38"/>
      <c r="N6" s="38"/>
      <c r="O6" s="38"/>
      <c r="P6" s="38"/>
      <c r="Q6" s="38"/>
      <c r="R6" s="38"/>
      <c r="S6" s="38"/>
      <c r="T6" s="38"/>
      <c r="U6" s="38"/>
      <c r="V6" s="38"/>
      <c r="W6" s="38"/>
      <c r="X6" s="38"/>
      <c r="Y6" s="38"/>
      <c r="Z6" s="38"/>
    </row>
    <row r="7" ht="12.75" customHeight="1">
      <c r="A7" s="3" t="s">
        <v>6</v>
      </c>
      <c r="B7" s="6">
        <v>15033.481832</v>
      </c>
      <c r="C7" s="6">
        <v>14262.176112</v>
      </c>
      <c r="D7" s="6">
        <v>17586.719718</v>
      </c>
      <c r="E7" s="6">
        <v>17032.013711</v>
      </c>
      <c r="F7" s="6">
        <v>15855.85015</v>
      </c>
      <c r="G7" s="6">
        <f t="shared" si="1"/>
        <v>822.368318</v>
      </c>
      <c r="H7" s="40"/>
      <c r="I7" s="38"/>
      <c r="J7" s="38"/>
      <c r="K7" s="38"/>
      <c r="L7" s="38"/>
      <c r="M7" s="38"/>
      <c r="N7" s="38"/>
      <c r="O7" s="38"/>
      <c r="P7" s="38"/>
      <c r="Q7" s="38"/>
      <c r="R7" s="38"/>
      <c r="S7" s="38"/>
      <c r="T7" s="38"/>
      <c r="U7" s="38"/>
      <c r="V7" s="38"/>
      <c r="W7" s="38"/>
      <c r="X7" s="38"/>
      <c r="Y7" s="38"/>
      <c r="Z7" s="38"/>
    </row>
    <row r="8" ht="12.75" customHeight="1">
      <c r="A8" s="3" t="s">
        <v>7</v>
      </c>
      <c r="B8" s="6">
        <v>12389.478332</v>
      </c>
      <c r="C8" s="6">
        <v>11805.748732</v>
      </c>
      <c r="D8" s="6">
        <v>14900.72574</v>
      </c>
      <c r="E8" s="6">
        <v>14287.342692</v>
      </c>
      <c r="F8" s="6">
        <v>13125.58666</v>
      </c>
      <c r="G8" s="6">
        <f t="shared" si="1"/>
        <v>736.108328</v>
      </c>
      <c r="H8" s="40"/>
      <c r="I8" s="38"/>
      <c r="J8" s="38"/>
      <c r="K8" s="38"/>
      <c r="L8" s="38"/>
      <c r="M8" s="38"/>
      <c r="N8" s="38"/>
      <c r="O8" s="38"/>
      <c r="P8" s="38"/>
      <c r="Q8" s="38"/>
      <c r="R8" s="38"/>
      <c r="S8" s="38"/>
      <c r="T8" s="38"/>
      <c r="U8" s="38"/>
      <c r="V8" s="38"/>
      <c r="W8" s="38"/>
      <c r="X8" s="38"/>
      <c r="Y8" s="38"/>
      <c r="Z8" s="38"/>
    </row>
    <row r="9" ht="12.75" customHeight="1">
      <c r="A9" s="3" t="s">
        <v>8</v>
      </c>
      <c r="B9" s="6">
        <v>336.958442</v>
      </c>
      <c r="C9" s="6">
        <v>337.076377</v>
      </c>
      <c r="D9" s="6">
        <v>350.71786</v>
      </c>
      <c r="E9" s="6">
        <v>371.228889</v>
      </c>
      <c r="F9" s="6">
        <v>348.543564</v>
      </c>
      <c r="G9" s="6">
        <f t="shared" si="1"/>
        <v>11.585122</v>
      </c>
      <c r="H9" s="40"/>
      <c r="I9" s="38"/>
      <c r="J9" s="38"/>
      <c r="K9" s="38"/>
      <c r="L9" s="38"/>
      <c r="M9" s="38"/>
      <c r="N9" s="38"/>
      <c r="O9" s="38"/>
      <c r="P9" s="38"/>
      <c r="Q9" s="38"/>
      <c r="R9" s="38"/>
      <c r="S9" s="38"/>
      <c r="T9" s="38"/>
      <c r="U9" s="38"/>
      <c r="V9" s="38"/>
      <c r="W9" s="38"/>
      <c r="X9" s="38"/>
      <c r="Y9" s="38"/>
      <c r="Z9" s="38"/>
    </row>
    <row r="10" ht="12.75" customHeight="1">
      <c r="A10" s="3" t="s">
        <v>9</v>
      </c>
      <c r="B10" s="6">
        <v>40.766794</v>
      </c>
      <c r="C10" s="6">
        <v>42.691164</v>
      </c>
      <c r="D10" s="6">
        <v>51.365981</v>
      </c>
      <c r="E10" s="6">
        <v>57.598446</v>
      </c>
      <c r="F10" s="6">
        <v>50.618586</v>
      </c>
      <c r="G10" s="6">
        <f t="shared" si="1"/>
        <v>9.851792</v>
      </c>
      <c r="H10" s="40"/>
      <c r="I10" s="38"/>
      <c r="J10" s="38"/>
      <c r="K10" s="38"/>
      <c r="L10" s="38"/>
      <c r="M10" s="38"/>
      <c r="N10" s="38"/>
      <c r="O10" s="38"/>
      <c r="P10" s="38"/>
      <c r="Q10" s="38"/>
      <c r="R10" s="38"/>
      <c r="S10" s="38"/>
      <c r="T10" s="38"/>
      <c r="U10" s="38"/>
      <c r="V10" s="38"/>
      <c r="W10" s="38"/>
      <c r="X10" s="38"/>
      <c r="Y10" s="38"/>
      <c r="Z10" s="38"/>
    </row>
    <row r="11" ht="12.75" customHeight="1">
      <c r="A11" s="3" t="s">
        <v>10</v>
      </c>
      <c r="B11" s="6">
        <v>14087.178495</v>
      </c>
      <c r="C11" s="6">
        <v>14105.401395</v>
      </c>
      <c r="D11" s="6">
        <v>15572.459792</v>
      </c>
      <c r="E11" s="6">
        <v>15867.751282</v>
      </c>
      <c r="F11" s="6">
        <v>15048.329149</v>
      </c>
      <c r="G11" s="6">
        <f t="shared" si="1"/>
        <v>961.150654</v>
      </c>
      <c r="H11" s="40"/>
      <c r="I11" s="38"/>
      <c r="J11" s="38"/>
      <c r="K11" s="38"/>
      <c r="L11" s="38"/>
      <c r="M11" s="38"/>
      <c r="N11" s="38"/>
      <c r="O11" s="38"/>
      <c r="P11" s="38"/>
      <c r="Q11" s="38"/>
      <c r="R11" s="38"/>
      <c r="S11" s="38"/>
      <c r="T11" s="38"/>
      <c r="U11" s="38"/>
      <c r="V11" s="38"/>
      <c r="W11" s="38"/>
      <c r="X11" s="38"/>
      <c r="Y11" s="38"/>
      <c r="Z11" s="38"/>
    </row>
    <row r="12" ht="12.75" customHeight="1">
      <c r="A12" s="3" t="s">
        <v>11</v>
      </c>
      <c r="B12" s="6">
        <v>3032.541578</v>
      </c>
      <c r="C12" s="6">
        <v>3083.602406</v>
      </c>
      <c r="D12" s="6">
        <v>3260.389713</v>
      </c>
      <c r="E12" s="6">
        <v>3500.601089</v>
      </c>
      <c r="F12" s="6">
        <v>3192.26098</v>
      </c>
      <c r="G12" s="6">
        <f t="shared" si="1"/>
        <v>159.719402</v>
      </c>
      <c r="H12" s="40"/>
      <c r="I12" s="38"/>
      <c r="J12" s="38"/>
      <c r="K12" s="38"/>
      <c r="L12" s="38"/>
      <c r="M12" s="38"/>
      <c r="N12" s="38"/>
      <c r="O12" s="38"/>
      <c r="P12" s="38"/>
      <c r="Q12" s="38"/>
      <c r="R12" s="38"/>
      <c r="S12" s="38"/>
      <c r="T12" s="38"/>
      <c r="U12" s="38"/>
      <c r="V12" s="38"/>
      <c r="W12" s="38"/>
      <c r="X12" s="38"/>
      <c r="Y12" s="38"/>
      <c r="Z12" s="38"/>
    </row>
    <row r="13" ht="12.75" customHeight="1">
      <c r="A13" s="7" t="s">
        <v>12</v>
      </c>
      <c r="B13" s="8">
        <v>5393.620888</v>
      </c>
      <c r="C13" s="8">
        <v>5424.429114</v>
      </c>
      <c r="D13" s="8">
        <v>6001.077823</v>
      </c>
      <c r="E13" s="8">
        <v>6136.264567</v>
      </c>
      <c r="F13" s="8">
        <v>5884.90736</v>
      </c>
      <c r="G13" s="8">
        <f t="shared" si="1"/>
        <v>491.286472</v>
      </c>
      <c r="H13" s="40"/>
      <c r="I13" s="38"/>
      <c r="J13" s="38"/>
      <c r="K13" s="38"/>
      <c r="L13" s="38"/>
      <c r="M13" s="38"/>
      <c r="N13" s="38"/>
      <c r="O13" s="38"/>
      <c r="P13" s="38"/>
      <c r="Q13" s="38"/>
      <c r="R13" s="38"/>
      <c r="S13" s="38"/>
      <c r="T13" s="38"/>
      <c r="U13" s="38"/>
      <c r="V13" s="38"/>
      <c r="W13" s="38"/>
      <c r="X13" s="38"/>
      <c r="Y13" s="38"/>
      <c r="Z13" s="38"/>
    </row>
    <row r="14" ht="30.0" customHeight="1">
      <c r="A14" s="9" t="s">
        <v>13</v>
      </c>
      <c r="B14" s="10"/>
      <c r="C14" s="10"/>
      <c r="D14" s="10"/>
      <c r="E14" s="10"/>
      <c r="F14" s="10"/>
      <c r="G14" s="10"/>
      <c r="H14" s="38"/>
      <c r="I14" s="38"/>
      <c r="J14" s="38"/>
      <c r="K14" s="38"/>
      <c r="L14" s="38"/>
      <c r="M14" s="38"/>
      <c r="N14" s="38"/>
      <c r="O14" s="38"/>
      <c r="P14" s="38"/>
      <c r="Q14" s="38"/>
      <c r="R14" s="38"/>
      <c r="S14" s="38"/>
      <c r="T14" s="38"/>
      <c r="U14" s="38"/>
      <c r="V14" s="38"/>
      <c r="W14" s="38"/>
      <c r="X14" s="38"/>
      <c r="Y14" s="38"/>
      <c r="Z14" s="38"/>
    </row>
    <row r="15" ht="103.5" customHeight="1">
      <c r="A15" s="11" t="s">
        <v>78</v>
      </c>
      <c r="H15" s="38"/>
      <c r="I15" s="38"/>
      <c r="J15" s="38"/>
      <c r="K15" s="38"/>
      <c r="L15" s="38"/>
      <c r="M15" s="38"/>
      <c r="N15" s="38"/>
      <c r="O15" s="38"/>
      <c r="P15" s="38"/>
      <c r="Q15" s="38"/>
      <c r="R15" s="38"/>
      <c r="S15" s="38"/>
      <c r="T15" s="38"/>
      <c r="U15" s="38"/>
      <c r="V15" s="38"/>
      <c r="W15" s="38"/>
      <c r="X15" s="38"/>
      <c r="Y15" s="38"/>
      <c r="Z15" s="38"/>
    </row>
    <row r="16" ht="14.25" customHeight="1">
      <c r="A16" s="38"/>
      <c r="B16" s="38"/>
      <c r="C16" s="38"/>
      <c r="D16" s="38"/>
      <c r="E16" s="38"/>
      <c r="F16" s="38"/>
      <c r="G16" s="38"/>
      <c r="H16" s="38"/>
      <c r="I16" s="38"/>
      <c r="J16" s="38"/>
      <c r="K16" s="38"/>
      <c r="L16" s="38"/>
      <c r="M16" s="38"/>
      <c r="N16" s="38"/>
      <c r="O16" s="38"/>
      <c r="P16" s="38"/>
      <c r="Q16" s="38"/>
      <c r="R16" s="38"/>
      <c r="S16" s="38"/>
      <c r="T16" s="38"/>
      <c r="U16" s="38"/>
      <c r="V16" s="38"/>
      <c r="W16" s="38"/>
      <c r="X16" s="38"/>
      <c r="Y16" s="38"/>
      <c r="Z16" s="38"/>
    </row>
    <row r="17" ht="14.25" customHeight="1">
      <c r="A17" s="38"/>
      <c r="B17" s="38"/>
      <c r="C17" s="38"/>
      <c r="D17" s="38"/>
      <c r="E17" s="38"/>
      <c r="F17" s="38"/>
      <c r="G17" s="38"/>
      <c r="H17" s="38"/>
      <c r="I17" s="38"/>
      <c r="J17" s="38"/>
      <c r="K17" s="38"/>
      <c r="L17" s="38"/>
      <c r="M17" s="38"/>
      <c r="N17" s="38"/>
      <c r="O17" s="38"/>
      <c r="P17" s="38"/>
      <c r="Q17" s="38"/>
      <c r="R17" s="38"/>
      <c r="S17" s="38"/>
      <c r="T17" s="38"/>
      <c r="U17" s="38"/>
      <c r="V17" s="38"/>
      <c r="W17" s="38"/>
      <c r="X17" s="38"/>
      <c r="Y17" s="38"/>
      <c r="Z17" s="38"/>
    </row>
    <row r="18" ht="14.25" customHeight="1">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row>
    <row r="19" ht="14.25" customHeight="1">
      <c r="A19" s="38"/>
      <c r="B19" s="38"/>
      <c r="C19" s="38"/>
      <c r="D19" s="38"/>
      <c r="E19" s="38"/>
      <c r="F19" s="38"/>
      <c r="G19" s="38"/>
      <c r="H19" s="38"/>
      <c r="I19" s="38"/>
      <c r="J19" s="38"/>
      <c r="K19" s="38"/>
      <c r="L19" s="38"/>
      <c r="M19" s="38"/>
      <c r="N19" s="38"/>
      <c r="O19" s="38"/>
      <c r="P19" s="38"/>
      <c r="Q19" s="38"/>
      <c r="R19" s="38"/>
      <c r="S19" s="38"/>
      <c r="T19" s="38"/>
      <c r="U19" s="38"/>
      <c r="V19" s="38"/>
      <c r="W19" s="38"/>
      <c r="X19" s="38"/>
      <c r="Y19" s="38"/>
      <c r="Z19" s="38"/>
    </row>
    <row r="20" ht="14.25" customHeight="1">
      <c r="A20" s="38"/>
      <c r="B20" s="38"/>
      <c r="C20" s="38"/>
      <c r="D20" s="38"/>
      <c r="E20" s="38"/>
      <c r="F20" s="38"/>
      <c r="G20" s="38"/>
      <c r="H20" s="38"/>
      <c r="I20" s="38"/>
      <c r="J20" s="38"/>
      <c r="K20" s="38"/>
      <c r="L20" s="38"/>
      <c r="M20" s="38"/>
      <c r="N20" s="38"/>
      <c r="O20" s="38"/>
      <c r="P20" s="38"/>
      <c r="Q20" s="38"/>
      <c r="R20" s="38"/>
      <c r="S20" s="38"/>
      <c r="T20" s="38"/>
      <c r="U20" s="38"/>
      <c r="V20" s="38"/>
      <c r="W20" s="38"/>
      <c r="X20" s="38"/>
      <c r="Y20" s="38"/>
      <c r="Z20" s="38"/>
    </row>
    <row r="21" ht="14.25" customHeight="1">
      <c r="A21" s="38"/>
      <c r="B21" s="38"/>
      <c r="C21" s="38"/>
      <c r="D21" s="38"/>
      <c r="E21" s="38"/>
      <c r="F21" s="38"/>
      <c r="G21" s="38"/>
      <c r="H21" s="38"/>
      <c r="I21" s="38"/>
      <c r="J21" s="38"/>
      <c r="K21" s="38"/>
      <c r="L21" s="38"/>
      <c r="M21" s="38"/>
      <c r="N21" s="38"/>
      <c r="O21" s="38"/>
      <c r="P21" s="38"/>
      <c r="Q21" s="38"/>
      <c r="R21" s="38"/>
      <c r="S21" s="38"/>
      <c r="T21" s="38"/>
      <c r="U21" s="38"/>
      <c r="V21" s="38"/>
      <c r="W21" s="38"/>
      <c r="X21" s="38"/>
      <c r="Y21" s="38"/>
      <c r="Z21" s="38"/>
    </row>
    <row r="22" ht="14.25" customHeight="1">
      <c r="A22" s="38"/>
      <c r="B22" s="38"/>
      <c r="C22" s="38"/>
      <c r="D22" s="38"/>
      <c r="E22" s="38"/>
      <c r="F22" s="38"/>
      <c r="G22" s="38"/>
      <c r="H22" s="38"/>
      <c r="I22" s="38"/>
      <c r="J22" s="38"/>
      <c r="K22" s="38"/>
      <c r="L22" s="38"/>
      <c r="M22" s="38"/>
      <c r="N22" s="38"/>
      <c r="O22" s="38"/>
      <c r="P22" s="38"/>
      <c r="Q22" s="38"/>
      <c r="R22" s="38"/>
      <c r="S22" s="38"/>
      <c r="T22" s="38"/>
      <c r="U22" s="38"/>
      <c r="V22" s="38"/>
      <c r="W22" s="38"/>
      <c r="X22" s="38"/>
      <c r="Y22" s="38"/>
      <c r="Z22" s="38"/>
    </row>
    <row r="23" ht="14.25" customHeight="1">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row>
    <row r="24" ht="14.25" customHeight="1">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row>
    <row r="25" ht="14.25" customHeight="1">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row>
    <row r="26" ht="14.25" customHeight="1">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row>
    <row r="27" ht="14.25" customHeight="1">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row>
    <row r="28" ht="14.25" customHeight="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row>
    <row r="29" ht="14.25"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row>
    <row r="30" ht="14.25"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row>
    <row r="31" ht="14.25"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ht="14.25"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row>
    <row r="33" ht="14.25"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ht="14.25"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ht="14.25"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ht="14.25"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ht="14.25"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ht="14.25"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ht="14.25"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ht="14.25"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ht="14.25"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ht="14.25"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ht="14.2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ht="14.2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ht="14.2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ht="14.2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ht="14.2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ht="14.2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ht="14.2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ht="14.2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ht="14.25"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ht="14.25"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ht="14.25"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ht="14.25"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ht="14.25"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ht="14.25"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ht="14.25"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ht="14.25"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ht="14.25"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ht="14.25"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ht="14.25"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ht="14.25"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ht="14.25"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ht="14.25"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ht="14.25"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ht="14.25"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ht="14.25"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ht="14.25"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ht="14.25"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ht="14.25"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ht="14.25"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ht="14.2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ht="14.25"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ht="14.25"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ht="14.25"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ht="14.25"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ht="14.25"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ht="14.25"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ht="14.25"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ht="14.25"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ht="14.25"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ht="14.25"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ht="14.25"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ht="14.25"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ht="14.2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ht="14.25"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ht="14.25"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ht="14.2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ht="14.2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ht="14.2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ht="14.2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ht="14.2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ht="14.2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ht="14.2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ht="14.2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ht="14.2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4.2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4.2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4.2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4.2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4.2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4.2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4.2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4.2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4.2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4.2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4.2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4.2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4.2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4.2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4.2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4.2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4.2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4.2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4.2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4.2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4.2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4.2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4.2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4.2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4.2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4.2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4.2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4.2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4.2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4.2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4.2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4.2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4.2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4.2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4.2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4.2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4.2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4.2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4.2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4.2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4.2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4.2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4.2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4.2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4.2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4.2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4.2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4.2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4.2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4.2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4.2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4.2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4.2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4.2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4.2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4.2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4.2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4.2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4.2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4.2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4.2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4.2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4.2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4.2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4.2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4.2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4.2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4.2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4.2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4.2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4.2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4.2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4.2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4.2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4.2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4.2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4.2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4.2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4.2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4.2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4.2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4.2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4.2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4.2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4.2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4.2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4.2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4.2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4.2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4.2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4.2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4.2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4.2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4.2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4.2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4.2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4.2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4.2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4.2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4.2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4.2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4.2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4.2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4.2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4.2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4.2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4.2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4.2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4.2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4.2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4.2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4.2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4.2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4.2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4.2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4.2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4.2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4.2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4.2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4.2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4.2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4.2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4.2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4.2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4.2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ht="14.2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ht="14.2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ht="14.2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ht="14.2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ht="14.2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ht="14.2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ht="14.2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ht="14.2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ht="14.2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ht="14.2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ht="14.2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ht="14.2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ht="14.2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ht="14.2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ht="14.2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ht="14.2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ht="14.2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ht="14.2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ht="14.2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ht="14.2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ht="14.25"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ht="14.25"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ht="14.25"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ht="14.25"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ht="14.25"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ht="14.25"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ht="14.25"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ht="14.25"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ht="14.25"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ht="14.25"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ht="14.25"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ht="14.25"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ht="14.25" customHeight="1">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ht="14.25" customHeight="1">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ht="14.25" customHeight="1">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ht="14.25" customHeight="1">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ht="14.25" customHeight="1">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ht="14.25" customHeight="1">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ht="14.25" customHeight="1">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ht="14.25" customHeight="1">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ht="14.25" customHeight="1">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ht="14.25" customHeight="1">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ht="14.25" customHeight="1">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ht="14.25" customHeight="1">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ht="14.25" customHeight="1">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ht="14.25" customHeight="1">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ht="14.25" customHeight="1">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ht="14.25" customHeight="1">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ht="14.25" customHeight="1">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ht="14.25" customHeight="1">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ht="14.25" customHeight="1">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ht="14.25" customHeight="1">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ht="14.25" customHeight="1">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ht="14.25" customHeight="1">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ht="14.25" customHeight="1">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ht="14.25" customHeight="1">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ht="14.25" customHeight="1">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ht="14.25" customHeight="1">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ht="14.25" customHeight="1">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ht="14.25" customHeight="1">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ht="14.25" customHeight="1">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ht="14.25" customHeight="1">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ht="14.25" customHeight="1">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ht="14.25" customHeight="1">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ht="14.25" customHeight="1">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ht="14.25" customHeight="1">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ht="14.25" customHeight="1">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ht="14.25" customHeight="1">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ht="14.25" customHeight="1">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ht="14.25" customHeight="1">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ht="14.25" customHeight="1">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ht="14.25" customHeight="1">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ht="14.25" customHeight="1">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ht="14.25" customHeight="1">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ht="14.25" customHeight="1">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ht="14.25" customHeight="1">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ht="14.25" customHeight="1">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ht="14.25" customHeight="1">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ht="14.25" customHeight="1">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ht="14.25" customHeight="1">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ht="14.25" customHeight="1">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ht="14.25" customHeight="1">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ht="14.25" customHeight="1">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ht="14.25" customHeight="1">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ht="14.25" customHeight="1">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ht="14.25" customHeight="1">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ht="14.25" customHeight="1">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ht="14.25" customHeight="1">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ht="14.25" customHeight="1">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ht="14.25" customHeight="1">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ht="14.25" customHeight="1">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ht="14.25" customHeight="1">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ht="14.25" customHeight="1">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ht="14.25" customHeight="1">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ht="14.25" customHeight="1">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ht="14.25" customHeight="1">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ht="14.25" customHeight="1">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ht="14.25" customHeight="1">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ht="14.25" customHeight="1">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ht="14.25" customHeight="1">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ht="14.25" customHeight="1">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ht="14.25" customHeight="1">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ht="14.25" customHeight="1">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ht="14.25" customHeight="1">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ht="14.25" customHeight="1">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ht="14.25" customHeight="1">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ht="14.25" customHeight="1">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ht="14.25" customHeight="1">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ht="14.25" customHeight="1">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ht="14.25" customHeight="1">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ht="14.25" customHeight="1">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ht="14.25" customHeight="1">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ht="14.25" customHeight="1">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ht="14.25" customHeight="1">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ht="14.25" customHeight="1">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ht="14.25" customHeight="1">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ht="14.25" customHeight="1">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ht="14.25" customHeight="1">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ht="14.25" customHeight="1">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ht="14.25" customHeight="1">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ht="14.25" customHeight="1">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ht="14.25" customHeight="1">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ht="14.25" customHeight="1">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ht="14.25" customHeight="1">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ht="14.25" customHeight="1">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ht="14.25" customHeight="1">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ht="14.25" customHeight="1">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ht="14.25" customHeight="1">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ht="14.25" customHeight="1">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ht="14.25" customHeight="1">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ht="14.25" customHeight="1">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ht="14.25" customHeight="1">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ht="14.25" customHeight="1">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ht="14.25" customHeight="1">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ht="14.25" customHeight="1">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ht="14.25" customHeight="1">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ht="14.25" customHeight="1">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ht="14.25" customHeight="1">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ht="14.25" customHeight="1">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ht="14.25" customHeight="1">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ht="14.25" customHeight="1">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ht="14.25" customHeight="1">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ht="14.25" customHeight="1">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ht="14.25" customHeight="1">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ht="14.25" customHeight="1">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ht="14.25" customHeight="1">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ht="14.25" customHeight="1">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ht="14.25" customHeight="1">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ht="14.25" customHeight="1">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ht="14.25" customHeight="1">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ht="14.25" customHeight="1">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ht="14.25" customHeight="1">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ht="14.25" customHeight="1">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ht="14.25" customHeight="1">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ht="14.25" customHeight="1">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ht="14.25" customHeight="1">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ht="14.25" customHeight="1">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ht="14.25" customHeight="1">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ht="14.25" customHeight="1">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ht="14.25" customHeight="1">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ht="14.25" customHeight="1">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ht="14.25" customHeight="1">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ht="14.25" customHeight="1">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ht="14.25" customHeight="1">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ht="14.25" customHeight="1">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ht="14.25" customHeight="1">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ht="14.25" customHeight="1">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ht="14.25" customHeight="1">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ht="14.25" customHeight="1">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ht="14.25" customHeight="1">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ht="14.25" customHeight="1">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ht="14.25" customHeight="1">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ht="14.25" customHeight="1">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ht="14.25" customHeight="1">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ht="14.25" customHeight="1">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ht="14.25" customHeight="1">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ht="14.25" customHeight="1">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ht="14.25" customHeight="1">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ht="14.25" customHeight="1">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ht="14.25" customHeight="1">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ht="14.25" customHeight="1">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ht="14.25" customHeight="1">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ht="14.25" customHeight="1">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ht="14.25" customHeight="1">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ht="14.25" customHeight="1">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ht="14.25" customHeight="1">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ht="14.25" customHeight="1">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ht="14.25" customHeight="1">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ht="14.25" customHeight="1">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ht="14.25" customHeight="1">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ht="14.25" customHeight="1">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ht="14.25" customHeight="1">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ht="14.25" customHeight="1">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ht="14.25" customHeight="1">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ht="14.25" customHeight="1">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ht="14.25" customHeight="1">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ht="14.25" customHeight="1">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ht="14.25" customHeight="1">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ht="14.25" customHeight="1">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ht="14.25" customHeight="1">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ht="14.25" customHeight="1">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ht="14.25" customHeight="1">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ht="14.25" customHeight="1">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ht="14.25" customHeight="1">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ht="14.25" customHeight="1">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ht="14.25" customHeight="1">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ht="14.25" customHeight="1">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ht="14.25" customHeight="1">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ht="14.25" customHeight="1">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ht="14.25" customHeight="1">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ht="14.25" customHeight="1">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ht="14.25" customHeight="1">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ht="14.25" customHeight="1">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ht="14.25" customHeight="1">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ht="14.25" customHeight="1">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ht="14.25" customHeight="1">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ht="14.25" customHeight="1">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ht="14.25" customHeight="1">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ht="14.25" customHeight="1">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ht="14.25" customHeight="1">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ht="14.25" customHeight="1">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ht="14.25" customHeight="1">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ht="14.25" customHeight="1">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ht="14.25" customHeight="1">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ht="14.25" customHeight="1">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ht="14.25" customHeight="1">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ht="14.25" customHeight="1">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ht="14.25" customHeight="1">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ht="14.25" customHeight="1">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ht="14.25" customHeight="1">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ht="14.25" customHeight="1">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ht="14.25" customHeight="1">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ht="14.25" customHeight="1">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ht="14.25" customHeight="1">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ht="14.25" customHeight="1">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ht="14.25" customHeight="1">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ht="14.25" customHeight="1">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ht="14.25" customHeight="1">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ht="14.25" customHeight="1">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ht="14.25" customHeight="1">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ht="14.25" customHeight="1">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ht="14.25" customHeight="1">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ht="14.25" customHeight="1">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ht="14.25" customHeight="1">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ht="14.25" customHeight="1">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ht="14.25" customHeight="1">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ht="14.25" customHeight="1">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ht="14.25" customHeight="1">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ht="14.25" customHeight="1">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ht="14.25" customHeight="1">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ht="14.25" customHeight="1">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ht="14.25" customHeight="1">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ht="14.25" customHeight="1">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ht="14.25" customHeight="1">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ht="14.25" customHeight="1">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ht="14.25" customHeight="1">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ht="14.25" customHeight="1">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ht="14.25" customHeight="1">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ht="14.25" customHeight="1">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ht="14.25" customHeight="1">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ht="14.25" customHeight="1">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ht="14.25" customHeight="1">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ht="14.25" customHeight="1">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ht="14.25" customHeight="1">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ht="14.25" customHeight="1">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ht="14.25" customHeight="1">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ht="14.25" customHeight="1">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ht="14.25" customHeight="1">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ht="14.25" customHeight="1">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ht="14.25" customHeight="1">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ht="14.25" customHeight="1">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ht="14.25" customHeight="1">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ht="14.25" customHeight="1">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ht="14.25" customHeight="1">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ht="14.25" customHeight="1">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ht="14.25" customHeight="1">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ht="14.25" customHeight="1">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ht="14.25" customHeight="1">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ht="14.25" customHeight="1">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ht="14.25" customHeight="1">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ht="14.25" customHeight="1">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ht="14.25" customHeight="1">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ht="14.25" customHeight="1">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ht="14.25" customHeight="1">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ht="14.25" customHeight="1">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ht="14.25" customHeight="1">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ht="14.25" customHeight="1">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ht="14.25" customHeight="1">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ht="14.25" customHeight="1">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ht="14.25" customHeight="1">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ht="14.25" customHeight="1">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ht="14.25" customHeight="1">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ht="14.25" customHeight="1">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ht="14.25" customHeight="1">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ht="14.25" customHeight="1">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ht="14.25" customHeight="1">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ht="14.25" customHeight="1">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ht="14.25" customHeight="1">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ht="14.25" customHeight="1">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ht="14.25" customHeight="1">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ht="14.25" customHeight="1">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ht="14.25" customHeight="1">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ht="14.25" customHeight="1">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ht="14.25" customHeight="1">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ht="14.25" customHeight="1">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ht="14.25" customHeight="1">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ht="14.25" customHeight="1">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ht="14.25" customHeight="1">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ht="14.25" customHeight="1">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ht="14.25" customHeight="1">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ht="14.25" customHeight="1">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ht="14.25" customHeight="1">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ht="14.25" customHeight="1">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ht="14.25" customHeight="1">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ht="14.25" customHeight="1">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ht="14.25" customHeight="1">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ht="14.25" customHeight="1">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ht="14.25" customHeight="1">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ht="14.25" customHeight="1">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ht="14.25" customHeight="1">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ht="14.25" customHeight="1">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ht="14.25" customHeight="1">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ht="14.25" customHeight="1">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ht="14.25" customHeight="1">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ht="14.25" customHeight="1">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ht="14.25" customHeight="1">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ht="14.25" customHeight="1">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ht="14.25" customHeight="1">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ht="14.25" customHeight="1">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ht="14.25" customHeight="1">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ht="14.25" customHeight="1">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ht="14.25" customHeight="1">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ht="14.25" customHeight="1">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ht="14.25" customHeight="1">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ht="14.25" customHeight="1">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ht="14.25" customHeight="1">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ht="14.25" customHeight="1">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ht="14.25" customHeight="1">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ht="14.25" customHeight="1">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ht="14.25" customHeight="1">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ht="14.25" customHeight="1">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ht="14.25" customHeight="1">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ht="14.25" customHeight="1">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ht="14.25" customHeight="1">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ht="14.25" customHeight="1">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ht="14.25" customHeight="1">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ht="14.25" customHeight="1">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ht="14.25" customHeight="1">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ht="14.25" customHeight="1">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ht="14.25" customHeight="1">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ht="14.25" customHeight="1">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ht="14.25" customHeight="1">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ht="14.25" customHeight="1">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ht="14.25" customHeight="1">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ht="14.25" customHeight="1">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ht="14.25" customHeight="1">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ht="14.25" customHeight="1">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ht="14.25" customHeight="1">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ht="14.25" customHeight="1">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ht="14.25" customHeight="1">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ht="14.25" customHeight="1">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ht="14.25" customHeight="1">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ht="14.25" customHeight="1">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ht="14.25" customHeight="1">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ht="14.25" customHeight="1">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ht="14.25" customHeight="1">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ht="14.25" customHeight="1">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ht="14.25" customHeight="1">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ht="14.25" customHeight="1">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ht="14.25" customHeight="1">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ht="14.25" customHeight="1">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ht="14.25" customHeight="1">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ht="14.25" customHeight="1">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ht="14.25" customHeight="1">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ht="14.25" customHeight="1">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ht="14.25" customHeight="1">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ht="14.25" customHeight="1">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ht="14.25" customHeight="1">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ht="14.25" customHeight="1">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ht="14.25" customHeight="1">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ht="14.2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ht="14.25" customHeight="1">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ht="14.25" customHeight="1">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ht="14.25" customHeight="1">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ht="14.25" customHeight="1">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ht="14.25" customHeight="1">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ht="14.25" customHeight="1">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ht="14.25" customHeight="1">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ht="14.25" customHeight="1">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ht="14.25" customHeight="1">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ht="14.25" customHeight="1">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ht="14.25" customHeight="1">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ht="14.25" customHeight="1">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ht="14.25" customHeight="1">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ht="14.25" customHeight="1">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ht="14.25" customHeight="1">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ht="14.25" customHeight="1">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ht="14.25" customHeight="1">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ht="14.25" customHeight="1">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ht="14.25" customHeight="1">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ht="14.25" customHeight="1">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ht="14.25" customHeight="1">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ht="14.25" customHeight="1">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ht="14.25" customHeight="1">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ht="14.25" customHeight="1">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ht="14.25" customHeight="1">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ht="14.25" customHeight="1">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ht="14.25" customHeight="1">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ht="14.25" customHeight="1">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ht="14.25" customHeight="1">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ht="14.25" customHeight="1">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ht="14.25" customHeight="1">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ht="14.25" customHeight="1">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ht="14.25" customHeight="1">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ht="14.25" customHeight="1">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ht="14.25" customHeight="1">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ht="14.25" customHeight="1">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ht="14.25" customHeight="1">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ht="14.25" customHeight="1">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ht="14.25" customHeight="1">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ht="14.25" customHeight="1">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ht="14.25" customHeight="1">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ht="14.25" customHeight="1">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ht="14.25" customHeight="1">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ht="14.25" customHeight="1">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ht="14.25" customHeight="1">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ht="14.25" customHeight="1">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ht="14.25" customHeight="1">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ht="14.25" customHeight="1">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ht="14.25" customHeight="1">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ht="14.25" customHeight="1">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ht="14.25" customHeight="1">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ht="14.25" customHeight="1">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ht="14.25" customHeight="1">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ht="14.25" customHeight="1">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ht="14.25" customHeight="1">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ht="14.25" customHeight="1">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ht="14.25" customHeight="1">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ht="14.25" customHeight="1">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ht="14.25" customHeight="1">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ht="14.25" customHeight="1">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ht="14.25" customHeight="1">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ht="14.25" customHeight="1">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ht="14.25" customHeight="1">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ht="14.25" customHeight="1">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ht="14.25" customHeight="1">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ht="14.25" customHeight="1">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ht="14.25" customHeight="1">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ht="14.25" customHeight="1">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ht="14.25" customHeight="1">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ht="14.25" customHeight="1">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ht="14.25" customHeight="1">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ht="14.25" customHeight="1">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ht="14.25" customHeight="1">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ht="14.25" customHeight="1">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ht="14.25" customHeight="1">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ht="14.25" customHeight="1">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ht="14.25" customHeight="1">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ht="14.25" customHeight="1">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ht="14.25" customHeight="1">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ht="14.25" customHeight="1">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ht="14.25" customHeight="1">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ht="14.25" customHeight="1">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ht="14.25" customHeight="1">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ht="14.25" customHeight="1">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ht="14.25" customHeight="1">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ht="14.25" customHeight="1">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ht="14.25" customHeight="1">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ht="14.25" customHeight="1">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ht="14.25" customHeight="1">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ht="14.25" customHeight="1">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ht="14.25" customHeight="1">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ht="14.25" customHeight="1">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ht="14.25" customHeight="1">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ht="14.25" customHeight="1">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ht="14.25" customHeight="1">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ht="14.25" customHeight="1">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ht="14.25" customHeight="1">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ht="14.25" customHeight="1">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ht="14.25" customHeight="1">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ht="14.25" customHeight="1">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ht="14.25" customHeight="1">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ht="14.25" customHeight="1">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ht="14.25" customHeight="1">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ht="14.25" customHeight="1">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ht="14.25" customHeight="1">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ht="14.25" customHeight="1">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ht="14.25" customHeight="1">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ht="14.25" customHeight="1">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ht="14.25" customHeight="1">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ht="14.25" customHeight="1">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ht="14.25" customHeight="1">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ht="14.25" customHeight="1">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ht="14.25" customHeight="1">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ht="14.25" customHeight="1">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ht="14.25" customHeight="1">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ht="14.25" customHeight="1">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ht="14.25" customHeight="1">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ht="14.25" customHeight="1">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ht="14.25" customHeight="1">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ht="14.25" customHeight="1">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ht="14.25" customHeight="1">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ht="14.25" customHeight="1">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ht="14.25" customHeight="1">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ht="14.25" customHeight="1">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ht="14.25" customHeight="1">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ht="14.25" customHeight="1">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ht="14.25" customHeight="1">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ht="14.25" customHeight="1">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ht="14.25" customHeight="1">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ht="14.25" customHeight="1">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ht="14.25" customHeight="1">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ht="14.25" customHeight="1">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ht="14.25" customHeight="1">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ht="14.25" customHeight="1">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ht="14.25" customHeight="1">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ht="14.25" customHeight="1">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ht="14.25" customHeight="1">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ht="14.25" customHeight="1">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ht="14.25" customHeight="1">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ht="14.25" customHeight="1">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ht="14.25" customHeight="1">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ht="14.25" customHeight="1">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ht="14.25" customHeight="1">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ht="14.25" customHeight="1">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ht="14.25" customHeight="1">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ht="14.25" customHeight="1">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ht="14.25" customHeight="1">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ht="14.25" customHeight="1">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ht="14.25" customHeight="1">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ht="14.25" customHeight="1">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ht="14.25" customHeight="1">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ht="14.25" customHeight="1">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ht="14.25" customHeight="1">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ht="14.25" customHeight="1">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ht="14.25" customHeight="1">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ht="14.25" customHeight="1">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ht="14.25" customHeight="1">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ht="14.25" customHeight="1">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ht="14.25" customHeight="1">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ht="14.25" customHeight="1">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ht="14.25" customHeight="1">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ht="14.25" customHeight="1">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ht="14.25" customHeight="1">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ht="14.25" customHeight="1">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ht="14.25" customHeight="1">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ht="14.25" customHeight="1">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ht="14.25" customHeight="1">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ht="14.25" customHeight="1">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ht="14.25" customHeight="1">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ht="14.25" customHeight="1">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ht="14.25" customHeight="1">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ht="14.25" customHeight="1">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ht="14.25" customHeight="1">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ht="14.25" customHeight="1">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ht="14.25" customHeight="1">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ht="14.25" customHeight="1">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ht="14.25" customHeight="1">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ht="14.25" customHeight="1">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ht="14.25" customHeight="1">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ht="14.25" customHeight="1">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ht="14.25" customHeight="1">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ht="14.25" customHeight="1">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ht="14.25" customHeight="1">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ht="14.25" customHeight="1">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ht="14.25" customHeight="1">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ht="14.25" customHeight="1">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ht="14.25" customHeight="1">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ht="14.25" customHeight="1">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ht="14.25" customHeight="1">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ht="14.25" customHeight="1">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ht="14.25" customHeight="1">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ht="14.25" customHeight="1">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ht="14.25" customHeight="1">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ht="14.25" customHeight="1">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ht="14.25" customHeight="1">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ht="14.25" customHeight="1">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ht="14.25" customHeight="1">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ht="14.25" customHeight="1">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ht="14.25" customHeight="1">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ht="14.25" customHeight="1">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ht="14.25" customHeight="1">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ht="14.25" customHeight="1">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ht="14.25" customHeight="1">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ht="14.25" customHeight="1">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ht="14.25" customHeight="1">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ht="14.25" customHeight="1">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ht="14.25" customHeight="1">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ht="14.25" customHeight="1">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ht="14.25" customHeight="1">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ht="14.25" customHeight="1">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ht="14.25" customHeight="1">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ht="14.25" customHeight="1">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ht="14.25" customHeight="1">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ht="14.25" customHeight="1">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ht="14.25" customHeight="1">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ht="14.25" customHeight="1">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ht="14.25" customHeight="1">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ht="14.25" customHeight="1">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ht="14.25" customHeight="1">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ht="14.25" customHeight="1">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ht="14.25" customHeight="1">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ht="14.25" customHeight="1">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ht="14.25" customHeight="1">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ht="14.25" customHeight="1">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ht="14.25" customHeight="1">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ht="14.25" customHeight="1">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ht="14.25" customHeight="1">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ht="14.25" customHeight="1">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ht="14.25" customHeight="1">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ht="14.25" customHeight="1">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ht="14.25" customHeight="1">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ht="14.25" customHeight="1">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ht="14.25" customHeight="1">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ht="14.25" customHeight="1">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ht="14.25" customHeight="1">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ht="14.25" customHeight="1">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ht="14.25" customHeight="1">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ht="14.25" customHeight="1">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ht="14.25" customHeight="1">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ht="14.25" customHeight="1">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ht="14.25" customHeight="1">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ht="14.25" customHeight="1">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ht="14.25" customHeight="1">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ht="14.25" customHeight="1">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ht="14.25" customHeight="1">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ht="14.25" customHeight="1">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ht="14.25" customHeight="1">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ht="14.25" customHeight="1">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ht="14.25" customHeight="1">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ht="14.25" customHeight="1">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ht="14.25" customHeight="1">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ht="14.25" customHeight="1">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ht="14.25" customHeight="1">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ht="14.25" customHeight="1">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ht="14.25" customHeight="1">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ht="14.25" customHeight="1">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ht="14.25" customHeight="1">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ht="14.25" customHeight="1">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ht="14.25" customHeight="1">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ht="14.25" customHeight="1">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ht="14.25" customHeight="1">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ht="14.25" customHeight="1">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ht="14.25" customHeight="1">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ht="14.25" customHeight="1">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ht="14.25" customHeight="1">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ht="14.25" customHeight="1">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ht="14.25" customHeight="1">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ht="14.25" customHeight="1">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ht="14.25" customHeight="1">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ht="14.25" customHeight="1">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ht="14.25" customHeight="1">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ht="14.25" customHeight="1">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ht="14.25" customHeight="1">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ht="14.25" customHeight="1">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ht="14.25" customHeight="1">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ht="14.25" customHeight="1">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ht="14.25" customHeight="1">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ht="14.25" customHeight="1">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ht="14.25" customHeight="1">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ht="14.25" customHeight="1">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ht="14.25" customHeight="1">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ht="14.25" customHeight="1">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ht="14.25" customHeight="1">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ht="14.25" customHeight="1">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ht="14.25" customHeight="1">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ht="14.25" customHeight="1">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ht="14.25" customHeight="1">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ht="14.25" customHeight="1">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ht="14.25" customHeight="1">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ht="14.25" customHeight="1">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ht="14.25" customHeight="1">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ht="14.25" customHeight="1">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ht="14.25" customHeight="1">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ht="14.25" customHeight="1">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ht="14.25" customHeight="1">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ht="14.25" customHeight="1">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ht="14.25" customHeight="1">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ht="14.25" customHeight="1">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ht="14.25" customHeight="1">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ht="14.25" customHeight="1">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ht="14.25" customHeight="1">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ht="14.25" customHeight="1">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ht="14.25" customHeight="1">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ht="14.25" customHeight="1">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ht="14.25" customHeight="1">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ht="14.25" customHeight="1">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ht="14.25" customHeight="1">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ht="14.25" customHeight="1">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ht="14.25" customHeight="1">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ht="14.25" customHeight="1">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ht="14.25" customHeight="1">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ht="14.25" customHeight="1">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ht="14.25" customHeight="1">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ht="14.25" customHeight="1">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ht="14.25" customHeight="1">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ht="14.25" customHeight="1">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ht="14.25" customHeight="1">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ht="14.25" customHeight="1">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ht="14.25" customHeight="1">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ht="14.25" customHeight="1">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ht="14.25" customHeight="1">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ht="14.25" customHeight="1">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ht="14.25" customHeight="1">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ht="14.25" customHeight="1">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ht="14.25" customHeight="1">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ht="14.25" customHeight="1">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ht="14.25" customHeight="1">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ht="14.25" customHeight="1">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ht="14.25" customHeight="1">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ht="14.25" customHeight="1">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ht="14.25" customHeight="1">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ht="14.25" customHeight="1">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ht="14.25" customHeight="1">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ht="14.25" customHeight="1">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ht="14.25" customHeight="1">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ht="14.25" customHeight="1">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ht="14.25" customHeight="1">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ht="14.25" customHeight="1">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ht="14.25" customHeight="1">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ht="14.25" customHeight="1">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ht="14.25" customHeight="1">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ht="14.25" customHeight="1">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ht="14.25" customHeight="1">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ht="14.25" customHeight="1">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ht="14.25" customHeight="1">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ht="14.25" customHeight="1">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ht="14.25" customHeight="1">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ht="14.25" customHeight="1">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ht="14.25" customHeight="1">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ht="14.25" customHeight="1">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ht="14.25" customHeight="1">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ht="14.25" customHeight="1">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ht="14.25" customHeight="1">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ht="14.25" customHeight="1">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ht="14.25" customHeight="1">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ht="14.25" customHeight="1">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ht="14.25" customHeight="1">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ht="14.25" customHeight="1">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ht="14.25" customHeight="1">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ht="14.25" customHeight="1">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ht="14.25" customHeight="1">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ht="14.25" customHeight="1">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ht="14.25" customHeight="1">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ht="14.25" customHeight="1">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ht="14.25" customHeight="1">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ht="14.25" customHeight="1">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ht="14.25" customHeight="1">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ht="14.25" customHeight="1">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ht="14.25" customHeight="1">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ht="14.25" customHeight="1">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ht="14.25" customHeight="1">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ht="14.25" customHeight="1">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ht="14.25" customHeight="1">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ht="14.25" customHeight="1">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ht="14.25" customHeight="1">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ht="14.25" customHeight="1">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ht="14.25" customHeight="1">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ht="14.25" customHeight="1">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ht="14.25" customHeight="1">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ht="14.25" customHeight="1">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ht="14.25" customHeight="1">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ht="14.25" customHeight="1">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ht="14.25" customHeight="1">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ht="14.25" customHeight="1">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ht="14.25" customHeight="1">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ht="14.25" customHeight="1">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ht="14.25" customHeight="1">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ht="14.25" customHeight="1">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ht="14.25" customHeight="1">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ht="14.25" customHeight="1">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ht="14.25" customHeight="1">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ht="14.25" customHeight="1">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ht="14.25" customHeight="1">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ht="14.25" customHeight="1">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ht="14.25" customHeight="1">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ht="14.25" customHeight="1">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ht="14.25" customHeight="1">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ht="14.25" customHeight="1">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sheetData>
  <mergeCells count="5">
    <mergeCell ref="A1:G1"/>
    <mergeCell ref="A2:G2"/>
    <mergeCell ref="A3:G3"/>
    <mergeCell ref="A14:G14"/>
    <mergeCell ref="A15:G15"/>
  </mergeCells>
  <printOptions/>
  <pageMargins bottom="0.75" footer="0.0" header="0.0" left="0.7" right="0.7" top="0.75"/>
  <pageSetup fitToHeight="0"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2012-05-10T15:47:12Z</dcterms:created>
  <dc:creator>david.smallen</dc:creator>
</cp:coreProperties>
</file>