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BD1309EF-ACE6-427D-9E66-F5FA69BCC408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5" i="2" l="1"/>
  <c r="E245" i="2"/>
  <c r="F245" i="2"/>
  <c r="G245" i="2"/>
  <c r="H245" i="2"/>
  <c r="I245" i="2"/>
  <c r="J245" i="2"/>
  <c r="K245" i="2"/>
  <c r="L245" i="2"/>
  <c r="M245" i="2"/>
  <c r="C245" i="2"/>
  <c r="D244" i="2"/>
  <c r="E244" i="2"/>
  <c r="F244" i="2"/>
  <c r="G244" i="2"/>
  <c r="H244" i="2"/>
  <c r="J244" i="2"/>
  <c r="K244" i="2"/>
  <c r="L244" i="2"/>
  <c r="M244" i="2"/>
  <c r="C244" i="2"/>
  <c r="D245" i="1"/>
  <c r="E245" i="1"/>
  <c r="F245" i="1"/>
  <c r="G245" i="1"/>
  <c r="H245" i="1"/>
  <c r="I245" i="1"/>
  <c r="J245" i="1"/>
  <c r="K245" i="1"/>
  <c r="L245" i="1"/>
  <c r="M245" i="1"/>
  <c r="C245" i="1"/>
  <c r="D244" i="1"/>
  <c r="E244" i="1"/>
  <c r="F244" i="1"/>
  <c r="G244" i="1"/>
  <c r="H244" i="1"/>
  <c r="J244" i="1"/>
  <c r="K244" i="1"/>
  <c r="L244" i="1"/>
  <c r="M244" i="1"/>
  <c r="C244" i="1"/>
  <c r="D95" i="3"/>
  <c r="E95" i="3"/>
  <c r="F95" i="3"/>
  <c r="G95" i="3"/>
  <c r="H95" i="3"/>
  <c r="J95" i="3"/>
  <c r="K95" i="3"/>
  <c r="L95" i="3"/>
  <c r="M95" i="3"/>
  <c r="C95" i="3"/>
  <c r="D99" i="3"/>
  <c r="E99" i="3"/>
  <c r="F99" i="3"/>
  <c r="G99" i="3"/>
  <c r="H99" i="3"/>
  <c r="I99" i="3"/>
  <c r="J99" i="3"/>
  <c r="K99" i="3"/>
  <c r="L99" i="3"/>
  <c r="M99" i="3"/>
  <c r="C99" i="3"/>
  <c r="D98" i="3"/>
  <c r="E98" i="3"/>
  <c r="F98" i="3"/>
  <c r="G98" i="3"/>
  <c r="H98" i="3"/>
  <c r="I98" i="3"/>
  <c r="J98" i="3"/>
  <c r="K98" i="3"/>
  <c r="L98" i="3"/>
  <c r="M98" i="3"/>
  <c r="C98" i="3"/>
  <c r="D97" i="3"/>
  <c r="E97" i="3"/>
  <c r="F97" i="3"/>
  <c r="G97" i="3"/>
  <c r="H97" i="3"/>
  <c r="J97" i="3"/>
  <c r="K97" i="3"/>
  <c r="L97" i="3"/>
  <c r="M97" i="3"/>
  <c r="C97" i="3"/>
  <c r="D96" i="3"/>
  <c r="E96" i="3"/>
  <c r="F96" i="3"/>
  <c r="G96" i="3"/>
  <c r="H96" i="3"/>
  <c r="I96" i="3"/>
  <c r="J96" i="3"/>
  <c r="K96" i="3"/>
  <c r="L96" i="3"/>
  <c r="M96" i="3"/>
  <c r="C96" i="3"/>
  <c r="D242" i="1"/>
  <c r="E242" i="1"/>
  <c r="F242" i="1"/>
  <c r="G242" i="1"/>
  <c r="H242" i="1"/>
  <c r="I242" i="1"/>
  <c r="J242" i="1"/>
  <c r="K242" i="1"/>
  <c r="L242" i="1"/>
  <c r="M242" i="1"/>
  <c r="C242" i="1"/>
  <c r="D241" i="1"/>
  <c r="E241" i="1"/>
  <c r="F241" i="1"/>
  <c r="G241" i="1"/>
  <c r="H241" i="1"/>
  <c r="J241" i="1"/>
  <c r="K241" i="1"/>
  <c r="L241" i="1"/>
  <c r="M241" i="1"/>
  <c r="C241" i="1"/>
  <c r="D242" i="2"/>
  <c r="E242" i="2"/>
  <c r="F242" i="2"/>
  <c r="G242" i="2"/>
  <c r="H242" i="2"/>
  <c r="I242" i="2"/>
  <c r="J242" i="2"/>
  <c r="K242" i="2"/>
  <c r="L242" i="2"/>
  <c r="M242" i="2"/>
  <c r="C242" i="2"/>
  <c r="D241" i="2"/>
  <c r="E241" i="2"/>
  <c r="F241" i="2"/>
  <c r="G241" i="2"/>
  <c r="H241" i="2"/>
  <c r="J241" i="2"/>
  <c r="K241" i="2"/>
  <c r="L241" i="2"/>
  <c r="M241" i="2"/>
  <c r="C241" i="2"/>
  <c r="D239" i="2" l="1"/>
  <c r="E239" i="2"/>
  <c r="F239" i="2"/>
  <c r="G239" i="2"/>
  <c r="H239" i="2"/>
  <c r="I239" i="2"/>
  <c r="J239" i="2"/>
  <c r="K239" i="2"/>
  <c r="L239" i="2"/>
  <c r="M239" i="2"/>
  <c r="C239" i="2"/>
  <c r="D238" i="2"/>
  <c r="E238" i="2"/>
  <c r="F238" i="2"/>
  <c r="G238" i="2"/>
  <c r="H238" i="2"/>
  <c r="J238" i="2"/>
  <c r="K238" i="2"/>
  <c r="L238" i="2"/>
  <c r="M238" i="2"/>
  <c r="C238" i="2"/>
  <c r="D239" i="1"/>
  <c r="E239" i="1"/>
  <c r="F239" i="1"/>
  <c r="G239" i="1"/>
  <c r="H239" i="1"/>
  <c r="I239" i="1"/>
  <c r="J239" i="1"/>
  <c r="K239" i="1"/>
  <c r="L239" i="1"/>
  <c r="M239" i="1"/>
  <c r="C239" i="1"/>
  <c r="D238" i="1"/>
  <c r="E238" i="1"/>
  <c r="F238" i="1"/>
  <c r="G238" i="1"/>
  <c r="H238" i="1"/>
  <c r="J238" i="1"/>
  <c r="K238" i="1"/>
  <c r="L238" i="1"/>
  <c r="M238" i="1"/>
  <c r="C238" i="1"/>
  <c r="D236" i="2" l="1"/>
  <c r="E236" i="2"/>
  <c r="F236" i="2"/>
  <c r="G236" i="2"/>
  <c r="H236" i="2"/>
  <c r="I236" i="2"/>
  <c r="J236" i="2"/>
  <c r="K236" i="2"/>
  <c r="L236" i="2"/>
  <c r="M236" i="2"/>
  <c r="C236" i="2"/>
  <c r="D235" i="2"/>
  <c r="E235" i="2"/>
  <c r="F235" i="2"/>
  <c r="G235" i="2"/>
  <c r="H235" i="2"/>
  <c r="I235" i="2"/>
  <c r="J235" i="2"/>
  <c r="K235" i="2"/>
  <c r="L235" i="2"/>
  <c r="M235" i="2"/>
  <c r="C235" i="2"/>
  <c r="D236" i="1"/>
  <c r="E236" i="1"/>
  <c r="F236" i="1"/>
  <c r="G236" i="1"/>
  <c r="H236" i="1"/>
  <c r="I236" i="1"/>
  <c r="J236" i="1"/>
  <c r="K236" i="1"/>
  <c r="L236" i="1"/>
  <c r="M236" i="1"/>
  <c r="C236" i="1"/>
  <c r="D235" i="1"/>
  <c r="E235" i="1"/>
  <c r="F235" i="1"/>
  <c r="G235" i="1"/>
  <c r="H235" i="1"/>
  <c r="I235" i="1"/>
  <c r="J235" i="1"/>
  <c r="K235" i="1"/>
  <c r="L235" i="1"/>
  <c r="M235" i="1"/>
  <c r="C235" i="1"/>
  <c r="D233" i="2" l="1"/>
  <c r="E233" i="2"/>
  <c r="F233" i="2"/>
  <c r="G233" i="2"/>
  <c r="H233" i="2"/>
  <c r="I233" i="2"/>
  <c r="J233" i="2"/>
  <c r="K233" i="2"/>
  <c r="L233" i="2"/>
  <c r="M233" i="2"/>
  <c r="C233" i="2"/>
  <c r="D232" i="2"/>
  <c r="E232" i="2"/>
  <c r="F232" i="2"/>
  <c r="G232" i="2"/>
  <c r="H232" i="2"/>
  <c r="I232" i="2"/>
  <c r="J232" i="2"/>
  <c r="K232" i="2"/>
  <c r="L232" i="2"/>
  <c r="M232" i="2"/>
  <c r="C232" i="2"/>
  <c r="D233" i="1"/>
  <c r="E233" i="1"/>
  <c r="F233" i="1"/>
  <c r="G233" i="1"/>
  <c r="H233" i="1"/>
  <c r="I233" i="1"/>
  <c r="J233" i="1"/>
  <c r="K233" i="1"/>
  <c r="L233" i="1"/>
  <c r="M233" i="1"/>
  <c r="C233" i="1"/>
  <c r="D232" i="1"/>
  <c r="E232" i="1"/>
  <c r="F232" i="1"/>
  <c r="G232" i="1"/>
  <c r="H232" i="1"/>
  <c r="I232" i="1"/>
  <c r="J232" i="1"/>
  <c r="K232" i="1"/>
  <c r="L232" i="1"/>
  <c r="M232" i="1"/>
  <c r="C232" i="1"/>
  <c r="D230" i="2"/>
  <c r="E230" i="2"/>
  <c r="F230" i="2"/>
  <c r="G230" i="2"/>
  <c r="H230" i="2"/>
  <c r="I230" i="2"/>
  <c r="J230" i="2"/>
  <c r="K230" i="2"/>
  <c r="L230" i="2"/>
  <c r="M230" i="2"/>
  <c r="C230" i="2"/>
  <c r="D229" i="2"/>
  <c r="E229" i="2"/>
  <c r="F229" i="2"/>
  <c r="G229" i="2"/>
  <c r="H229" i="2"/>
  <c r="I229" i="2"/>
  <c r="J229" i="2"/>
  <c r="K229" i="2"/>
  <c r="L229" i="2"/>
  <c r="M229" i="2"/>
  <c r="C229" i="2"/>
  <c r="D230" i="1"/>
  <c r="E230" i="1"/>
  <c r="F230" i="1"/>
  <c r="G230" i="1"/>
  <c r="H230" i="1"/>
  <c r="I230" i="1"/>
  <c r="J230" i="1"/>
  <c r="K230" i="1"/>
  <c r="L230" i="1"/>
  <c r="M230" i="1"/>
  <c r="C230" i="1"/>
  <c r="D229" i="1"/>
  <c r="E229" i="1"/>
  <c r="F229" i="1"/>
  <c r="G229" i="1"/>
  <c r="H229" i="1"/>
  <c r="I229" i="1"/>
  <c r="J229" i="1"/>
  <c r="K229" i="1"/>
  <c r="L229" i="1"/>
  <c r="M229" i="1"/>
  <c r="C229" i="1"/>
  <c r="D227" i="2"/>
  <c r="E227" i="2"/>
  <c r="F227" i="2"/>
  <c r="G227" i="2"/>
  <c r="H227" i="2"/>
  <c r="I227" i="2"/>
  <c r="J227" i="2"/>
  <c r="K227" i="2"/>
  <c r="L227" i="2"/>
  <c r="M227" i="2"/>
  <c r="C227" i="2"/>
  <c r="D226" i="2"/>
  <c r="E226" i="2"/>
  <c r="F226" i="2"/>
  <c r="G226" i="2"/>
  <c r="H226" i="2"/>
  <c r="I226" i="2"/>
  <c r="J226" i="2"/>
  <c r="K226" i="2"/>
  <c r="L226" i="2"/>
  <c r="M226" i="2"/>
  <c r="C226" i="2"/>
  <c r="D227" i="1"/>
  <c r="E227" i="1"/>
  <c r="F227" i="1"/>
  <c r="G227" i="1"/>
  <c r="H227" i="1"/>
  <c r="I227" i="1"/>
  <c r="J227" i="1"/>
  <c r="K227" i="1"/>
  <c r="L227" i="1"/>
  <c r="M227" i="1"/>
  <c r="C227" i="1"/>
  <c r="D226" i="1"/>
  <c r="E226" i="1"/>
  <c r="F226" i="1"/>
  <c r="G226" i="1"/>
  <c r="H226" i="1"/>
  <c r="I226" i="1"/>
  <c r="J226" i="1"/>
  <c r="K226" i="1"/>
  <c r="L226" i="1"/>
  <c r="M226" i="1"/>
  <c r="C226" i="1"/>
  <c r="D224" i="2" l="1"/>
  <c r="E224" i="2"/>
  <c r="F224" i="2"/>
  <c r="G224" i="2"/>
  <c r="H224" i="2"/>
  <c r="I224" i="2"/>
  <c r="J224" i="2"/>
  <c r="K224" i="2"/>
  <c r="L224" i="2"/>
  <c r="M224" i="2"/>
  <c r="C224" i="2"/>
  <c r="D223" i="2"/>
  <c r="E223" i="2"/>
  <c r="F223" i="2"/>
  <c r="G223" i="2"/>
  <c r="H223" i="2"/>
  <c r="I223" i="2"/>
  <c r="J223" i="2"/>
  <c r="K223" i="2"/>
  <c r="L223" i="2"/>
  <c r="M223" i="2"/>
  <c r="C223" i="2"/>
  <c r="D224" i="1"/>
  <c r="E224" i="1"/>
  <c r="F224" i="1"/>
  <c r="G224" i="1"/>
  <c r="H224" i="1"/>
  <c r="I224" i="1"/>
  <c r="J224" i="1"/>
  <c r="K224" i="1"/>
  <c r="L224" i="1"/>
  <c r="M224" i="1"/>
  <c r="C224" i="1"/>
  <c r="D223" i="1"/>
  <c r="E223" i="1"/>
  <c r="F223" i="1"/>
  <c r="G223" i="1"/>
  <c r="H223" i="1"/>
  <c r="I223" i="1"/>
  <c r="J223" i="1"/>
  <c r="K223" i="1"/>
  <c r="L223" i="1"/>
  <c r="M223" i="1"/>
  <c r="C223" i="1"/>
  <c r="D221" i="2" l="1"/>
  <c r="E221" i="2"/>
  <c r="F221" i="2"/>
  <c r="G221" i="2"/>
  <c r="H221" i="2"/>
  <c r="I221" i="2"/>
  <c r="J221" i="2"/>
  <c r="K221" i="2"/>
  <c r="L221" i="2"/>
  <c r="M221" i="2"/>
  <c r="C221" i="2"/>
  <c r="D220" i="2"/>
  <c r="E220" i="2"/>
  <c r="F220" i="2"/>
  <c r="G220" i="2"/>
  <c r="H220" i="2"/>
  <c r="I220" i="2"/>
  <c r="J220" i="2"/>
  <c r="K220" i="2"/>
  <c r="L220" i="2"/>
  <c r="M220" i="2"/>
  <c r="C220" i="2"/>
  <c r="D221" i="1"/>
  <c r="E221" i="1"/>
  <c r="F221" i="1"/>
  <c r="G221" i="1"/>
  <c r="H221" i="1"/>
  <c r="I221" i="1"/>
  <c r="J221" i="1"/>
  <c r="K221" i="1"/>
  <c r="L221" i="1"/>
  <c r="M221" i="1"/>
  <c r="C221" i="1"/>
  <c r="D220" i="1"/>
  <c r="E220" i="1"/>
  <c r="F220" i="1"/>
  <c r="G220" i="1"/>
  <c r="H220" i="1"/>
  <c r="I220" i="1"/>
  <c r="J220" i="1"/>
  <c r="K220" i="1"/>
  <c r="L220" i="1"/>
  <c r="M220" i="1"/>
  <c r="C220" i="1"/>
  <c r="D218" i="1"/>
  <c r="E218" i="1"/>
  <c r="F218" i="1"/>
  <c r="G218" i="1"/>
  <c r="H218" i="1"/>
  <c r="I218" i="1"/>
  <c r="J218" i="1"/>
  <c r="K218" i="1"/>
  <c r="L218" i="1"/>
  <c r="M218" i="1"/>
  <c r="C218" i="1"/>
  <c r="D217" i="1"/>
  <c r="E217" i="1"/>
  <c r="F217" i="1"/>
  <c r="G217" i="1"/>
  <c r="H217" i="1"/>
  <c r="I217" i="1"/>
  <c r="J217" i="1"/>
  <c r="K217" i="1"/>
  <c r="L217" i="1"/>
  <c r="M217" i="1"/>
  <c r="C217" i="1"/>
  <c r="D218" i="2"/>
  <c r="E218" i="2"/>
  <c r="F218" i="2"/>
  <c r="G218" i="2"/>
  <c r="H218" i="2"/>
  <c r="I218" i="2"/>
  <c r="J218" i="2"/>
  <c r="K218" i="2"/>
  <c r="L218" i="2"/>
  <c r="M218" i="2"/>
  <c r="C218" i="2"/>
  <c r="D217" i="2"/>
  <c r="E217" i="2"/>
  <c r="F217" i="2"/>
  <c r="G217" i="2"/>
  <c r="H217" i="2"/>
  <c r="I217" i="2"/>
  <c r="J217" i="2"/>
  <c r="K217" i="2"/>
  <c r="L217" i="2"/>
  <c r="M217" i="2"/>
  <c r="C217" i="2"/>
  <c r="D215" i="2"/>
  <c r="E215" i="2"/>
  <c r="F215" i="2"/>
  <c r="G215" i="2"/>
  <c r="H215" i="2"/>
  <c r="I215" i="2"/>
  <c r="J215" i="2"/>
  <c r="K215" i="2"/>
  <c r="L215" i="2"/>
  <c r="M215" i="2"/>
  <c r="C215" i="2"/>
  <c r="D214" i="2"/>
  <c r="E214" i="2"/>
  <c r="F214" i="2"/>
  <c r="G214" i="2"/>
  <c r="H214" i="2"/>
  <c r="I214" i="2"/>
  <c r="J214" i="2"/>
  <c r="K214" i="2"/>
  <c r="L214" i="2"/>
  <c r="M214" i="2"/>
  <c r="C214" i="2"/>
  <c r="D215" i="1"/>
  <c r="E215" i="1"/>
  <c r="F215" i="1"/>
  <c r="G215" i="1"/>
  <c r="H215" i="1"/>
  <c r="I215" i="1"/>
  <c r="J215" i="1"/>
  <c r="K215" i="1"/>
  <c r="L215" i="1"/>
  <c r="M215" i="1"/>
  <c r="C215" i="1"/>
  <c r="D214" i="1"/>
  <c r="E214" i="1"/>
  <c r="F214" i="1"/>
  <c r="G214" i="1"/>
  <c r="H214" i="1"/>
  <c r="I214" i="1"/>
  <c r="J214" i="1"/>
  <c r="K214" i="1"/>
  <c r="L214" i="1"/>
  <c r="M214" i="1"/>
  <c r="C214" i="1"/>
  <c r="D212" i="2"/>
  <c r="E212" i="2"/>
  <c r="F212" i="2"/>
  <c r="G212" i="2"/>
  <c r="H212" i="2"/>
  <c r="I212" i="2"/>
  <c r="J212" i="2"/>
  <c r="K212" i="2"/>
  <c r="L212" i="2"/>
  <c r="M212" i="2"/>
  <c r="C212" i="2"/>
  <c r="D211" i="2"/>
  <c r="E211" i="2"/>
  <c r="F211" i="2"/>
  <c r="G211" i="2"/>
  <c r="H211" i="2"/>
  <c r="I211" i="2"/>
  <c r="J211" i="2"/>
  <c r="K211" i="2"/>
  <c r="L211" i="2"/>
  <c r="M211" i="2"/>
  <c r="C211" i="2"/>
  <c r="D212" i="1"/>
  <c r="E212" i="1"/>
  <c r="F212" i="1"/>
  <c r="G212" i="1"/>
  <c r="H212" i="1"/>
  <c r="I212" i="1"/>
  <c r="J212" i="1"/>
  <c r="K212" i="1"/>
  <c r="L212" i="1"/>
  <c r="M212" i="1"/>
  <c r="C212" i="1"/>
  <c r="D211" i="1"/>
  <c r="E211" i="1"/>
  <c r="F211" i="1"/>
  <c r="G211" i="1"/>
  <c r="H211" i="1"/>
  <c r="I211" i="1"/>
  <c r="J211" i="1"/>
  <c r="K211" i="1"/>
  <c r="L211" i="1"/>
  <c r="M211" i="1"/>
  <c r="C211" i="1"/>
  <c r="D209" i="2"/>
  <c r="E209" i="2"/>
  <c r="F209" i="2"/>
  <c r="G209" i="2"/>
  <c r="H209" i="2"/>
  <c r="I209" i="2"/>
  <c r="J209" i="2"/>
  <c r="K209" i="2"/>
  <c r="L209" i="2"/>
  <c r="M209" i="2"/>
  <c r="C209" i="2"/>
  <c r="D208" i="2"/>
  <c r="E208" i="2"/>
  <c r="F208" i="2"/>
  <c r="G208" i="2"/>
  <c r="H208" i="2"/>
  <c r="I208" i="2"/>
  <c r="J208" i="2"/>
  <c r="K208" i="2"/>
  <c r="L208" i="2"/>
  <c r="M208" i="2"/>
  <c r="C208" i="2"/>
  <c r="D209" i="1"/>
  <c r="E209" i="1"/>
  <c r="F209" i="1"/>
  <c r="G209" i="1"/>
  <c r="H209" i="1"/>
  <c r="I209" i="1"/>
  <c r="J209" i="1"/>
  <c r="K209" i="1"/>
  <c r="L209" i="1"/>
  <c r="M209" i="1"/>
  <c r="C209" i="1"/>
  <c r="D208" i="1"/>
  <c r="E208" i="1"/>
  <c r="F208" i="1"/>
  <c r="G208" i="1"/>
  <c r="H208" i="1"/>
  <c r="I208" i="1"/>
  <c r="J208" i="1"/>
  <c r="K208" i="1"/>
  <c r="L208" i="1"/>
  <c r="M208" i="1"/>
  <c r="C208" i="1"/>
  <c r="D206" i="2" l="1"/>
  <c r="E206" i="2"/>
  <c r="F206" i="2"/>
  <c r="G206" i="2"/>
  <c r="H206" i="2"/>
  <c r="I206" i="2"/>
  <c r="J206" i="2"/>
  <c r="K206" i="2"/>
  <c r="L206" i="2"/>
  <c r="M206" i="2"/>
  <c r="C206" i="2"/>
  <c r="C205" i="2"/>
  <c r="D205" i="2"/>
  <c r="E205" i="2"/>
  <c r="F205" i="2"/>
  <c r="G205" i="2"/>
  <c r="H205" i="2"/>
  <c r="I205" i="2"/>
  <c r="J205" i="2"/>
  <c r="K205" i="2"/>
  <c r="L205" i="2"/>
  <c r="M205" i="2"/>
  <c r="D206" i="1"/>
  <c r="E206" i="1"/>
  <c r="F206" i="1"/>
  <c r="G206" i="1"/>
  <c r="H206" i="1"/>
  <c r="I206" i="1"/>
  <c r="J206" i="1"/>
  <c r="K206" i="1"/>
  <c r="L206" i="1"/>
  <c r="M206" i="1"/>
  <c r="C206" i="1"/>
  <c r="C200" i="1"/>
  <c r="D205" i="1"/>
  <c r="E205" i="1"/>
  <c r="F205" i="1"/>
  <c r="G205" i="1"/>
  <c r="H205" i="1"/>
  <c r="I205" i="1"/>
  <c r="J205" i="1"/>
  <c r="K205" i="1"/>
  <c r="L205" i="1"/>
  <c r="M205" i="1"/>
  <c r="C205" i="1"/>
  <c r="D203" i="2" l="1"/>
  <c r="E203" i="2"/>
  <c r="F203" i="2"/>
  <c r="G203" i="2"/>
  <c r="H203" i="2"/>
  <c r="I203" i="2"/>
  <c r="J203" i="2"/>
  <c r="K203" i="2"/>
  <c r="L203" i="2"/>
  <c r="M203" i="2"/>
  <c r="C203" i="2"/>
  <c r="D202" i="2"/>
  <c r="E202" i="2"/>
  <c r="F202" i="2"/>
  <c r="G202" i="2"/>
  <c r="H202" i="2"/>
  <c r="I202" i="2"/>
  <c r="J202" i="2"/>
  <c r="K202" i="2"/>
  <c r="L202" i="2"/>
  <c r="M202" i="2"/>
  <c r="C202" i="2"/>
  <c r="D203" i="1"/>
  <c r="E203" i="1"/>
  <c r="F203" i="1"/>
  <c r="G203" i="1"/>
  <c r="H203" i="1"/>
  <c r="I203" i="1"/>
  <c r="J203" i="1"/>
  <c r="K203" i="1"/>
  <c r="L203" i="1"/>
  <c r="M203" i="1"/>
  <c r="C203" i="1"/>
  <c r="D202" i="1"/>
  <c r="E202" i="1"/>
  <c r="F202" i="1"/>
  <c r="G202" i="1"/>
  <c r="H202" i="1"/>
  <c r="I202" i="1"/>
  <c r="J202" i="1"/>
  <c r="K202" i="1"/>
  <c r="L202" i="1"/>
  <c r="M202" i="1"/>
  <c r="C202" i="1"/>
  <c r="D200" i="2" l="1"/>
  <c r="E200" i="2"/>
  <c r="F200" i="2"/>
  <c r="G200" i="2"/>
  <c r="H200" i="2"/>
  <c r="I200" i="2"/>
  <c r="J200" i="2"/>
  <c r="K200" i="2"/>
  <c r="L200" i="2"/>
  <c r="M200" i="2"/>
  <c r="C200" i="2"/>
  <c r="D199" i="2"/>
  <c r="E199" i="2"/>
  <c r="F199" i="2"/>
  <c r="G199" i="2"/>
  <c r="H199" i="2"/>
  <c r="I199" i="2"/>
  <c r="J199" i="2"/>
  <c r="K199" i="2"/>
  <c r="L199" i="2"/>
  <c r="M199" i="2"/>
  <c r="C199" i="2"/>
  <c r="D200" i="1"/>
  <c r="E200" i="1"/>
  <c r="F200" i="1"/>
  <c r="G200" i="1"/>
  <c r="H200" i="1"/>
  <c r="I200" i="1"/>
  <c r="J200" i="1"/>
  <c r="K200" i="1"/>
  <c r="L200" i="1"/>
  <c r="M200" i="1"/>
  <c r="D199" i="1"/>
  <c r="E199" i="1"/>
  <c r="F199" i="1"/>
  <c r="G199" i="1"/>
  <c r="H199" i="1"/>
  <c r="I199" i="1"/>
  <c r="J199" i="1"/>
  <c r="K199" i="1"/>
  <c r="L199" i="1"/>
  <c r="M199" i="1"/>
  <c r="C199" i="1"/>
  <c r="D197" i="2"/>
  <c r="E197" i="2"/>
  <c r="F197" i="2"/>
  <c r="G197" i="2"/>
  <c r="H197" i="2"/>
  <c r="I197" i="2"/>
  <c r="J197" i="2"/>
  <c r="K197" i="2"/>
  <c r="L197" i="2"/>
  <c r="M197" i="2"/>
  <c r="C197" i="2"/>
  <c r="D196" i="2"/>
  <c r="E196" i="2"/>
  <c r="F196" i="2"/>
  <c r="G196" i="2"/>
  <c r="H196" i="2"/>
  <c r="I196" i="2"/>
  <c r="J196" i="2"/>
  <c r="K196" i="2"/>
  <c r="L196" i="2"/>
  <c r="M196" i="2"/>
  <c r="C196" i="2"/>
  <c r="D197" i="1"/>
  <c r="E197" i="1"/>
  <c r="F197" i="1"/>
  <c r="G197" i="1"/>
  <c r="H197" i="1"/>
  <c r="I197" i="1"/>
  <c r="J197" i="1"/>
  <c r="K197" i="1"/>
  <c r="L197" i="1"/>
  <c r="M197" i="1"/>
  <c r="C197" i="1"/>
  <c r="D196" i="1"/>
  <c r="E196" i="1"/>
  <c r="F196" i="1"/>
  <c r="G196" i="1"/>
  <c r="H196" i="1"/>
  <c r="I196" i="1"/>
  <c r="J196" i="1"/>
  <c r="K196" i="1"/>
  <c r="L196" i="1"/>
  <c r="M196" i="1"/>
  <c r="C196" i="1"/>
  <c r="D194" i="2" l="1"/>
  <c r="E194" i="2"/>
  <c r="F194" i="2"/>
  <c r="G194" i="2"/>
  <c r="H194" i="2"/>
  <c r="I194" i="2"/>
  <c r="J194" i="2"/>
  <c r="K194" i="2"/>
  <c r="L194" i="2"/>
  <c r="M194" i="2"/>
  <c r="C194" i="2"/>
  <c r="D193" i="2"/>
  <c r="E193" i="2"/>
  <c r="F193" i="2"/>
  <c r="G193" i="2"/>
  <c r="H193" i="2"/>
  <c r="I193" i="2"/>
  <c r="J193" i="2"/>
  <c r="K193" i="2"/>
  <c r="L193" i="2"/>
  <c r="M193" i="2"/>
  <c r="C193" i="2"/>
  <c r="D194" i="1"/>
  <c r="E194" i="1"/>
  <c r="F194" i="1"/>
  <c r="G194" i="1"/>
  <c r="H194" i="1"/>
  <c r="I194" i="1"/>
  <c r="J194" i="1"/>
  <c r="K194" i="1"/>
  <c r="L194" i="1"/>
  <c r="M194" i="1"/>
  <c r="C194" i="1"/>
  <c r="D193" i="1"/>
  <c r="E193" i="1"/>
  <c r="F193" i="1"/>
  <c r="G193" i="1"/>
  <c r="H193" i="1"/>
  <c r="I193" i="1"/>
  <c r="J193" i="1"/>
  <c r="K193" i="1"/>
  <c r="L193" i="1"/>
  <c r="M193" i="1"/>
  <c r="C193" i="1"/>
  <c r="D191" i="2"/>
  <c r="E191" i="2"/>
  <c r="F191" i="2"/>
  <c r="G191" i="2"/>
  <c r="H191" i="2"/>
  <c r="I191" i="2"/>
  <c r="J191" i="2"/>
  <c r="K191" i="2"/>
  <c r="L191" i="2"/>
  <c r="M191" i="2"/>
  <c r="C191" i="2"/>
  <c r="D190" i="2"/>
  <c r="E190" i="2"/>
  <c r="F190" i="2"/>
  <c r="G190" i="2"/>
  <c r="H190" i="2"/>
  <c r="I190" i="2"/>
  <c r="J190" i="2"/>
  <c r="K190" i="2"/>
  <c r="L190" i="2"/>
  <c r="M190" i="2"/>
  <c r="C190" i="2"/>
  <c r="D191" i="1"/>
  <c r="E191" i="1"/>
  <c r="F191" i="1"/>
  <c r="G191" i="1"/>
  <c r="H191" i="1"/>
  <c r="I191" i="1"/>
  <c r="J191" i="1"/>
  <c r="K191" i="1"/>
  <c r="L191" i="1"/>
  <c r="M191" i="1"/>
  <c r="C191" i="1"/>
  <c r="D190" i="1"/>
  <c r="E190" i="1"/>
  <c r="F190" i="1"/>
  <c r="G190" i="1"/>
  <c r="H190" i="1"/>
  <c r="I190" i="1"/>
  <c r="J190" i="1"/>
  <c r="K190" i="1"/>
  <c r="L190" i="1"/>
  <c r="M190" i="1"/>
  <c r="C190" i="1"/>
  <c r="D188" i="2" l="1"/>
  <c r="E188" i="2"/>
  <c r="F188" i="2"/>
  <c r="G188" i="2"/>
  <c r="H188" i="2"/>
  <c r="I188" i="2"/>
  <c r="J188" i="2"/>
  <c r="K188" i="2"/>
  <c r="L188" i="2"/>
  <c r="M188" i="2"/>
  <c r="C188" i="2"/>
  <c r="D187" i="2"/>
  <c r="E187" i="2"/>
  <c r="F187" i="2"/>
  <c r="G187" i="2"/>
  <c r="H187" i="2"/>
  <c r="I187" i="2"/>
  <c r="J187" i="2"/>
  <c r="K187" i="2"/>
  <c r="L187" i="2"/>
  <c r="M187" i="2"/>
  <c r="C187" i="2"/>
  <c r="D188" i="1"/>
  <c r="E188" i="1"/>
  <c r="F188" i="1"/>
  <c r="G188" i="1"/>
  <c r="H188" i="1"/>
  <c r="I188" i="1"/>
  <c r="J188" i="1"/>
  <c r="K188" i="1"/>
  <c r="L188" i="1"/>
  <c r="M188" i="1"/>
  <c r="C188" i="1"/>
  <c r="D187" i="1"/>
  <c r="E187" i="1"/>
  <c r="F187" i="1"/>
  <c r="G187" i="1"/>
  <c r="H187" i="1"/>
  <c r="I187" i="1"/>
  <c r="J187" i="1"/>
  <c r="K187" i="1"/>
  <c r="L187" i="1"/>
  <c r="M187" i="1"/>
  <c r="C187" i="1"/>
  <c r="D185" i="2"/>
  <c r="E185" i="2"/>
  <c r="F185" i="2"/>
  <c r="G185" i="2"/>
  <c r="H185" i="2"/>
  <c r="I185" i="2"/>
  <c r="J185" i="2"/>
  <c r="K185" i="2"/>
  <c r="L185" i="2"/>
  <c r="M185" i="2"/>
  <c r="C185" i="2"/>
  <c r="D184" i="2"/>
  <c r="E184" i="2"/>
  <c r="F184" i="2"/>
  <c r="G184" i="2"/>
  <c r="H184" i="2"/>
  <c r="I184" i="2"/>
  <c r="J184" i="2"/>
  <c r="K184" i="2"/>
  <c r="L184" i="2"/>
  <c r="M184" i="2"/>
  <c r="C184" i="2"/>
  <c r="D185" i="1"/>
  <c r="E185" i="1"/>
  <c r="F185" i="1"/>
  <c r="G185" i="1"/>
  <c r="H185" i="1"/>
  <c r="I185" i="1"/>
  <c r="J185" i="1"/>
  <c r="K185" i="1"/>
  <c r="L185" i="1"/>
  <c r="M185" i="1"/>
  <c r="C185" i="1"/>
  <c r="D184" i="1"/>
  <c r="E184" i="1"/>
  <c r="F184" i="1"/>
  <c r="G184" i="1"/>
  <c r="H184" i="1"/>
  <c r="I184" i="1"/>
  <c r="J184" i="1"/>
  <c r="K184" i="1"/>
  <c r="L184" i="1"/>
  <c r="M184" i="1"/>
  <c r="C184" i="1"/>
  <c r="D182" i="1"/>
  <c r="E182" i="1"/>
  <c r="F182" i="1"/>
  <c r="G182" i="1"/>
  <c r="H182" i="1"/>
  <c r="I182" i="1"/>
  <c r="J182" i="1"/>
  <c r="K182" i="1"/>
  <c r="L182" i="1"/>
  <c r="M182" i="1"/>
  <c r="C182" i="1"/>
  <c r="D181" i="1"/>
  <c r="E181" i="1"/>
  <c r="F181" i="1"/>
  <c r="G181" i="1"/>
  <c r="H181" i="1"/>
  <c r="I181" i="1"/>
  <c r="J181" i="1"/>
  <c r="K181" i="1"/>
  <c r="L181" i="1"/>
  <c r="M181" i="1"/>
  <c r="C181" i="1"/>
  <c r="D182" i="2"/>
  <c r="E182" i="2"/>
  <c r="F182" i="2"/>
  <c r="G182" i="2"/>
  <c r="H182" i="2"/>
  <c r="I182" i="2"/>
  <c r="J182" i="2"/>
  <c r="K182" i="2"/>
  <c r="L182" i="2"/>
  <c r="M182" i="2"/>
  <c r="C182" i="2"/>
  <c r="D181" i="2"/>
  <c r="E181" i="2"/>
  <c r="F181" i="2"/>
  <c r="G181" i="2"/>
  <c r="H181" i="2"/>
  <c r="I181" i="2"/>
  <c r="J181" i="2"/>
  <c r="K181" i="2"/>
  <c r="L181" i="2"/>
  <c r="M181" i="2"/>
  <c r="C181" i="2"/>
  <c r="D179" i="2"/>
  <c r="E179" i="2"/>
  <c r="F179" i="2"/>
  <c r="G179" i="2"/>
  <c r="H179" i="2"/>
  <c r="I179" i="2"/>
  <c r="J179" i="2"/>
  <c r="K179" i="2"/>
  <c r="L179" i="2"/>
  <c r="M179" i="2"/>
  <c r="D178" i="2"/>
  <c r="E178" i="2"/>
  <c r="F178" i="2"/>
  <c r="G178" i="2"/>
  <c r="H178" i="2"/>
  <c r="I178" i="2"/>
  <c r="J178" i="2"/>
  <c r="K178" i="2"/>
  <c r="L178" i="2"/>
  <c r="M178" i="2"/>
  <c r="D179" i="1"/>
  <c r="E179" i="1"/>
  <c r="F179" i="1"/>
  <c r="G179" i="1"/>
  <c r="H179" i="1"/>
  <c r="I179" i="1"/>
  <c r="J179" i="1"/>
  <c r="K179" i="1"/>
  <c r="L179" i="1"/>
  <c r="M179" i="1"/>
  <c r="C179" i="1"/>
  <c r="D176" i="1"/>
  <c r="E176" i="1"/>
  <c r="F176" i="1"/>
  <c r="G176" i="1"/>
  <c r="H176" i="1"/>
  <c r="I176" i="1"/>
  <c r="J176" i="1"/>
  <c r="K176" i="1"/>
  <c r="L176" i="1"/>
  <c r="M176" i="1"/>
  <c r="C176" i="1"/>
  <c r="C179" i="2"/>
  <c r="C178" i="2"/>
  <c r="D178" i="1"/>
  <c r="E178" i="1"/>
  <c r="F178" i="1"/>
  <c r="G178" i="1"/>
  <c r="H178" i="1"/>
  <c r="I178" i="1"/>
  <c r="J178" i="1"/>
  <c r="K178" i="1"/>
  <c r="L178" i="1"/>
  <c r="M178" i="1"/>
  <c r="C178" i="1"/>
  <c r="C175" i="1"/>
  <c r="D176" i="2"/>
  <c r="E176" i="2"/>
  <c r="F176" i="2"/>
  <c r="G176" i="2"/>
  <c r="H176" i="2"/>
  <c r="I176" i="2"/>
  <c r="J176" i="2"/>
  <c r="K176" i="2"/>
  <c r="L176" i="2"/>
  <c r="M176" i="2"/>
  <c r="C176" i="2"/>
  <c r="D175" i="2"/>
  <c r="E175" i="2"/>
  <c r="F175" i="2"/>
  <c r="G175" i="2"/>
  <c r="H175" i="2"/>
  <c r="I175" i="2"/>
  <c r="J175" i="2"/>
  <c r="K175" i="2"/>
  <c r="L175" i="2"/>
  <c r="M175" i="2"/>
  <c r="C175" i="2"/>
  <c r="D175" i="1"/>
  <c r="E175" i="1"/>
  <c r="F175" i="1"/>
  <c r="G175" i="1"/>
  <c r="H175" i="1"/>
  <c r="I175" i="1"/>
  <c r="J175" i="1"/>
  <c r="K175" i="1"/>
  <c r="L175" i="1"/>
  <c r="M175" i="1"/>
  <c r="D173" i="2"/>
  <c r="E173" i="2"/>
  <c r="F173" i="2"/>
  <c r="G173" i="2"/>
  <c r="H173" i="2"/>
  <c r="I173" i="2"/>
  <c r="J173" i="2"/>
  <c r="K173" i="2"/>
  <c r="L173" i="2"/>
  <c r="M173" i="2"/>
  <c r="C173" i="2"/>
  <c r="D172" i="2"/>
  <c r="E172" i="2"/>
  <c r="F172" i="2"/>
  <c r="G172" i="2"/>
  <c r="H172" i="2"/>
  <c r="I172" i="2"/>
  <c r="J172" i="2"/>
  <c r="K172" i="2"/>
  <c r="L172" i="2"/>
  <c r="M172" i="2"/>
  <c r="C172" i="2"/>
  <c r="D173" i="1"/>
  <c r="E173" i="1"/>
  <c r="F173" i="1"/>
  <c r="G173" i="1"/>
  <c r="H173" i="1"/>
  <c r="I173" i="1"/>
  <c r="J173" i="1"/>
  <c r="K173" i="1"/>
  <c r="L173" i="1"/>
  <c r="M173" i="1"/>
  <c r="C173" i="1"/>
  <c r="D172" i="1"/>
  <c r="E172" i="1"/>
  <c r="F172" i="1"/>
  <c r="G172" i="1"/>
  <c r="H172" i="1"/>
  <c r="I172" i="1"/>
  <c r="J172" i="1"/>
  <c r="K172" i="1"/>
  <c r="L172" i="1"/>
  <c r="M172" i="1"/>
  <c r="C172" i="1"/>
  <c r="D170" i="2"/>
  <c r="E170" i="2"/>
  <c r="F170" i="2"/>
  <c r="G170" i="2"/>
  <c r="H170" i="2"/>
  <c r="I170" i="2"/>
  <c r="J170" i="2"/>
  <c r="K170" i="2"/>
  <c r="L170" i="2"/>
  <c r="M170" i="2"/>
  <c r="D169" i="2"/>
  <c r="E169" i="2"/>
  <c r="F169" i="2"/>
  <c r="G169" i="2"/>
  <c r="H169" i="2"/>
  <c r="I169" i="2"/>
  <c r="J169" i="2"/>
  <c r="K169" i="2"/>
  <c r="L169" i="2"/>
  <c r="M169" i="2"/>
  <c r="C170" i="2"/>
  <c r="C169" i="2"/>
  <c r="D170" i="1"/>
  <c r="E170" i="1"/>
  <c r="F170" i="1"/>
  <c r="G170" i="1"/>
  <c r="H170" i="1"/>
  <c r="I170" i="1"/>
  <c r="J170" i="1"/>
  <c r="K170" i="1"/>
  <c r="L170" i="1"/>
  <c r="M170" i="1"/>
  <c r="C170" i="1"/>
  <c r="D169" i="1"/>
  <c r="E169" i="1"/>
  <c r="F169" i="1"/>
  <c r="G169" i="1"/>
  <c r="H169" i="1"/>
  <c r="I169" i="1"/>
  <c r="J169" i="1"/>
  <c r="K169" i="1"/>
  <c r="L169" i="1"/>
  <c r="M169" i="1"/>
  <c r="C169" i="1"/>
  <c r="D167" i="2" l="1"/>
  <c r="E167" i="2"/>
  <c r="F167" i="2"/>
  <c r="G167" i="2"/>
  <c r="H167" i="2"/>
  <c r="I167" i="2"/>
  <c r="J167" i="2"/>
  <c r="K167" i="2"/>
  <c r="L167" i="2"/>
  <c r="M167" i="2"/>
  <c r="C167" i="2"/>
  <c r="D166" i="2"/>
  <c r="E166" i="2"/>
  <c r="F166" i="2"/>
  <c r="G166" i="2"/>
  <c r="H166" i="2"/>
  <c r="I166" i="2"/>
  <c r="J166" i="2"/>
  <c r="K166" i="2"/>
  <c r="L166" i="2"/>
  <c r="M166" i="2"/>
  <c r="C166" i="2"/>
  <c r="D167" i="1"/>
  <c r="E167" i="1"/>
  <c r="F167" i="1"/>
  <c r="G167" i="1"/>
  <c r="H167" i="1"/>
  <c r="I167" i="1"/>
  <c r="J167" i="1"/>
  <c r="K167" i="1"/>
  <c r="L167" i="1"/>
  <c r="M167" i="1"/>
  <c r="C167" i="1"/>
  <c r="C166" i="1"/>
  <c r="D166" i="1"/>
  <c r="E166" i="1"/>
  <c r="F166" i="1"/>
  <c r="G166" i="1"/>
  <c r="H166" i="1"/>
  <c r="I166" i="1"/>
  <c r="J166" i="1"/>
  <c r="K166" i="1"/>
  <c r="L166" i="1"/>
  <c r="M166" i="1"/>
  <c r="D164" i="2"/>
  <c r="E164" i="2"/>
  <c r="F164" i="2"/>
  <c r="G164" i="2"/>
  <c r="H164" i="2"/>
  <c r="I164" i="2"/>
  <c r="J164" i="2"/>
  <c r="K164" i="2"/>
  <c r="L164" i="2"/>
  <c r="M164" i="2"/>
  <c r="C164" i="2"/>
  <c r="D163" i="2"/>
  <c r="E163" i="2"/>
  <c r="F163" i="2"/>
  <c r="G163" i="2"/>
  <c r="H163" i="2"/>
  <c r="I163" i="2"/>
  <c r="J163" i="2"/>
  <c r="K163" i="2"/>
  <c r="L163" i="2"/>
  <c r="M163" i="2"/>
  <c r="C163" i="2"/>
  <c r="D164" i="1"/>
  <c r="E164" i="1"/>
  <c r="F164" i="1"/>
  <c r="G164" i="1"/>
  <c r="H164" i="1"/>
  <c r="I164" i="1"/>
  <c r="J164" i="1"/>
  <c r="K164" i="1"/>
  <c r="L164" i="1"/>
  <c r="M164" i="1"/>
  <c r="C164" i="1"/>
  <c r="D163" i="1"/>
  <c r="E163" i="1"/>
  <c r="F163" i="1"/>
  <c r="G163" i="1"/>
  <c r="H163" i="1"/>
  <c r="I163" i="1"/>
  <c r="J163" i="1"/>
  <c r="K163" i="1"/>
  <c r="L163" i="1"/>
  <c r="M163" i="1"/>
  <c r="C163" i="1"/>
  <c r="D161" i="2"/>
  <c r="E161" i="2"/>
  <c r="F161" i="2"/>
  <c r="G161" i="2"/>
  <c r="H161" i="2"/>
  <c r="I161" i="2"/>
  <c r="J161" i="2"/>
  <c r="K161" i="2"/>
  <c r="L161" i="2"/>
  <c r="M161" i="2"/>
  <c r="C161" i="2"/>
  <c r="D160" i="2"/>
  <c r="E160" i="2"/>
  <c r="F160" i="2"/>
  <c r="G160" i="2"/>
  <c r="H160" i="2"/>
  <c r="I160" i="2"/>
  <c r="J160" i="2"/>
  <c r="K160" i="2"/>
  <c r="L160" i="2"/>
  <c r="M160" i="2"/>
  <c r="C160" i="2"/>
  <c r="D161" i="1"/>
  <c r="E161" i="1"/>
  <c r="F161" i="1"/>
  <c r="G161" i="1"/>
  <c r="H161" i="1"/>
  <c r="I161" i="1"/>
  <c r="J161" i="1"/>
  <c r="K161" i="1"/>
  <c r="L161" i="1"/>
  <c r="M161" i="1"/>
  <c r="C161" i="1"/>
  <c r="D160" i="1"/>
  <c r="E160" i="1"/>
  <c r="F160" i="1"/>
  <c r="G160" i="1"/>
  <c r="H160" i="1"/>
  <c r="I160" i="1"/>
  <c r="J160" i="1"/>
  <c r="K160" i="1"/>
  <c r="L160" i="1"/>
  <c r="M160" i="1"/>
  <c r="C160" i="1"/>
  <c r="D158" i="2"/>
  <c r="E158" i="2"/>
  <c r="F158" i="2"/>
  <c r="G158" i="2"/>
  <c r="H158" i="2"/>
  <c r="I158" i="2"/>
  <c r="J158" i="2"/>
  <c r="K158" i="2"/>
  <c r="L158" i="2"/>
  <c r="M158" i="2"/>
  <c r="C158" i="2"/>
  <c r="D157" i="2"/>
  <c r="E157" i="2"/>
  <c r="F157" i="2"/>
  <c r="G157" i="2"/>
  <c r="H157" i="2"/>
  <c r="I157" i="2"/>
  <c r="J157" i="2"/>
  <c r="K157" i="2"/>
  <c r="L157" i="2"/>
  <c r="M157" i="2"/>
  <c r="C157" i="2"/>
  <c r="D158" i="1"/>
  <c r="E158" i="1"/>
  <c r="F158" i="1"/>
  <c r="G158" i="1"/>
  <c r="H158" i="1"/>
  <c r="I158" i="1"/>
  <c r="J158" i="1"/>
  <c r="K158" i="1"/>
  <c r="L158" i="1"/>
  <c r="M158" i="1"/>
  <c r="C158" i="1"/>
  <c r="D157" i="1"/>
  <c r="E157" i="1"/>
  <c r="F157" i="1"/>
  <c r="G157" i="1"/>
  <c r="H157" i="1"/>
  <c r="I157" i="1"/>
  <c r="J157" i="1"/>
  <c r="K157" i="1"/>
  <c r="L157" i="1"/>
  <c r="M157" i="1"/>
  <c r="C157" i="1"/>
  <c r="D155" i="1"/>
  <c r="E155" i="1"/>
  <c r="F155" i="1"/>
  <c r="G155" i="1"/>
  <c r="H155" i="1"/>
  <c r="I155" i="1"/>
  <c r="J155" i="1"/>
  <c r="K155" i="1"/>
  <c r="L155" i="1"/>
  <c r="M155" i="1"/>
  <c r="C155" i="1"/>
  <c r="D154" i="1"/>
  <c r="E154" i="1"/>
  <c r="F154" i="1"/>
  <c r="G154" i="1"/>
  <c r="H154" i="1"/>
  <c r="I154" i="1"/>
  <c r="J154" i="1"/>
  <c r="K154" i="1"/>
  <c r="L154" i="1"/>
  <c r="M154" i="1"/>
  <c r="C154" i="1"/>
  <c r="D155" i="2"/>
  <c r="E155" i="2"/>
  <c r="F155" i="2"/>
  <c r="G155" i="2"/>
  <c r="H155" i="2"/>
  <c r="I155" i="2"/>
  <c r="J155" i="2"/>
  <c r="K155" i="2"/>
  <c r="L155" i="2"/>
  <c r="M155" i="2"/>
  <c r="C155" i="2"/>
  <c r="D154" i="2"/>
  <c r="E154" i="2"/>
  <c r="F154" i="2"/>
  <c r="G154" i="2"/>
  <c r="H154" i="2"/>
  <c r="I154" i="2"/>
  <c r="J154" i="2"/>
  <c r="K154" i="2"/>
  <c r="L154" i="2"/>
  <c r="M154" i="2"/>
  <c r="C154" i="2"/>
  <c r="D152" i="2"/>
  <c r="E152" i="2"/>
  <c r="F152" i="2"/>
  <c r="G152" i="2"/>
  <c r="H152" i="2"/>
  <c r="I152" i="2"/>
  <c r="J152" i="2"/>
  <c r="K152" i="2"/>
  <c r="L152" i="2"/>
  <c r="M152" i="2"/>
  <c r="C152" i="2"/>
  <c r="D151" i="2"/>
  <c r="E151" i="2"/>
  <c r="F151" i="2"/>
  <c r="G151" i="2"/>
  <c r="H151" i="2"/>
  <c r="I151" i="2"/>
  <c r="J151" i="2"/>
  <c r="K151" i="2"/>
  <c r="L151" i="2"/>
  <c r="M151" i="2"/>
  <c r="C151" i="2"/>
  <c r="D152" i="1"/>
  <c r="E152" i="1"/>
  <c r="F152" i="1"/>
  <c r="G152" i="1"/>
  <c r="H152" i="1"/>
  <c r="I152" i="1"/>
  <c r="J152" i="1"/>
  <c r="K152" i="1"/>
  <c r="L152" i="1"/>
  <c r="M152" i="1"/>
  <c r="C152" i="1"/>
  <c r="D151" i="1"/>
  <c r="E151" i="1"/>
  <c r="F151" i="1"/>
  <c r="G151" i="1"/>
  <c r="H151" i="1"/>
  <c r="I151" i="1"/>
  <c r="J151" i="1"/>
  <c r="K151" i="1"/>
  <c r="L151" i="1"/>
  <c r="M151" i="1"/>
  <c r="C151" i="1"/>
  <c r="D149" i="2"/>
  <c r="E149" i="2"/>
  <c r="F149" i="2"/>
  <c r="G149" i="2"/>
  <c r="H149" i="2"/>
  <c r="I149" i="2"/>
  <c r="J149" i="2"/>
  <c r="K149" i="2"/>
  <c r="L149" i="2"/>
  <c r="M149" i="2"/>
  <c r="C149" i="2"/>
  <c r="D148" i="2"/>
  <c r="E148" i="2"/>
  <c r="F148" i="2"/>
  <c r="G148" i="2"/>
  <c r="H148" i="2"/>
  <c r="I148" i="2"/>
  <c r="J148" i="2"/>
  <c r="K148" i="2"/>
  <c r="L148" i="2"/>
  <c r="M148" i="2"/>
  <c r="C148" i="2"/>
  <c r="D149" i="1"/>
  <c r="E149" i="1"/>
  <c r="F149" i="1"/>
  <c r="G149" i="1"/>
  <c r="H149" i="1"/>
  <c r="I149" i="1"/>
  <c r="J149" i="1"/>
  <c r="K149" i="1"/>
  <c r="L149" i="1"/>
  <c r="M149" i="1"/>
  <c r="C149" i="1"/>
  <c r="D148" i="1"/>
  <c r="E148" i="1"/>
  <c r="F148" i="1"/>
  <c r="G148" i="1"/>
  <c r="H148" i="1"/>
  <c r="I148" i="1"/>
  <c r="J148" i="1"/>
  <c r="K148" i="1"/>
  <c r="L148" i="1"/>
  <c r="M148" i="1"/>
  <c r="C148" i="1"/>
  <c r="D146" i="2"/>
  <c r="E146" i="2"/>
  <c r="F146" i="2"/>
  <c r="G146" i="2"/>
  <c r="H146" i="2"/>
  <c r="I146" i="2"/>
  <c r="J146" i="2"/>
  <c r="K146" i="2"/>
  <c r="L146" i="2"/>
  <c r="M146" i="2"/>
  <c r="D145" i="2"/>
  <c r="E145" i="2"/>
  <c r="F145" i="2"/>
  <c r="G145" i="2"/>
  <c r="H145" i="2"/>
  <c r="I145" i="2"/>
  <c r="J145" i="2"/>
  <c r="K145" i="2"/>
  <c r="L145" i="2"/>
  <c r="M145" i="2"/>
  <c r="C146" i="2"/>
  <c r="C145" i="2"/>
  <c r="D146" i="1"/>
  <c r="E146" i="1"/>
  <c r="F146" i="1"/>
  <c r="G146" i="1"/>
  <c r="H146" i="1"/>
  <c r="I146" i="1"/>
  <c r="J146" i="1"/>
  <c r="K146" i="1"/>
  <c r="L146" i="1"/>
  <c r="M146" i="1"/>
  <c r="D145" i="1"/>
  <c r="E145" i="1"/>
  <c r="F145" i="1"/>
  <c r="G145" i="1"/>
  <c r="H145" i="1"/>
  <c r="I145" i="1"/>
  <c r="J145" i="1"/>
  <c r="K145" i="1"/>
  <c r="L145" i="1"/>
  <c r="M145" i="1"/>
  <c r="C146" i="1"/>
  <c r="C145" i="1"/>
  <c r="D143" i="2"/>
  <c r="E143" i="2"/>
  <c r="F143" i="2"/>
  <c r="G143" i="2"/>
  <c r="H143" i="2"/>
  <c r="I143" i="2"/>
  <c r="J143" i="2"/>
  <c r="K143" i="2"/>
  <c r="L143" i="2"/>
  <c r="M143" i="2"/>
  <c r="C143" i="2"/>
  <c r="D142" i="2"/>
  <c r="E142" i="2"/>
  <c r="F142" i="2"/>
  <c r="G142" i="2"/>
  <c r="H142" i="2"/>
  <c r="I142" i="2"/>
  <c r="J142" i="2"/>
  <c r="K142" i="2"/>
  <c r="L142" i="2"/>
  <c r="M142" i="2"/>
  <c r="C142" i="2"/>
  <c r="D143" i="1"/>
  <c r="E143" i="1"/>
  <c r="F143" i="1"/>
  <c r="G143" i="1"/>
  <c r="H143" i="1"/>
  <c r="I143" i="1"/>
  <c r="J143" i="1"/>
  <c r="K143" i="1"/>
  <c r="L143" i="1"/>
  <c r="M143" i="1"/>
  <c r="C143" i="1"/>
  <c r="D142" i="1"/>
  <c r="E142" i="1"/>
  <c r="F142" i="1"/>
  <c r="G142" i="1"/>
  <c r="H142" i="1"/>
  <c r="I142" i="1"/>
  <c r="J142" i="1"/>
  <c r="K142" i="1"/>
  <c r="L142" i="1"/>
  <c r="M142" i="1"/>
  <c r="C142" i="1"/>
  <c r="D140" i="2"/>
  <c r="E140" i="2"/>
  <c r="F140" i="2"/>
  <c r="G140" i="2"/>
  <c r="H140" i="2"/>
  <c r="I140" i="2"/>
  <c r="J140" i="2"/>
  <c r="K140" i="2"/>
  <c r="L140" i="2"/>
  <c r="M140" i="2"/>
  <c r="C140" i="2"/>
  <c r="D139" i="2"/>
  <c r="E139" i="2"/>
  <c r="F139" i="2"/>
  <c r="G139" i="2"/>
  <c r="H139" i="2"/>
  <c r="I139" i="2"/>
  <c r="J139" i="2"/>
  <c r="K139" i="2"/>
  <c r="L139" i="2"/>
  <c r="M139" i="2"/>
  <c r="C139" i="2"/>
  <c r="D140" i="1"/>
  <c r="E140" i="1"/>
  <c r="F140" i="1"/>
  <c r="G140" i="1"/>
  <c r="H140" i="1"/>
  <c r="I140" i="1"/>
  <c r="J140" i="1"/>
  <c r="K140" i="1"/>
  <c r="L140" i="1"/>
  <c r="M140" i="1"/>
  <c r="C140" i="1"/>
  <c r="D139" i="1"/>
  <c r="E139" i="1"/>
  <c r="F139" i="1"/>
  <c r="G139" i="1"/>
  <c r="H139" i="1"/>
  <c r="I139" i="1"/>
  <c r="J139" i="1"/>
  <c r="K139" i="1"/>
  <c r="L139" i="1"/>
  <c r="M139" i="1"/>
  <c r="C139" i="1"/>
  <c r="D137" i="2"/>
  <c r="E137" i="2"/>
  <c r="F137" i="2"/>
  <c r="G137" i="2"/>
  <c r="H137" i="2"/>
  <c r="I137" i="2"/>
  <c r="J137" i="2"/>
  <c r="K137" i="2"/>
  <c r="L137" i="2"/>
  <c r="M137" i="2"/>
  <c r="C137" i="2"/>
  <c r="D136" i="2"/>
  <c r="E136" i="2"/>
  <c r="F136" i="2"/>
  <c r="G136" i="2"/>
  <c r="H136" i="2"/>
  <c r="I136" i="2"/>
  <c r="J136" i="2"/>
  <c r="K136" i="2"/>
  <c r="L136" i="2"/>
  <c r="M136" i="2"/>
  <c r="C136" i="2"/>
  <c r="D137" i="1"/>
  <c r="E137" i="1"/>
  <c r="F137" i="1"/>
  <c r="G137" i="1"/>
  <c r="H137" i="1"/>
  <c r="I137" i="1"/>
  <c r="J137" i="1"/>
  <c r="K137" i="1"/>
  <c r="L137" i="1"/>
  <c r="M137" i="1"/>
  <c r="C137" i="1"/>
  <c r="D136" i="1"/>
  <c r="E136" i="1"/>
  <c r="F136" i="1"/>
  <c r="G136" i="1"/>
  <c r="H136" i="1"/>
  <c r="I136" i="1"/>
  <c r="J136" i="1"/>
  <c r="K136" i="1"/>
  <c r="L136" i="1"/>
  <c r="M136" i="1"/>
  <c r="C136" i="1"/>
  <c r="D134" i="2"/>
  <c r="E134" i="2"/>
  <c r="F134" i="2"/>
  <c r="G134" i="2"/>
  <c r="H134" i="2"/>
  <c r="I134" i="2"/>
  <c r="J134" i="2"/>
  <c r="K134" i="2"/>
  <c r="L134" i="2"/>
  <c r="M134" i="2"/>
  <c r="C134" i="2"/>
  <c r="D133" i="2"/>
  <c r="E133" i="2"/>
  <c r="F133" i="2"/>
  <c r="G133" i="2"/>
  <c r="H133" i="2"/>
  <c r="I133" i="2"/>
  <c r="J133" i="2"/>
  <c r="K133" i="2"/>
  <c r="L133" i="2"/>
  <c r="M133" i="2"/>
  <c r="C133" i="2"/>
  <c r="D134" i="1"/>
  <c r="E134" i="1"/>
  <c r="F134" i="1"/>
  <c r="G134" i="1"/>
  <c r="H134" i="1"/>
  <c r="I134" i="1"/>
  <c r="J134" i="1"/>
  <c r="K134" i="1"/>
  <c r="L134" i="1"/>
  <c r="M134" i="1"/>
  <c r="C134" i="1"/>
  <c r="D133" i="1"/>
  <c r="E133" i="1"/>
  <c r="F133" i="1"/>
  <c r="G133" i="1"/>
  <c r="H133" i="1"/>
  <c r="I133" i="1"/>
  <c r="J133" i="1"/>
  <c r="K133" i="1"/>
  <c r="L133" i="1"/>
  <c r="M133" i="1"/>
  <c r="C133" i="1"/>
  <c r="D94" i="2"/>
  <c r="E94" i="2"/>
  <c r="F94" i="2"/>
  <c r="G94" i="2"/>
  <c r="H94" i="2"/>
  <c r="I94" i="2"/>
  <c r="J94" i="2"/>
  <c r="K94" i="2"/>
  <c r="L94" i="2"/>
  <c r="M94" i="2"/>
  <c r="D95" i="2"/>
  <c r="E95" i="2"/>
  <c r="F95" i="2"/>
  <c r="G95" i="2"/>
  <c r="H95" i="2"/>
  <c r="I95" i="2"/>
  <c r="J95" i="2"/>
  <c r="K95" i="2"/>
  <c r="L95" i="2"/>
  <c r="M95" i="2"/>
  <c r="D97" i="2"/>
  <c r="E97" i="2"/>
  <c r="F97" i="2"/>
  <c r="G97" i="2"/>
  <c r="H97" i="2"/>
  <c r="I97" i="2"/>
  <c r="J97" i="2"/>
  <c r="K97" i="2"/>
  <c r="L97" i="2"/>
  <c r="M97" i="2"/>
  <c r="D98" i="2"/>
  <c r="E98" i="2"/>
  <c r="F98" i="2"/>
  <c r="G98" i="2"/>
  <c r="H98" i="2"/>
  <c r="I98" i="2"/>
  <c r="J98" i="2"/>
  <c r="K98" i="2"/>
  <c r="L98" i="2"/>
  <c r="M98" i="2"/>
  <c r="C100" i="2"/>
  <c r="D100" i="2"/>
  <c r="E100" i="2"/>
  <c r="F100" i="2"/>
  <c r="G100" i="2"/>
  <c r="H100" i="2"/>
  <c r="I100" i="2"/>
  <c r="J100" i="2"/>
  <c r="K100" i="2"/>
  <c r="L100" i="2"/>
  <c r="M100" i="2"/>
  <c r="C101" i="2"/>
  <c r="D101" i="2"/>
  <c r="E101" i="2"/>
  <c r="F101" i="2"/>
  <c r="G101" i="2"/>
  <c r="H101" i="2"/>
  <c r="I101" i="2"/>
  <c r="J101" i="2"/>
  <c r="K101" i="2"/>
  <c r="L101" i="2"/>
  <c r="M101" i="2"/>
  <c r="C103" i="2"/>
  <c r="D103" i="2"/>
  <c r="E103" i="2"/>
  <c r="F103" i="2"/>
  <c r="G103" i="2"/>
  <c r="H103" i="2"/>
  <c r="I103" i="2"/>
  <c r="J103" i="2"/>
  <c r="K103" i="2"/>
  <c r="L103" i="2"/>
  <c r="M103" i="2"/>
  <c r="C104" i="2"/>
  <c r="D104" i="2"/>
  <c r="E104" i="2"/>
  <c r="F104" i="2"/>
  <c r="G104" i="2"/>
  <c r="H104" i="2"/>
  <c r="I104" i="2"/>
  <c r="J104" i="2"/>
  <c r="K104" i="2"/>
  <c r="L104" i="2"/>
  <c r="M104" i="2"/>
  <c r="C106" i="2"/>
  <c r="D106" i="2"/>
  <c r="E106" i="2"/>
  <c r="F106" i="2"/>
  <c r="G106" i="2"/>
  <c r="H106" i="2"/>
  <c r="I106" i="2"/>
  <c r="J106" i="2"/>
  <c r="K106" i="2"/>
  <c r="L106" i="2"/>
  <c r="M106" i="2"/>
  <c r="C107" i="2"/>
  <c r="D107" i="2"/>
  <c r="E107" i="2"/>
  <c r="F107" i="2"/>
  <c r="G107" i="2"/>
  <c r="H107" i="2"/>
  <c r="I107" i="2"/>
  <c r="J107" i="2"/>
  <c r="K107" i="2"/>
  <c r="L107" i="2"/>
  <c r="M107" i="2"/>
  <c r="C109" i="2"/>
  <c r="D109" i="2"/>
  <c r="E109" i="2"/>
  <c r="F109" i="2"/>
  <c r="G109" i="2"/>
  <c r="H109" i="2"/>
  <c r="I109" i="2"/>
  <c r="J109" i="2"/>
  <c r="K109" i="2"/>
  <c r="L109" i="2"/>
  <c r="M109" i="2"/>
  <c r="C110" i="2"/>
  <c r="D110" i="2"/>
  <c r="E110" i="2"/>
  <c r="F110" i="2"/>
  <c r="G110" i="2"/>
  <c r="H110" i="2"/>
  <c r="I110" i="2"/>
  <c r="J110" i="2"/>
  <c r="K110" i="2"/>
  <c r="L110" i="2"/>
  <c r="M110" i="2"/>
  <c r="C112" i="2"/>
  <c r="D112" i="2"/>
  <c r="E112" i="2"/>
  <c r="F112" i="2"/>
  <c r="G112" i="2"/>
  <c r="H112" i="2"/>
  <c r="I112" i="2"/>
  <c r="J112" i="2"/>
  <c r="K112" i="2"/>
  <c r="L112" i="2"/>
  <c r="M112" i="2"/>
  <c r="C113" i="2"/>
  <c r="D113" i="2"/>
  <c r="E113" i="2"/>
  <c r="F113" i="2"/>
  <c r="G113" i="2"/>
  <c r="H113" i="2"/>
  <c r="I113" i="2"/>
  <c r="J113" i="2"/>
  <c r="K113" i="2"/>
  <c r="L113" i="2"/>
  <c r="M113" i="2"/>
  <c r="C115" i="2"/>
  <c r="D115" i="2"/>
  <c r="E115" i="2"/>
  <c r="F115" i="2"/>
  <c r="G115" i="2"/>
  <c r="H115" i="2"/>
  <c r="I115" i="2"/>
  <c r="J115" i="2"/>
  <c r="K115" i="2"/>
  <c r="L115" i="2"/>
  <c r="M115" i="2"/>
  <c r="C116" i="2"/>
  <c r="D116" i="2"/>
  <c r="E116" i="2"/>
  <c r="F116" i="2"/>
  <c r="G116" i="2"/>
  <c r="H116" i="2"/>
  <c r="I116" i="2"/>
  <c r="J116" i="2"/>
  <c r="K116" i="2"/>
  <c r="L116" i="2"/>
  <c r="M116" i="2"/>
  <c r="C118" i="2"/>
  <c r="D118" i="2"/>
  <c r="E118" i="2"/>
  <c r="F118" i="2"/>
  <c r="G118" i="2"/>
  <c r="H118" i="2"/>
  <c r="I118" i="2"/>
  <c r="J118" i="2"/>
  <c r="K118" i="2"/>
  <c r="L118" i="2"/>
  <c r="M118" i="2"/>
  <c r="C119" i="2"/>
  <c r="D119" i="2"/>
  <c r="E119" i="2"/>
  <c r="F119" i="2"/>
  <c r="G119" i="2"/>
  <c r="H119" i="2"/>
  <c r="I119" i="2"/>
  <c r="J119" i="2"/>
  <c r="K119" i="2"/>
  <c r="L119" i="2"/>
  <c r="M119" i="2"/>
  <c r="C121" i="2"/>
  <c r="D121" i="2"/>
  <c r="E121" i="2"/>
  <c r="F121" i="2"/>
  <c r="G121" i="2"/>
  <c r="H121" i="2"/>
  <c r="I121" i="2"/>
  <c r="J121" i="2"/>
  <c r="K121" i="2"/>
  <c r="L121" i="2"/>
  <c r="M121" i="2"/>
  <c r="C122" i="2"/>
  <c r="D122" i="2"/>
  <c r="E122" i="2"/>
  <c r="F122" i="2"/>
  <c r="G122" i="2"/>
  <c r="H122" i="2"/>
  <c r="I122" i="2"/>
  <c r="J122" i="2"/>
  <c r="K122" i="2"/>
  <c r="L122" i="2"/>
  <c r="M122" i="2"/>
  <c r="D131" i="2"/>
  <c r="E131" i="2"/>
  <c r="F131" i="2"/>
  <c r="G131" i="2"/>
  <c r="H131" i="2"/>
  <c r="I131" i="2"/>
  <c r="J131" i="2"/>
  <c r="K131" i="2"/>
  <c r="L131" i="2"/>
  <c r="M131" i="2"/>
  <c r="C131" i="2"/>
  <c r="D130" i="2"/>
  <c r="E130" i="2"/>
  <c r="F130" i="2"/>
  <c r="G130" i="2"/>
  <c r="H130" i="2"/>
  <c r="I130" i="2"/>
  <c r="J130" i="2"/>
  <c r="K130" i="2"/>
  <c r="L130" i="2"/>
  <c r="M130" i="2"/>
  <c r="C130" i="2"/>
  <c r="D131" i="1"/>
  <c r="E131" i="1"/>
  <c r="F131" i="1"/>
  <c r="G131" i="1"/>
  <c r="H131" i="1"/>
  <c r="I131" i="1"/>
  <c r="J131" i="1"/>
  <c r="K131" i="1"/>
  <c r="L131" i="1"/>
  <c r="M131" i="1"/>
  <c r="D130" i="1"/>
  <c r="E130" i="1"/>
  <c r="F130" i="1"/>
  <c r="G130" i="1"/>
  <c r="H130" i="1"/>
  <c r="I130" i="1"/>
  <c r="J130" i="1"/>
  <c r="K130" i="1"/>
  <c r="L130" i="1"/>
  <c r="M130" i="1"/>
  <c r="C131" i="1"/>
  <c r="C130" i="1"/>
  <c r="D128" i="2"/>
  <c r="E128" i="2"/>
  <c r="F128" i="2"/>
  <c r="G128" i="2"/>
  <c r="H128" i="2"/>
  <c r="I128" i="2"/>
  <c r="J128" i="2"/>
  <c r="K128" i="2"/>
  <c r="L128" i="2"/>
  <c r="M128" i="2"/>
  <c r="C128" i="2"/>
  <c r="D127" i="2"/>
  <c r="E127" i="2"/>
  <c r="F127" i="2"/>
  <c r="G127" i="2"/>
  <c r="H127" i="2"/>
  <c r="I127" i="2"/>
  <c r="J127" i="2"/>
  <c r="K127" i="2"/>
  <c r="L127" i="2"/>
  <c r="M127" i="2"/>
  <c r="C127" i="2"/>
  <c r="D128" i="1"/>
  <c r="E128" i="1"/>
  <c r="F128" i="1"/>
  <c r="G128" i="1"/>
  <c r="H128" i="1"/>
  <c r="I128" i="1"/>
  <c r="J128" i="1"/>
  <c r="K128" i="1"/>
  <c r="L128" i="1"/>
  <c r="M128" i="1"/>
  <c r="C128" i="1"/>
  <c r="D127" i="1"/>
  <c r="E127" i="1"/>
  <c r="F127" i="1"/>
  <c r="G127" i="1"/>
  <c r="H127" i="1"/>
  <c r="I127" i="1"/>
  <c r="J127" i="1"/>
  <c r="K127" i="1"/>
  <c r="L127" i="1"/>
  <c r="M127" i="1"/>
  <c r="C127" i="1"/>
  <c r="D125" i="2"/>
  <c r="E125" i="2"/>
  <c r="F125" i="2"/>
  <c r="G125" i="2"/>
  <c r="H125" i="2"/>
  <c r="I125" i="2"/>
  <c r="J125" i="2"/>
  <c r="K125" i="2"/>
  <c r="L125" i="2"/>
  <c r="M125" i="2"/>
  <c r="C125" i="2"/>
  <c r="D124" i="2"/>
  <c r="E124" i="2"/>
  <c r="F124" i="2"/>
  <c r="G124" i="2"/>
  <c r="H124" i="2"/>
  <c r="I124" i="2"/>
  <c r="J124" i="2"/>
  <c r="K124" i="2"/>
  <c r="L124" i="2"/>
  <c r="M124" i="2"/>
  <c r="C124" i="2"/>
  <c r="C112" i="1"/>
  <c r="D112" i="1"/>
  <c r="E112" i="1"/>
  <c r="F112" i="1"/>
  <c r="G112" i="1"/>
  <c r="H112" i="1"/>
  <c r="I112" i="1"/>
  <c r="J112" i="1"/>
  <c r="K112" i="1"/>
  <c r="L112" i="1"/>
  <c r="M112" i="1"/>
  <c r="C113" i="1"/>
  <c r="D113" i="1"/>
  <c r="E113" i="1"/>
  <c r="F113" i="1"/>
  <c r="G113" i="1"/>
  <c r="H113" i="1"/>
  <c r="I113" i="1"/>
  <c r="J113" i="1"/>
  <c r="K113" i="1"/>
  <c r="L113" i="1"/>
  <c r="M113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C118" i="1"/>
  <c r="D118" i="1"/>
  <c r="E118" i="1"/>
  <c r="F118" i="1"/>
  <c r="G118" i="1"/>
  <c r="H118" i="1"/>
  <c r="I118" i="1"/>
  <c r="J118" i="1"/>
  <c r="K118" i="1"/>
  <c r="L118" i="1"/>
  <c r="M118" i="1"/>
  <c r="C119" i="1"/>
  <c r="D119" i="1"/>
  <c r="E119" i="1"/>
  <c r="F119" i="1"/>
  <c r="G119" i="1"/>
  <c r="H119" i="1"/>
  <c r="I119" i="1"/>
  <c r="J119" i="1"/>
  <c r="K119" i="1"/>
  <c r="L119" i="1"/>
  <c r="M119" i="1"/>
  <c r="C121" i="1"/>
  <c r="D121" i="1"/>
  <c r="E121" i="1"/>
  <c r="F121" i="1"/>
  <c r="G121" i="1"/>
  <c r="H121" i="1"/>
  <c r="I121" i="1"/>
  <c r="J121" i="1"/>
  <c r="K121" i="1"/>
  <c r="L121" i="1"/>
  <c r="M121" i="1"/>
  <c r="C122" i="1"/>
  <c r="D122" i="1"/>
  <c r="E122" i="1"/>
  <c r="F122" i="1"/>
  <c r="G122" i="1"/>
  <c r="H122" i="1"/>
  <c r="I122" i="1"/>
  <c r="J122" i="1"/>
  <c r="K122" i="1"/>
  <c r="L122" i="1"/>
  <c r="M122" i="1"/>
  <c r="C124" i="1"/>
  <c r="D124" i="1"/>
  <c r="E124" i="1"/>
  <c r="F124" i="1"/>
  <c r="G124" i="1"/>
  <c r="H124" i="1"/>
  <c r="I124" i="1"/>
  <c r="J124" i="1"/>
  <c r="K124" i="1"/>
  <c r="L124" i="1"/>
  <c r="M124" i="1"/>
  <c r="C125" i="1"/>
  <c r="D125" i="1"/>
  <c r="E125" i="1"/>
  <c r="F125" i="1"/>
  <c r="G125" i="1"/>
  <c r="H125" i="1"/>
  <c r="I125" i="1"/>
  <c r="J125" i="1"/>
  <c r="K125" i="1"/>
  <c r="L125" i="1"/>
  <c r="M125" i="1"/>
  <c r="F110" i="1"/>
  <c r="G110" i="1"/>
  <c r="H110" i="1"/>
  <c r="I110" i="1"/>
  <c r="J110" i="1"/>
  <c r="K110" i="1"/>
  <c r="L110" i="1"/>
  <c r="M110" i="1"/>
  <c r="F109" i="1"/>
  <c r="G109" i="1"/>
  <c r="H109" i="1"/>
  <c r="I109" i="1"/>
  <c r="J109" i="1"/>
  <c r="K109" i="1"/>
  <c r="L109" i="1"/>
  <c r="M109" i="1"/>
  <c r="E110" i="1"/>
  <c r="E109" i="1"/>
  <c r="D110" i="1"/>
  <c r="D109" i="1"/>
  <c r="C110" i="1"/>
  <c r="C109" i="1"/>
  <c r="D107" i="1"/>
  <c r="E107" i="1"/>
  <c r="F107" i="1"/>
  <c r="G107" i="1"/>
  <c r="H107" i="1"/>
  <c r="I107" i="1"/>
  <c r="J107" i="1"/>
  <c r="K107" i="1"/>
  <c r="L107" i="1"/>
  <c r="M107" i="1"/>
  <c r="D106" i="1"/>
  <c r="E106" i="1"/>
  <c r="F106" i="1"/>
  <c r="G106" i="1"/>
  <c r="H106" i="1"/>
  <c r="I106" i="1"/>
  <c r="J106" i="1"/>
  <c r="K106" i="1"/>
  <c r="L106" i="1"/>
  <c r="M106" i="1"/>
  <c r="C107" i="1"/>
  <c r="C106" i="1"/>
  <c r="D104" i="1" l="1"/>
  <c r="E104" i="1"/>
  <c r="F104" i="1"/>
  <c r="G104" i="1"/>
  <c r="H104" i="1"/>
  <c r="I104" i="1"/>
  <c r="J104" i="1"/>
  <c r="K104" i="1"/>
  <c r="L104" i="1"/>
  <c r="M104" i="1"/>
  <c r="C104" i="1"/>
  <c r="D103" i="1"/>
  <c r="E103" i="1"/>
  <c r="F103" i="1"/>
  <c r="G103" i="1"/>
  <c r="H103" i="1"/>
  <c r="I103" i="1"/>
  <c r="J103" i="1"/>
  <c r="K103" i="1"/>
  <c r="L103" i="1"/>
  <c r="M103" i="1"/>
  <c r="C103" i="1"/>
  <c r="M101" i="1"/>
  <c r="L101" i="1"/>
  <c r="K101" i="1"/>
  <c r="J101" i="1"/>
  <c r="I101" i="1"/>
  <c r="H101" i="1"/>
  <c r="G101" i="1"/>
  <c r="F101" i="1"/>
  <c r="E101" i="1"/>
  <c r="D101" i="1"/>
  <c r="M100" i="1"/>
  <c r="L100" i="1"/>
  <c r="K100" i="1"/>
  <c r="J100" i="1"/>
  <c r="I100" i="1"/>
  <c r="H100" i="1"/>
  <c r="G100" i="1"/>
  <c r="F100" i="1"/>
  <c r="E100" i="1"/>
  <c r="D100" i="1"/>
  <c r="M95" i="1"/>
  <c r="L95" i="1"/>
  <c r="K95" i="1"/>
  <c r="J95" i="1"/>
  <c r="I95" i="1"/>
  <c r="I94" i="1"/>
  <c r="H95" i="1"/>
  <c r="G95" i="1"/>
  <c r="F95" i="1"/>
  <c r="E95" i="1"/>
  <c r="D95" i="1"/>
  <c r="C42" i="1"/>
  <c r="C94" i="1" s="1"/>
  <c r="M94" i="1"/>
  <c r="L94" i="1"/>
  <c r="K94" i="1"/>
  <c r="J94" i="1"/>
  <c r="H94" i="1"/>
  <c r="G94" i="1"/>
  <c r="F94" i="1"/>
  <c r="E94" i="1"/>
  <c r="D94" i="1"/>
  <c r="C44" i="1"/>
  <c r="C100" i="1" s="1"/>
  <c r="M96" i="1"/>
  <c r="M98" i="1" s="1"/>
  <c r="L96" i="1"/>
  <c r="L98" i="1" s="1"/>
  <c r="K96" i="1"/>
  <c r="K98" i="1" s="1"/>
  <c r="J96" i="1"/>
  <c r="J98" i="1" s="1"/>
  <c r="I96" i="1"/>
  <c r="I98" i="1" s="1"/>
  <c r="H96" i="1"/>
  <c r="H97" i="1" s="1"/>
  <c r="G96" i="1"/>
  <c r="G97" i="1" s="1"/>
  <c r="F96" i="1"/>
  <c r="F98" i="1" s="1"/>
  <c r="E96" i="1"/>
  <c r="E98" i="1" s="1"/>
  <c r="D96" i="1"/>
  <c r="D98" i="1" s="1"/>
  <c r="M44" i="3"/>
  <c r="L44" i="3"/>
  <c r="K44" i="3"/>
  <c r="J44" i="3"/>
  <c r="I44" i="3"/>
  <c r="H44" i="3"/>
  <c r="G44" i="3"/>
  <c r="F44" i="3"/>
  <c r="E44" i="3"/>
  <c r="D44" i="3"/>
  <c r="C43" i="1"/>
  <c r="C43" i="2"/>
  <c r="C96" i="1" l="1"/>
  <c r="C98" i="1" s="1"/>
  <c r="C97" i="2"/>
  <c r="C98" i="2"/>
  <c r="C101" i="1"/>
  <c r="C44" i="3"/>
  <c r="I97" i="1"/>
  <c r="J97" i="1"/>
  <c r="C95" i="1"/>
  <c r="G98" i="1"/>
  <c r="H98" i="1"/>
  <c r="K97" i="1"/>
  <c r="D97" i="1"/>
  <c r="L97" i="1"/>
  <c r="E97" i="1"/>
  <c r="M97" i="1"/>
  <c r="F97" i="1"/>
  <c r="M43" i="3"/>
  <c r="L43" i="3"/>
  <c r="K43" i="3"/>
  <c r="J43" i="3"/>
  <c r="I43" i="3"/>
  <c r="H43" i="3"/>
  <c r="G43" i="3"/>
  <c r="F43" i="3"/>
  <c r="E43" i="3"/>
  <c r="D43" i="3"/>
  <c r="C42" i="2"/>
  <c r="C97" i="1" l="1"/>
  <c r="C95" i="2"/>
  <c r="C94" i="2"/>
  <c r="C43" i="3"/>
  <c r="C41" i="1"/>
  <c r="M42" i="3"/>
  <c r="L42" i="3"/>
  <c r="K42" i="3"/>
  <c r="J42" i="3"/>
  <c r="I42" i="3"/>
  <c r="H42" i="3"/>
  <c r="G42" i="3"/>
  <c r="F42" i="3"/>
  <c r="E42" i="3"/>
  <c r="D42" i="3"/>
  <c r="C41" i="2"/>
  <c r="C42" i="3" l="1"/>
  <c r="M41" i="3"/>
  <c r="L41" i="3"/>
  <c r="K41" i="3"/>
  <c r="J41" i="3"/>
  <c r="I41" i="3"/>
  <c r="H41" i="3"/>
  <c r="G41" i="3"/>
  <c r="F41" i="3"/>
  <c r="E41" i="3"/>
  <c r="D41" i="3"/>
  <c r="C40" i="2"/>
  <c r="C40" i="1"/>
  <c r="C41" i="3" l="1"/>
  <c r="C39" i="2"/>
  <c r="M40" i="3"/>
  <c r="L40" i="3"/>
  <c r="K40" i="3"/>
  <c r="J40" i="3"/>
  <c r="I40" i="3"/>
  <c r="H40" i="3"/>
  <c r="G40" i="3"/>
  <c r="F40" i="3"/>
  <c r="E40" i="3"/>
  <c r="D40" i="3"/>
  <c r="C39" i="1"/>
  <c r="C40" i="3" l="1"/>
  <c r="M39" i="3"/>
  <c r="L39" i="3"/>
  <c r="K39" i="3"/>
  <c r="J39" i="3"/>
  <c r="I39" i="3"/>
  <c r="H39" i="3"/>
  <c r="G39" i="3"/>
  <c r="F39" i="3"/>
  <c r="E39" i="3"/>
  <c r="D39" i="3"/>
  <c r="C38" i="2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L36" i="3"/>
  <c r="K36" i="3"/>
  <c r="J36" i="3"/>
  <c r="I36" i="3"/>
  <c r="H36" i="3"/>
  <c r="G36" i="3"/>
  <c r="F36" i="3"/>
  <c r="E36" i="3"/>
  <c r="D36" i="3"/>
  <c r="M36" i="3"/>
  <c r="C35" i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36" i="3" l="1"/>
</calcChain>
</file>

<file path=xl/sharedStrings.xml><?xml version="1.0" encoding="utf-8"?>
<sst xmlns="http://schemas.openxmlformats.org/spreadsheetml/2006/main" count="726" uniqueCount="105">
  <si>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</si>
  <si>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</si>
  <si>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</si>
  <si>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</si>
  <si>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</si>
  <si>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</si>
  <si>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</si>
  <si>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</si>
  <si>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</si>
  <si>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</si>
  <si>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</si>
  <si>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</si>
  <si>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</si>
  <si>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</si>
  <si>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</si>
  <si>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</si>
  <si>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</si>
  <si>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</si>
  <si>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</si>
  <si>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</si>
  <si>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</si>
  <si>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</si>
  <si>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</si>
  <si>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</si>
  <si>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</si>
  <si>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</si>
  <si>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</si>
  <si>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</si>
  <si>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</si>
  <si>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</si>
  <si>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</si>
  <si>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</si>
  <si>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</si>
  <si>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</si>
  <si>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</si>
  <si>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</si>
  <si>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</si>
  <si>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</si>
  <si>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</si>
  <si>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</si>
  <si>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</si>
  <si>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</si>
  <si>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</si>
  <si>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</si>
  <si>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</si>
  <si>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</si>
  <si>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</si>
  <si>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</si>
  <si>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</si>
  <si>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</si>
  <si>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</si>
  <si>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</si>
  <si>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</si>
  <si>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</si>
  <si>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</si>
  <si>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</si>
  <si>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</si>
  <si>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</si>
  <si>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</si>
  <si>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</si>
  <si>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</si>
  <si>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</si>
  <si>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</si>
  <si>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</si>
  <si>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</si>
  <si>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</si>
  <si>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</si>
  <si>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</si>
  <si>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</si>
  <si>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</si>
  <si>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</si>
  <si>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</si>
  <si>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</si>
  <si>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</si>
  <si>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</si>
  <si>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</si>
  <si>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</si>
  <si>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</si>
  <si>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</si>
  <si>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</si>
  <si>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</si>
  <si>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</si>
  <si>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</si>
  <si>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</si>
  <si>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</si>
  <si>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</si>
  <si>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</si>
  <si>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</si>
  <si>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</si>
  <si>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</si>
  <si>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</si>
  <si>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</si>
  <si>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</si>
  <si>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</si>
  <si>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</si>
  <si>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</si>
  <si>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* 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</si>
  <si>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*On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</si>
  <si>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February 2026</t>
  </si>
  <si>
    <t>March 2026</t>
  </si>
  <si>
    <t>Percent operated compared to March 2019 (same month, pre-pandemic)</t>
  </si>
  <si>
    <t>Percent chg from March 2020</t>
  </si>
  <si>
    <t>Operated Marketing Network Domestic Flights March 2019 thru March 2026</t>
  </si>
  <si>
    <t>Scheduled Marketing Network Domestic Flights March 2019 thru March 2026</t>
  </si>
  <si>
    <t>Canceled Marketing Network Domestic Flights March 2019 thru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</si>
</sst>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1"/>
  <sheetViews>
    <sheetView topLeftCell="A74" workbookViewId="0">
      <selection activeCell="H17" sqref="H17"/>
    </sheetView>
  </sheetViews>
  <sheetFormatPr defaultColWidth="9.28515625" defaultRowHeight="15" x14ac:dyDescent="0.25"/>
  <cols>
    <col min="1" max="1" width="14.285156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3" width="9.28515625" style="4"/>
    <col min="14" max="14" width="13.28515625" style="4" bestFit="1" customWidth="1"/>
    <col min="15" max="15" width="9.28515625" style="4"/>
    <col min="16" max="16" width="9.28515625" style="4" customWidth="1"/>
    <col min="17" max="16384" width="9.28515625" style="4"/>
  </cols>
  <sheetData>
    <row r="1" spans="1:13" x14ac:dyDescent="0.25">
      <c r="A1" s="161" t="s">
        <v>102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x14ac:dyDescent="0.25">
      <c r="A2" s="162" t="s">
        <v>54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x14ac:dyDescent="0.25">
      <c r="A3" s="162" t="s">
        <v>27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x14ac:dyDescent="0.25">
      <c r="A4" s="162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s="156" customFormat="1" x14ac:dyDescent="0.25">
      <c r="A5" s="156" t="s">
        <v>96</v>
      </c>
    </row>
    <row r="6" spans="1:13" ht="45" customHeight="1" x14ac:dyDescent="0.25">
      <c r="A6" s="2"/>
      <c r="B6" s="2"/>
      <c r="C6" s="3" t="s">
        <v>29</v>
      </c>
      <c r="D6" s="3" t="s">
        <v>18</v>
      </c>
      <c r="E6" s="3" t="s">
        <v>12</v>
      </c>
      <c r="F6" s="3" t="s">
        <v>19</v>
      </c>
      <c r="G6" s="3" t="s">
        <v>20</v>
      </c>
      <c r="H6" s="3" t="s">
        <v>13</v>
      </c>
      <c r="I6" s="3" t="s">
        <v>38</v>
      </c>
      <c r="J6" s="3" t="s">
        <v>14</v>
      </c>
      <c r="K6" s="3" t="s">
        <v>15</v>
      </c>
      <c r="L6" s="3" t="s">
        <v>16</v>
      </c>
      <c r="M6" s="3" t="s">
        <v>22</v>
      </c>
    </row>
    <row r="7" spans="1:13" x14ac:dyDescent="0.25">
      <c r="A7" s="4">
        <v>2019</v>
      </c>
      <c r="B7" s="4" t="s">
        <v>0</v>
      </c>
      <c r="C7" s="1">
        <v>619099</v>
      </c>
      <c r="D7" s="1">
        <v>34663</v>
      </c>
      <c r="E7" s="1">
        <v>6713</v>
      </c>
      <c r="F7" s="1">
        <v>162931</v>
      </c>
      <c r="G7" s="1">
        <v>134243</v>
      </c>
      <c r="H7" s="1">
        <v>9496</v>
      </c>
      <c r="I7" s="1">
        <v>7514</v>
      </c>
      <c r="J7" s="1">
        <v>23463</v>
      </c>
      <c r="K7" s="1">
        <v>107363</v>
      </c>
      <c r="L7" s="1">
        <v>15023</v>
      </c>
      <c r="M7" s="1">
        <v>117690</v>
      </c>
    </row>
    <row r="8" spans="1:13" x14ac:dyDescent="0.25">
      <c r="B8" s="4" t="s">
        <v>1</v>
      </c>
      <c r="C8" s="1">
        <v>564614</v>
      </c>
      <c r="D8" s="1">
        <v>30069</v>
      </c>
      <c r="E8" s="1">
        <v>7180</v>
      </c>
      <c r="F8" s="1">
        <v>150607</v>
      </c>
      <c r="G8" s="1">
        <v>121264</v>
      </c>
      <c r="H8" s="1">
        <v>8643</v>
      </c>
      <c r="I8" s="1">
        <v>6668</v>
      </c>
      <c r="J8" s="1">
        <v>22053</v>
      </c>
      <c r="K8" s="1">
        <v>94922</v>
      </c>
      <c r="L8" s="1">
        <v>13447</v>
      </c>
      <c r="M8" s="1">
        <v>109761</v>
      </c>
    </row>
    <row r="9" spans="1:13" x14ac:dyDescent="0.25">
      <c r="B9" s="4" t="s">
        <v>2</v>
      </c>
      <c r="C9" s="1">
        <v>675659</v>
      </c>
      <c r="D9" s="1">
        <v>35864</v>
      </c>
      <c r="E9" s="1">
        <v>10218</v>
      </c>
      <c r="F9" s="1">
        <v>173395</v>
      </c>
      <c r="G9" s="1">
        <v>151495</v>
      </c>
      <c r="H9" s="1">
        <v>9663</v>
      </c>
      <c r="I9" s="1">
        <v>7581</v>
      </c>
      <c r="J9" s="1">
        <v>25502</v>
      </c>
      <c r="K9" s="1">
        <v>114119</v>
      </c>
      <c r="L9" s="1">
        <v>17034</v>
      </c>
      <c r="M9" s="1">
        <v>130788</v>
      </c>
    </row>
    <row r="10" spans="1:13" x14ac:dyDescent="0.25">
      <c r="B10" s="4" t="s">
        <v>3</v>
      </c>
      <c r="C10" s="1">
        <v>652533</v>
      </c>
      <c r="D10" s="1">
        <v>35270</v>
      </c>
      <c r="E10" s="1">
        <v>9219</v>
      </c>
      <c r="F10" s="1">
        <v>165821</v>
      </c>
      <c r="G10" s="1">
        <v>146206</v>
      </c>
      <c r="H10" s="1">
        <v>9637</v>
      </c>
      <c r="I10" s="1">
        <v>7611</v>
      </c>
      <c r="J10" s="1">
        <v>24966</v>
      </c>
      <c r="K10" s="1">
        <v>110752</v>
      </c>
      <c r="L10" s="1">
        <v>16316</v>
      </c>
      <c r="M10" s="1">
        <v>126735</v>
      </c>
    </row>
    <row r="11" spans="1:13" x14ac:dyDescent="0.25">
      <c r="B11" s="4" t="s">
        <v>4</v>
      </c>
      <c r="C11" s="1">
        <v>680165</v>
      </c>
      <c r="D11" s="1">
        <v>37218</v>
      </c>
      <c r="E11" s="1">
        <v>9008</v>
      </c>
      <c r="F11" s="1">
        <v>177012</v>
      </c>
      <c r="G11" s="1">
        <v>151695</v>
      </c>
      <c r="H11" s="1">
        <v>11254</v>
      </c>
      <c r="I11" s="1">
        <v>7958</v>
      </c>
      <c r="J11" s="1">
        <v>24886</v>
      </c>
      <c r="K11" s="1">
        <v>113709</v>
      </c>
      <c r="L11" s="1">
        <v>17814</v>
      </c>
      <c r="M11" s="1">
        <v>129611</v>
      </c>
    </row>
    <row r="12" spans="1:13" x14ac:dyDescent="0.25">
      <c r="B12" s="4" t="s">
        <v>5</v>
      </c>
      <c r="C12" s="1">
        <v>679802</v>
      </c>
      <c r="D12" s="1">
        <v>37953</v>
      </c>
      <c r="E12" s="1">
        <v>11037</v>
      </c>
      <c r="F12" s="1">
        <v>173440</v>
      </c>
      <c r="G12" s="1">
        <v>153427</v>
      </c>
      <c r="H12" s="1">
        <v>11337</v>
      </c>
      <c r="I12" s="1">
        <v>7896</v>
      </c>
      <c r="J12" s="1">
        <v>24204</v>
      </c>
      <c r="K12" s="1">
        <v>112879</v>
      </c>
      <c r="L12" s="1">
        <v>17553</v>
      </c>
      <c r="M12" s="1">
        <v>130076</v>
      </c>
    </row>
    <row r="13" spans="1:13" x14ac:dyDescent="0.25">
      <c r="B13" s="4" t="s">
        <v>6</v>
      </c>
      <c r="C13" s="1">
        <v>702876</v>
      </c>
      <c r="D13" s="1">
        <v>40009</v>
      </c>
      <c r="E13" s="1">
        <v>11745</v>
      </c>
      <c r="F13" s="1">
        <v>178279</v>
      </c>
      <c r="G13" s="1">
        <v>157028</v>
      </c>
      <c r="H13" s="1">
        <v>12247</v>
      </c>
      <c r="I13" s="1">
        <v>8060</v>
      </c>
      <c r="J13" s="1">
        <v>25142</v>
      </c>
      <c r="K13" s="1">
        <v>117728</v>
      </c>
      <c r="L13" s="1">
        <v>18428</v>
      </c>
      <c r="M13" s="1">
        <v>134210</v>
      </c>
    </row>
    <row r="14" spans="1:13" x14ac:dyDescent="0.25">
      <c r="B14" s="4" t="s">
        <v>7</v>
      </c>
      <c r="C14" s="1">
        <v>704553</v>
      </c>
      <c r="D14" s="1">
        <v>40149</v>
      </c>
      <c r="E14" s="1">
        <v>8693</v>
      </c>
      <c r="F14" s="1">
        <v>180925</v>
      </c>
      <c r="G14" s="1">
        <v>160708</v>
      </c>
      <c r="H14" s="1">
        <v>12252</v>
      </c>
      <c r="I14" s="1">
        <v>8079</v>
      </c>
      <c r="J14" s="1">
        <v>25270</v>
      </c>
      <c r="K14" s="1">
        <v>114987</v>
      </c>
      <c r="L14" s="1">
        <v>18296</v>
      </c>
      <c r="M14" s="1">
        <v>135194</v>
      </c>
    </row>
    <row r="15" spans="1:13" x14ac:dyDescent="0.25">
      <c r="B15" s="4" t="s">
        <v>8</v>
      </c>
      <c r="C15" s="1">
        <v>649667</v>
      </c>
      <c r="D15" s="1">
        <v>36211</v>
      </c>
      <c r="E15" s="1">
        <v>5582</v>
      </c>
      <c r="F15" s="1">
        <v>170557</v>
      </c>
      <c r="G15" s="1">
        <v>143164</v>
      </c>
      <c r="H15" s="1">
        <v>11895</v>
      </c>
      <c r="I15" s="1">
        <v>7573</v>
      </c>
      <c r="J15" s="1">
        <v>23638</v>
      </c>
      <c r="K15" s="1">
        <v>107436</v>
      </c>
      <c r="L15" s="1">
        <v>15996</v>
      </c>
      <c r="M15" s="1">
        <v>127615</v>
      </c>
    </row>
    <row r="16" spans="1:13" x14ac:dyDescent="0.25">
      <c r="B16" s="4" t="s">
        <v>9</v>
      </c>
      <c r="C16" s="1">
        <v>686811</v>
      </c>
      <c r="D16" s="1">
        <v>37274</v>
      </c>
      <c r="E16" s="1">
        <v>7860</v>
      </c>
      <c r="F16" s="1">
        <v>178680</v>
      </c>
      <c r="G16" s="1">
        <v>151118</v>
      </c>
      <c r="H16" s="1">
        <v>12581</v>
      </c>
      <c r="I16" s="1">
        <v>7811</v>
      </c>
      <c r="J16" s="1">
        <v>24795</v>
      </c>
      <c r="K16" s="1">
        <v>115051</v>
      </c>
      <c r="L16" s="1">
        <v>16797</v>
      </c>
      <c r="M16" s="1">
        <v>134844</v>
      </c>
    </row>
    <row r="17" spans="1:17" x14ac:dyDescent="0.25">
      <c r="B17" s="4" t="s">
        <v>10</v>
      </c>
      <c r="C17" s="1">
        <v>649511</v>
      </c>
      <c r="D17" s="1">
        <v>35303</v>
      </c>
      <c r="E17" s="1">
        <v>8115</v>
      </c>
      <c r="F17" s="1">
        <v>170286</v>
      </c>
      <c r="G17" s="1">
        <v>139471</v>
      </c>
      <c r="H17" s="1">
        <v>12129</v>
      </c>
      <c r="I17" s="1">
        <v>7605</v>
      </c>
      <c r="J17" s="1">
        <v>24694</v>
      </c>
      <c r="K17" s="1">
        <v>108130</v>
      </c>
      <c r="L17" s="1">
        <v>17350</v>
      </c>
      <c r="M17" s="1">
        <v>126428</v>
      </c>
    </row>
    <row r="18" spans="1:17" x14ac:dyDescent="0.25">
      <c r="B18" s="4" t="s">
        <v>11</v>
      </c>
      <c r="C18" s="1">
        <v>672765</v>
      </c>
      <c r="D18" s="1">
        <v>37034</v>
      </c>
      <c r="E18" s="1">
        <v>9311</v>
      </c>
      <c r="F18" s="1">
        <v>175590</v>
      </c>
      <c r="G18" s="1">
        <v>144276</v>
      </c>
      <c r="H18" s="1">
        <v>12128</v>
      </c>
      <c r="I18" s="1">
        <v>7953</v>
      </c>
      <c r="J18" s="1">
        <v>25034</v>
      </c>
      <c r="K18" s="1">
        <v>113248</v>
      </c>
      <c r="L18" s="1">
        <v>17201</v>
      </c>
      <c r="M18" s="1">
        <v>130990</v>
      </c>
      <c r="N18" s="1"/>
      <c r="O18" s="1"/>
      <c r="P18" s="1"/>
      <c r="Q18" s="52"/>
    </row>
    <row r="19" spans="1:17" x14ac:dyDescent="0.25">
      <c r="A19" s="4">
        <v>2020</v>
      </c>
      <c r="B19" s="4" t="s">
        <v>0</v>
      </c>
      <c r="C19" s="1">
        <v>652140</v>
      </c>
      <c r="D19" s="1">
        <v>35480</v>
      </c>
      <c r="E19" s="1">
        <v>7688</v>
      </c>
      <c r="F19" s="1">
        <v>169735</v>
      </c>
      <c r="G19" s="1">
        <v>143251</v>
      </c>
      <c r="H19" s="1">
        <v>12322</v>
      </c>
      <c r="I19" s="1">
        <v>7687</v>
      </c>
      <c r="J19" s="1">
        <v>24691</v>
      </c>
      <c r="K19" s="1">
        <v>107849</v>
      </c>
      <c r="L19" s="1">
        <v>17358</v>
      </c>
      <c r="M19" s="1">
        <v>126079</v>
      </c>
      <c r="P19" s="52"/>
      <c r="Q19" s="52"/>
    </row>
    <row r="20" spans="1:17" x14ac:dyDescent="0.25">
      <c r="B20" s="4" t="s">
        <v>1</v>
      </c>
      <c r="C20" s="1">
        <v>617008</v>
      </c>
      <c r="D20" s="1">
        <v>33330</v>
      </c>
      <c r="E20" s="1">
        <v>8690</v>
      </c>
      <c r="F20" s="1">
        <v>159989</v>
      </c>
      <c r="G20" s="1">
        <v>133626</v>
      </c>
      <c r="H20" s="1">
        <v>11442</v>
      </c>
      <c r="I20" s="1">
        <v>7135</v>
      </c>
      <c r="J20" s="1">
        <v>23499</v>
      </c>
      <c r="K20" s="1">
        <v>100472</v>
      </c>
      <c r="L20" s="1">
        <v>17305</v>
      </c>
      <c r="M20" s="1">
        <v>121520</v>
      </c>
      <c r="P20" s="52"/>
      <c r="Q20" s="52"/>
    </row>
    <row r="21" spans="1:17" x14ac:dyDescent="0.25">
      <c r="B21" s="4" t="s">
        <v>2</v>
      </c>
      <c r="C21" s="1">
        <v>582998</v>
      </c>
      <c r="D21" s="1">
        <v>31996</v>
      </c>
      <c r="E21" s="1">
        <v>8856</v>
      </c>
      <c r="F21" s="1">
        <v>151444</v>
      </c>
      <c r="G21" s="1">
        <v>126137</v>
      </c>
      <c r="H21" s="1">
        <v>9999</v>
      </c>
      <c r="I21" s="1">
        <v>6768</v>
      </c>
      <c r="J21" s="1">
        <v>21238</v>
      </c>
      <c r="K21" s="1">
        <v>96818</v>
      </c>
      <c r="L21" s="1">
        <v>18271</v>
      </c>
      <c r="M21" s="1">
        <v>111471</v>
      </c>
      <c r="P21" s="52"/>
      <c r="Q21" s="52"/>
    </row>
    <row r="22" spans="1:17" x14ac:dyDescent="0.25">
      <c r="A22" s="10"/>
      <c r="B22" s="10" t="s">
        <v>17</v>
      </c>
      <c r="C22" s="7">
        <v>194390</v>
      </c>
      <c r="D22" s="7">
        <v>9940</v>
      </c>
      <c r="E22" s="7">
        <v>958</v>
      </c>
      <c r="F22" s="7">
        <v>59604</v>
      </c>
      <c r="G22" s="7">
        <v>36717</v>
      </c>
      <c r="H22" s="7">
        <v>1432</v>
      </c>
      <c r="I22" s="7">
        <v>1358</v>
      </c>
      <c r="J22" s="7">
        <v>4422</v>
      </c>
      <c r="K22" s="7">
        <v>45655</v>
      </c>
      <c r="L22" s="7">
        <v>4444</v>
      </c>
      <c r="M22" s="7">
        <v>29860</v>
      </c>
      <c r="P22" s="52"/>
      <c r="Q22" s="52"/>
    </row>
    <row r="23" spans="1:17" s="9" customFormat="1" x14ac:dyDescent="0.25">
      <c r="A23" s="10"/>
      <c r="B23" s="10" t="s">
        <v>4</v>
      </c>
      <c r="C23" s="17">
        <v>180151</v>
      </c>
      <c r="D23" s="17">
        <v>9968</v>
      </c>
      <c r="E23" s="17">
        <v>4477</v>
      </c>
      <c r="F23" s="17">
        <v>53495</v>
      </c>
      <c r="G23" s="17">
        <v>30824</v>
      </c>
      <c r="H23" s="17">
        <v>2858</v>
      </c>
      <c r="I23" s="17">
        <v>1527</v>
      </c>
      <c r="J23" s="17">
        <v>2550</v>
      </c>
      <c r="K23" s="17">
        <v>42650</v>
      </c>
      <c r="L23" s="17">
        <v>1410</v>
      </c>
      <c r="M23" s="17">
        <v>30392</v>
      </c>
      <c r="P23" s="52"/>
      <c r="Q23" s="52"/>
    </row>
    <row r="24" spans="1:17" s="8" customFormat="1" x14ac:dyDescent="0.25">
      <c r="A24" s="10"/>
      <c r="B24" s="10" t="s">
        <v>28</v>
      </c>
      <c r="C24" s="17">
        <v>236234</v>
      </c>
      <c r="D24" s="17">
        <v>15662</v>
      </c>
      <c r="E24" s="17">
        <v>8885</v>
      </c>
      <c r="F24" s="17">
        <v>62388</v>
      </c>
      <c r="G24" s="17">
        <v>38696</v>
      </c>
      <c r="H24" s="17">
        <v>4749</v>
      </c>
      <c r="I24" s="17">
        <v>1947</v>
      </c>
      <c r="J24" s="17">
        <v>5327</v>
      </c>
      <c r="K24" s="17">
        <v>63656</v>
      </c>
      <c r="L24" s="17">
        <v>4395</v>
      </c>
      <c r="M24" s="17">
        <v>30529</v>
      </c>
      <c r="N24" s="10"/>
      <c r="P24" s="52"/>
      <c r="Q24" s="52"/>
    </row>
    <row r="25" spans="1:17" s="13" customFormat="1" x14ac:dyDescent="0.25">
      <c r="A25" s="10"/>
      <c r="B25" s="10" t="s">
        <v>32</v>
      </c>
      <c r="C25" s="17">
        <v>367933</v>
      </c>
      <c r="D25" s="17">
        <v>19524</v>
      </c>
      <c r="E25" s="17">
        <v>10265</v>
      </c>
      <c r="F25" s="17">
        <v>100269</v>
      </c>
      <c r="G25" s="17">
        <v>67766</v>
      </c>
      <c r="H25" s="17">
        <v>7295</v>
      </c>
      <c r="I25" s="17">
        <v>3161</v>
      </c>
      <c r="J25" s="17">
        <v>10206</v>
      </c>
      <c r="K25" s="17">
        <v>82164</v>
      </c>
      <c r="L25" s="17">
        <v>15985</v>
      </c>
      <c r="M25" s="17">
        <v>51298</v>
      </c>
      <c r="Q25" s="12"/>
    </row>
    <row r="26" spans="1:17" s="20" customFormat="1" x14ac:dyDescent="0.25">
      <c r="A26" s="10"/>
      <c r="B26" s="10" t="s">
        <v>7</v>
      </c>
      <c r="C26" s="17">
        <v>394143</v>
      </c>
      <c r="D26" s="17">
        <v>23051</v>
      </c>
      <c r="E26" s="17">
        <v>8362</v>
      </c>
      <c r="F26" s="17">
        <v>100246</v>
      </c>
      <c r="G26" s="17">
        <v>86926</v>
      </c>
      <c r="H26" s="17">
        <v>7068</v>
      </c>
      <c r="I26" s="17">
        <v>2679</v>
      </c>
      <c r="J26" s="17">
        <v>7640</v>
      </c>
      <c r="K26" s="17">
        <v>83791</v>
      </c>
      <c r="L26" s="17">
        <v>11515</v>
      </c>
      <c r="M26" s="17">
        <v>62865</v>
      </c>
      <c r="Q26" s="12"/>
    </row>
    <row r="27" spans="1:17" s="21" customFormat="1" x14ac:dyDescent="0.25">
      <c r="A27" s="10"/>
      <c r="B27" s="10" t="s">
        <v>33</v>
      </c>
      <c r="C27" s="17">
        <v>342771</v>
      </c>
      <c r="D27" s="17">
        <v>21580</v>
      </c>
      <c r="E27" s="17">
        <v>4837</v>
      </c>
      <c r="F27" s="17">
        <v>88952</v>
      </c>
      <c r="G27" s="17">
        <v>82294</v>
      </c>
      <c r="H27" s="17">
        <v>6726</v>
      </c>
      <c r="I27" s="17">
        <v>1812</v>
      </c>
      <c r="J27" s="17">
        <v>6320</v>
      </c>
      <c r="K27" s="17">
        <v>62996</v>
      </c>
      <c r="L27" s="17">
        <v>7460</v>
      </c>
      <c r="M27" s="17">
        <v>59794</v>
      </c>
      <c r="Q27" s="12"/>
    </row>
    <row r="28" spans="1:17" s="23" customFormat="1" x14ac:dyDescent="0.25">
      <c r="A28" s="10"/>
      <c r="B28" s="10" t="s">
        <v>34</v>
      </c>
      <c r="C28" s="17">
        <v>372544</v>
      </c>
      <c r="D28" s="17">
        <v>23599</v>
      </c>
      <c r="E28" s="17">
        <v>7081</v>
      </c>
      <c r="F28" s="17">
        <v>92727</v>
      </c>
      <c r="G28" s="17">
        <v>88521</v>
      </c>
      <c r="H28" s="17">
        <v>7897</v>
      </c>
      <c r="I28" s="17">
        <v>2476</v>
      </c>
      <c r="J28" s="17">
        <v>8794</v>
      </c>
      <c r="K28" s="17">
        <v>63892</v>
      </c>
      <c r="L28" s="17">
        <v>9115</v>
      </c>
      <c r="M28" s="17">
        <v>68442</v>
      </c>
      <c r="Q28" s="12"/>
    </row>
    <row r="29" spans="1:17" s="24" customFormat="1" x14ac:dyDescent="0.25">
      <c r="A29" s="10"/>
      <c r="B29" s="10" t="s">
        <v>35</v>
      </c>
      <c r="C29" s="17">
        <v>387481</v>
      </c>
      <c r="D29" s="17">
        <v>23703</v>
      </c>
      <c r="E29" s="17">
        <v>6878</v>
      </c>
      <c r="F29" s="17">
        <v>93402</v>
      </c>
      <c r="G29" s="17">
        <v>91070</v>
      </c>
      <c r="H29" s="17">
        <v>7412</v>
      </c>
      <c r="I29" s="17">
        <v>3136</v>
      </c>
      <c r="J29" s="17">
        <v>10659</v>
      </c>
      <c r="K29" s="17">
        <v>69784</v>
      </c>
      <c r="L29" s="17">
        <v>12271</v>
      </c>
      <c r="M29" s="17">
        <v>69166</v>
      </c>
      <c r="Q29" s="12"/>
    </row>
    <row r="30" spans="1:17" s="22" customFormat="1" x14ac:dyDescent="0.25">
      <c r="A30" s="10"/>
      <c r="B30" s="10" t="s">
        <v>36</v>
      </c>
      <c r="C30" s="17">
        <v>393549</v>
      </c>
      <c r="D30" s="17">
        <v>24634</v>
      </c>
      <c r="E30" s="17">
        <v>7216</v>
      </c>
      <c r="F30" s="17">
        <v>97556</v>
      </c>
      <c r="G30" s="17">
        <v>95890</v>
      </c>
      <c r="H30" s="17">
        <v>7284</v>
      </c>
      <c r="I30" s="17">
        <v>3331</v>
      </c>
      <c r="J30" s="17">
        <v>10835</v>
      </c>
      <c r="K30" s="17">
        <v>63707</v>
      </c>
      <c r="L30" s="17">
        <v>12609</v>
      </c>
      <c r="M30" s="17">
        <v>70487</v>
      </c>
      <c r="N30" s="1"/>
      <c r="O30" s="1"/>
      <c r="P30" s="25"/>
      <c r="Q30" s="12"/>
    </row>
    <row r="31" spans="1:17" s="27" customFormat="1" x14ac:dyDescent="0.25">
      <c r="A31" s="10">
        <v>2021</v>
      </c>
      <c r="B31" s="10" t="s">
        <v>0</v>
      </c>
      <c r="C31" s="17">
        <v>375229</v>
      </c>
      <c r="D31" s="17">
        <v>23742</v>
      </c>
      <c r="E31" s="17">
        <v>5550</v>
      </c>
      <c r="F31" s="17">
        <v>96435</v>
      </c>
      <c r="G31" s="17">
        <v>92429</v>
      </c>
      <c r="H31" s="17">
        <v>6243</v>
      </c>
      <c r="I31" s="17">
        <v>3304</v>
      </c>
      <c r="J31" s="17">
        <v>8838</v>
      </c>
      <c r="K31" s="17">
        <v>60630</v>
      </c>
      <c r="L31" s="17">
        <v>11103</v>
      </c>
      <c r="M31" s="17">
        <v>66955</v>
      </c>
      <c r="N31" s="1"/>
      <c r="O31" s="1"/>
      <c r="P31" s="25"/>
      <c r="Q31" s="12"/>
    </row>
    <row r="32" spans="1:17" s="29" customFormat="1" x14ac:dyDescent="0.25">
      <c r="A32" s="10"/>
      <c r="B32" s="10" t="s">
        <v>37</v>
      </c>
      <c r="C32" s="7">
        <v>329969</v>
      </c>
      <c r="D32" s="7">
        <v>22107</v>
      </c>
      <c r="E32" s="7">
        <v>7534</v>
      </c>
      <c r="F32" s="7">
        <v>81315</v>
      </c>
      <c r="G32" s="7">
        <v>81995</v>
      </c>
      <c r="H32" s="7">
        <v>6484</v>
      </c>
      <c r="I32" s="7">
        <v>2703</v>
      </c>
      <c r="J32" s="7">
        <v>9577</v>
      </c>
      <c r="K32" s="7">
        <v>48893</v>
      </c>
      <c r="L32" s="7">
        <v>9756</v>
      </c>
      <c r="M32" s="7">
        <v>59605</v>
      </c>
      <c r="N32" s="1"/>
      <c r="O32" s="1"/>
      <c r="P32" s="25"/>
      <c r="Q32" s="12"/>
    </row>
    <row r="33" spans="1:17" s="30" customFormat="1" x14ac:dyDescent="0.25">
      <c r="A33" s="10"/>
      <c r="B33" s="10" t="s">
        <v>2</v>
      </c>
      <c r="C33" s="17">
        <v>461222</v>
      </c>
      <c r="D33" s="17">
        <v>28118</v>
      </c>
      <c r="E33" s="17">
        <v>11622</v>
      </c>
      <c r="F33" s="17">
        <v>117467</v>
      </c>
      <c r="G33" s="17">
        <v>104828</v>
      </c>
      <c r="H33" s="17">
        <v>10561</v>
      </c>
      <c r="I33" s="17">
        <v>3261</v>
      </c>
      <c r="J33" s="17">
        <v>13653</v>
      </c>
      <c r="K33" s="17">
        <v>78792</v>
      </c>
      <c r="L33" s="17">
        <v>14631</v>
      </c>
      <c r="M33" s="17">
        <v>78289</v>
      </c>
      <c r="N33" s="1"/>
      <c r="O33" s="1"/>
      <c r="P33" s="25"/>
      <c r="Q33" s="12"/>
    </row>
    <row r="34" spans="1:17" s="33" customFormat="1" x14ac:dyDescent="0.25">
      <c r="A34" s="10"/>
      <c r="B34" s="10" t="s">
        <v>17</v>
      </c>
      <c r="C34" s="7">
        <v>471375</v>
      </c>
      <c r="D34" s="7">
        <v>29427</v>
      </c>
      <c r="E34" s="7">
        <v>9329</v>
      </c>
      <c r="F34" s="7">
        <v>125331</v>
      </c>
      <c r="G34" s="7">
        <v>105660</v>
      </c>
      <c r="H34" s="7">
        <v>10817</v>
      </c>
      <c r="I34" s="7">
        <v>4028</v>
      </c>
      <c r="J34" s="7">
        <v>15123</v>
      </c>
      <c r="K34" s="7">
        <v>79762</v>
      </c>
      <c r="L34" s="7">
        <v>14255</v>
      </c>
      <c r="M34" s="7">
        <v>77643</v>
      </c>
      <c r="N34" s="1"/>
      <c r="O34" s="1"/>
      <c r="P34" s="25"/>
      <c r="Q34" s="12"/>
    </row>
    <row r="35" spans="1:17" s="10" customFormat="1" x14ac:dyDescent="0.25">
      <c r="B35" s="10" t="s">
        <v>4</v>
      </c>
      <c r="C35" s="11">
        <v>517709</v>
      </c>
      <c r="D35" s="11">
        <v>31254</v>
      </c>
      <c r="E35" s="11">
        <v>8897</v>
      </c>
      <c r="F35" s="11">
        <v>140809</v>
      </c>
      <c r="G35" s="11">
        <v>115010</v>
      </c>
      <c r="H35" s="11">
        <v>11928</v>
      </c>
      <c r="I35" s="11">
        <v>4578</v>
      </c>
      <c r="J35" s="11">
        <v>17522</v>
      </c>
      <c r="K35" s="11">
        <v>87029</v>
      </c>
      <c r="L35" s="11">
        <v>17012</v>
      </c>
      <c r="M35" s="11">
        <v>83670</v>
      </c>
      <c r="N35" s="7"/>
      <c r="O35" s="7"/>
      <c r="P35" s="37"/>
      <c r="Q35" s="38"/>
    </row>
    <row r="36" spans="1:17" s="10" customFormat="1" x14ac:dyDescent="0.25">
      <c r="B36" s="16" t="s">
        <v>28</v>
      </c>
      <c r="C36" s="7">
        <f>'Scheduled Domestic Flights'!C35-'Canceled Domestic Flights'!C35</f>
        <v>564583</v>
      </c>
      <c r="D36" s="7">
        <f>'Scheduled Domestic Flights'!D35-'Canceled Domestic Flights'!D35</f>
        <v>32367</v>
      </c>
      <c r="E36" s="7">
        <f>'Scheduled Domestic Flights'!E35-'Canceled Domestic Flights'!E35</f>
        <v>12290</v>
      </c>
      <c r="F36" s="7">
        <f>'Scheduled Domestic Flights'!F35-'Canceled Domestic Flights'!F35</f>
        <v>153830</v>
      </c>
      <c r="G36" s="7">
        <f>'Scheduled Domestic Flights'!G35-'Canceled Domestic Flights'!G35</f>
        <v>122487</v>
      </c>
      <c r="H36" s="7">
        <f>'Scheduled Domestic Flights'!H35-'Canceled Domestic Flights'!H35</f>
        <v>12389</v>
      </c>
      <c r="I36" s="7">
        <f>'Scheduled Domestic Flights'!I35-'Canceled Domestic Flights'!I35</f>
        <v>5978</v>
      </c>
      <c r="J36" s="7">
        <f>'Scheduled Domestic Flights'!J35-'Canceled Domestic Flights'!J35</f>
        <v>18256</v>
      </c>
      <c r="K36" s="7">
        <f>'Scheduled Domestic Flights'!K35-'Canceled Domestic Flights'!K35</f>
        <v>95282</v>
      </c>
      <c r="L36" s="7">
        <f>'Scheduled Domestic Flights'!L35-'Canceled Domestic Flights'!L35</f>
        <v>16503</v>
      </c>
      <c r="M36" s="7">
        <f>'Scheduled Domestic Flights'!M35-'Canceled Domestic Flights'!M35</f>
        <v>95201</v>
      </c>
      <c r="N36" s="7"/>
      <c r="O36" s="7"/>
      <c r="P36" s="37"/>
      <c r="Q36" s="38"/>
    </row>
    <row r="37" spans="1:17" s="39" customFormat="1" x14ac:dyDescent="0.25">
      <c r="B37" s="16" t="s">
        <v>32</v>
      </c>
      <c r="C37" s="7">
        <f>'Scheduled Domestic Flights'!C36-'Canceled Domestic Flights'!C36</f>
        <v>605508</v>
      </c>
      <c r="D37" s="7">
        <f>'Scheduled Domestic Flights'!D36-'Canceled Domestic Flights'!D36</f>
        <v>33921</v>
      </c>
      <c r="E37" s="7">
        <f>'Scheduled Domestic Flights'!E36-'Canceled Domestic Flights'!E36</f>
        <v>13310</v>
      </c>
      <c r="F37" s="7">
        <f>'Scheduled Domestic Flights'!F36-'Canceled Domestic Flights'!F36</f>
        <v>160199</v>
      </c>
      <c r="G37" s="7">
        <f>'Scheduled Domestic Flights'!G36-'Canceled Domestic Flights'!G36</f>
        <v>127268</v>
      </c>
      <c r="H37" s="7">
        <f>'Scheduled Domestic Flights'!H36-'Canceled Domestic Flights'!H36</f>
        <v>13004</v>
      </c>
      <c r="I37" s="7">
        <f>'Scheduled Domestic Flights'!I36-'Canceled Domestic Flights'!I36</f>
        <v>6201</v>
      </c>
      <c r="J37" s="7">
        <f>'Scheduled Domestic Flights'!J36-'Canceled Domestic Flights'!J36</f>
        <v>19610</v>
      </c>
      <c r="K37" s="7">
        <f>'Scheduled Domestic Flights'!K36-'Canceled Domestic Flights'!K36</f>
        <v>102231</v>
      </c>
      <c r="L37" s="7">
        <f>'Scheduled Domestic Flights'!L36-'Canceled Domestic Flights'!L36</f>
        <v>18660</v>
      </c>
      <c r="M37" s="7">
        <f>'Scheduled Domestic Flights'!M36-'Canceled Domestic Flights'!M36</f>
        <v>111104</v>
      </c>
      <c r="N37" s="12"/>
      <c r="O37" s="1"/>
      <c r="P37" s="25"/>
      <c r="Q37" s="12"/>
    </row>
    <row r="38" spans="1:17" s="40" customFormat="1" x14ac:dyDescent="0.25">
      <c r="B38" s="16" t="s">
        <v>7</v>
      </c>
      <c r="C38" s="7">
        <f>'Scheduled Domestic Flights'!C37-'Canceled Domestic Flights'!C37</f>
        <v>592760</v>
      </c>
      <c r="D38" s="7">
        <f>'Scheduled Domestic Flights'!D37-'Canceled Domestic Flights'!D37</f>
        <v>34060</v>
      </c>
      <c r="E38" s="7">
        <f>'Scheduled Domestic Flights'!E37-'Canceled Domestic Flights'!E37</f>
        <v>9350</v>
      </c>
      <c r="F38" s="7">
        <f>'Scheduled Domestic Flights'!F37-'Canceled Domestic Flights'!F37</f>
        <v>155581</v>
      </c>
      <c r="G38" s="7">
        <f>'Scheduled Domestic Flights'!G37-'Canceled Domestic Flights'!G37</f>
        <v>124623</v>
      </c>
      <c r="H38" s="7">
        <f>'Scheduled Domestic Flights'!H37-'Canceled Domestic Flights'!H37</f>
        <v>13076</v>
      </c>
      <c r="I38" s="7">
        <f>'Scheduled Domestic Flights'!I37-'Canceled Domestic Flights'!I37</f>
        <v>6465</v>
      </c>
      <c r="J38" s="7">
        <f>'Scheduled Domestic Flights'!J37-'Canceled Domestic Flights'!J37</f>
        <v>19846</v>
      </c>
      <c r="K38" s="7">
        <f>'Scheduled Domestic Flights'!K37-'Canceled Domestic Flights'!K37</f>
        <v>100929</v>
      </c>
      <c r="L38" s="7">
        <f>'Scheduled Domestic Flights'!L37-'Canceled Domestic Flights'!L37</f>
        <v>16173</v>
      </c>
      <c r="M38" s="7">
        <f>'Scheduled Domestic Flights'!M37-'Canceled Domestic Flights'!M37</f>
        <v>112657</v>
      </c>
      <c r="N38" s="12"/>
      <c r="O38" s="1"/>
      <c r="P38" s="45"/>
      <c r="Q38" s="12"/>
    </row>
    <row r="39" spans="1:17" s="42" customFormat="1" x14ac:dyDescent="0.25">
      <c r="A39" s="10"/>
      <c r="B39" s="16" t="s">
        <v>33</v>
      </c>
      <c r="C39" s="7">
        <f>'Scheduled Domestic Flights'!C38-'Canceled Domestic Flights'!C38</f>
        <v>560140</v>
      </c>
      <c r="D39" s="7">
        <f>'Scheduled Domestic Flights'!D38-'Canceled Domestic Flights'!D38</f>
        <v>31577</v>
      </c>
      <c r="E39" s="7">
        <f>'Scheduled Domestic Flights'!E38-'Canceled Domestic Flights'!E38</f>
        <v>6654</v>
      </c>
      <c r="F39" s="7">
        <f>'Scheduled Domestic Flights'!F38-'Canceled Domestic Flights'!F38</f>
        <v>147057</v>
      </c>
      <c r="G39" s="7">
        <f>'Scheduled Domestic Flights'!G38-'Canceled Domestic Flights'!G38</f>
        <v>118317</v>
      </c>
      <c r="H39" s="7">
        <f>'Scheduled Domestic Flights'!H38-'Canceled Domestic Flights'!H38</f>
        <v>12076</v>
      </c>
      <c r="I39" s="7">
        <f>'Scheduled Domestic Flights'!I38-'Canceled Domestic Flights'!I38</f>
        <v>6197</v>
      </c>
      <c r="J39" s="7">
        <f>'Scheduled Domestic Flights'!J38-'Canceled Domestic Flights'!J38</f>
        <v>18088</v>
      </c>
      <c r="K39" s="7">
        <f>'Scheduled Domestic Flights'!K38-'Canceled Domestic Flights'!K38</f>
        <v>95112</v>
      </c>
      <c r="L39" s="7">
        <f>'Scheduled Domestic Flights'!L38-'Canceled Domestic Flights'!L38</f>
        <v>16551</v>
      </c>
      <c r="M39" s="7">
        <f>'Scheduled Domestic Flights'!M38-'Canceled Domestic Flights'!M38</f>
        <v>108511</v>
      </c>
      <c r="N39" s="12"/>
      <c r="O39" s="1"/>
      <c r="P39" s="25"/>
      <c r="Q39" s="12"/>
    </row>
    <row r="40" spans="1:17" s="47" customFormat="1" x14ac:dyDescent="0.25">
      <c r="A40" s="10"/>
      <c r="B40" s="16" t="s">
        <v>34</v>
      </c>
      <c r="C40" s="7">
        <f>'Scheduled Domestic Flights'!C39-'Canceled Domestic Flights'!C39</f>
        <v>582759</v>
      </c>
      <c r="D40" s="7">
        <f>'Scheduled Domestic Flights'!D39-'Canceled Domestic Flights'!D39</f>
        <v>30358</v>
      </c>
      <c r="E40" s="7">
        <f>'Scheduled Domestic Flights'!E39-'Canceled Domestic Flights'!E39</f>
        <v>8980</v>
      </c>
      <c r="F40" s="7">
        <f>'Scheduled Domestic Flights'!F39-'Canceled Domestic Flights'!F39</f>
        <v>154855</v>
      </c>
      <c r="G40" s="7">
        <f>'Scheduled Domestic Flights'!G39-'Canceled Domestic Flights'!G39</f>
        <v>122435</v>
      </c>
      <c r="H40" s="7">
        <f>'Scheduled Domestic Flights'!H39-'Canceled Domestic Flights'!H39</f>
        <v>12908</v>
      </c>
      <c r="I40" s="7">
        <f>'Scheduled Domestic Flights'!I39-'Canceled Domestic Flights'!I39</f>
        <v>5847</v>
      </c>
      <c r="J40" s="7">
        <f>'Scheduled Domestic Flights'!J39-'Canceled Domestic Flights'!J39</f>
        <v>19029</v>
      </c>
      <c r="K40" s="7">
        <f>'Scheduled Domestic Flights'!K39-'Canceled Domestic Flights'!K39</f>
        <v>99328</v>
      </c>
      <c r="L40" s="7">
        <f>'Scheduled Domestic Flights'!L39-'Canceled Domestic Flights'!L39</f>
        <v>16609</v>
      </c>
      <c r="M40" s="7">
        <f>'Scheduled Domestic Flights'!M39-'Canceled Domestic Flights'!M39</f>
        <v>112410</v>
      </c>
      <c r="N40" s="12"/>
      <c r="O40" s="1"/>
      <c r="P40" s="25"/>
      <c r="Q40" s="12"/>
    </row>
    <row r="41" spans="1:17" s="48" customFormat="1" x14ac:dyDescent="0.25">
      <c r="A41" s="10"/>
      <c r="B41" s="16" t="s">
        <v>35</v>
      </c>
      <c r="C41" s="7">
        <f>'Scheduled Domestic Flights'!C40-'Canceled Domestic Flights'!C40</f>
        <v>573134</v>
      </c>
      <c r="D41" s="7">
        <f>'Scheduled Domestic Flights'!D40-'Canceled Domestic Flights'!D40</f>
        <v>29056</v>
      </c>
      <c r="E41" s="7">
        <f>'Scheduled Domestic Flights'!E40-'Canceled Domestic Flights'!E40</f>
        <v>8846</v>
      </c>
      <c r="F41" s="7">
        <f>'Scheduled Domestic Flights'!F40-'Canceled Domestic Flights'!F40</f>
        <v>154179</v>
      </c>
      <c r="G41" s="7">
        <f>'Scheduled Domestic Flights'!G40-'Canceled Domestic Flights'!G40</f>
        <v>119193</v>
      </c>
      <c r="H41" s="7">
        <f>'Scheduled Domestic Flights'!H40-'Canceled Domestic Flights'!H40</f>
        <v>12779</v>
      </c>
      <c r="I41" s="7">
        <f>'Scheduled Domestic Flights'!I40-'Canceled Domestic Flights'!I40</f>
        <v>5745</v>
      </c>
      <c r="J41" s="7">
        <f>'Scheduled Domestic Flights'!J40-'Canceled Domestic Flights'!J40</f>
        <v>19598</v>
      </c>
      <c r="K41" s="7">
        <f>'Scheduled Domestic Flights'!K40-'Canceled Domestic Flights'!K40</f>
        <v>96908</v>
      </c>
      <c r="L41" s="7">
        <f>'Scheduled Domestic Flights'!L40-'Canceled Domestic Flights'!L40</f>
        <v>17333</v>
      </c>
      <c r="M41" s="7">
        <f>'Scheduled Domestic Flights'!M40-'Canceled Domestic Flights'!M40</f>
        <v>109497</v>
      </c>
      <c r="N41" s="60"/>
      <c r="O41" s="1"/>
      <c r="P41" s="25"/>
      <c r="Q41" s="12"/>
    </row>
    <row r="42" spans="1:17" s="52" customFormat="1" x14ac:dyDescent="0.25">
      <c r="A42" s="10"/>
      <c r="B42" s="16" t="s">
        <v>36</v>
      </c>
      <c r="C42" s="7">
        <f>'Scheduled Domestic Flights'!C41-'Canceled Domestic Flights'!C41</f>
        <v>566465</v>
      </c>
      <c r="D42" s="7">
        <f>'Scheduled Domestic Flights'!D41-'Canceled Domestic Flights'!D41</f>
        <v>27461</v>
      </c>
      <c r="E42" s="7">
        <f>'Scheduled Domestic Flights'!E41-'Canceled Domestic Flights'!E41</f>
        <v>9690</v>
      </c>
      <c r="F42" s="7">
        <f>'Scheduled Domestic Flights'!F41-'Canceled Domestic Flights'!F41</f>
        <v>153861</v>
      </c>
      <c r="G42" s="7">
        <f>'Scheduled Domestic Flights'!G41-'Canceled Domestic Flights'!G41</f>
        <v>115211</v>
      </c>
      <c r="H42" s="7">
        <f>'Scheduled Domestic Flights'!H41-'Canceled Domestic Flights'!H41</f>
        <v>12948</v>
      </c>
      <c r="I42" s="7">
        <f>'Scheduled Domestic Flights'!I41-'Canceled Domestic Flights'!I41</f>
        <v>6083</v>
      </c>
      <c r="J42" s="7">
        <f>'Scheduled Domestic Flights'!J41-'Canceled Domestic Flights'!J41</f>
        <v>20263</v>
      </c>
      <c r="K42" s="7">
        <f>'Scheduled Domestic Flights'!K41-'Canceled Domestic Flights'!K41</f>
        <v>96239</v>
      </c>
      <c r="L42" s="7">
        <f>'Scheduled Domestic Flights'!L41-'Canceled Domestic Flights'!L41</f>
        <v>17114</v>
      </c>
      <c r="M42" s="7">
        <f>'Scheduled Domestic Flights'!M41-'Canceled Domestic Flights'!M41</f>
        <v>107595</v>
      </c>
      <c r="N42" s="60"/>
      <c r="O42" s="61"/>
      <c r="P42" s="25"/>
      <c r="Q42" s="12"/>
    </row>
    <row r="43" spans="1:17" s="56" customFormat="1" x14ac:dyDescent="0.25">
      <c r="A43" s="10">
        <v>2022</v>
      </c>
      <c r="B43" s="16" t="s">
        <v>0</v>
      </c>
      <c r="C43" s="7">
        <f>'Scheduled Domestic Flights'!C42-'Canceled Domestic Flights'!C42</f>
        <v>528070</v>
      </c>
      <c r="D43" s="7">
        <f>'Scheduled Domestic Flights'!D42-'Canceled Domestic Flights'!D42</f>
        <v>27805</v>
      </c>
      <c r="E43" s="7">
        <f>'Scheduled Domestic Flights'!E42-'Canceled Domestic Flights'!E42</f>
        <v>7990</v>
      </c>
      <c r="F43" s="7">
        <f>'Scheduled Domestic Flights'!F42-'Canceled Domestic Flights'!F42</f>
        <v>140821</v>
      </c>
      <c r="G43" s="7">
        <f>'Scheduled Domestic Flights'!G42-'Canceled Domestic Flights'!G42</f>
        <v>112221</v>
      </c>
      <c r="H43" s="7">
        <f>'Scheduled Domestic Flights'!H42-'Canceled Domestic Flights'!H42</f>
        <v>11503</v>
      </c>
      <c r="I43" s="7">
        <f>'Scheduled Domestic Flights'!I42-'Canceled Domestic Flights'!I42</f>
        <v>5651</v>
      </c>
      <c r="J43" s="7">
        <f>'Scheduled Domestic Flights'!J42-'Canceled Domestic Flights'!J42</f>
        <v>19244</v>
      </c>
      <c r="K43" s="7">
        <f>'Scheduled Domestic Flights'!K42-'Canceled Domestic Flights'!K42</f>
        <v>90988</v>
      </c>
      <c r="L43" s="7">
        <f>'Scheduled Domestic Flights'!L42-'Canceled Domestic Flights'!L42</f>
        <v>16953</v>
      </c>
      <c r="M43" s="7">
        <f>'Scheduled Domestic Flights'!M42-'Canceled Domestic Flights'!M42</f>
        <v>94894</v>
      </c>
      <c r="N43" s="60"/>
      <c r="O43" s="61"/>
      <c r="P43" s="25"/>
      <c r="Q43" s="12"/>
    </row>
    <row r="44" spans="1:17" s="62" customFormat="1" x14ac:dyDescent="0.25">
      <c r="A44" s="10"/>
      <c r="B44" s="16" t="s">
        <v>37</v>
      </c>
      <c r="C44" s="7">
        <f>'Scheduled Domestic Flights'!C43-'Canceled Domestic Flights'!C43</f>
        <v>496531</v>
      </c>
      <c r="D44" s="7">
        <f>'Scheduled Domestic Flights'!D43-'Canceled Domestic Flights'!D43</f>
        <v>26694</v>
      </c>
      <c r="E44" s="7">
        <f>'Scheduled Domestic Flights'!E43-'Canceled Domestic Flights'!E43</f>
        <v>8179</v>
      </c>
      <c r="F44" s="7">
        <f>'Scheduled Domestic Flights'!F43-'Canceled Domestic Flights'!F43</f>
        <v>127685</v>
      </c>
      <c r="G44" s="7">
        <f>'Scheduled Domestic Flights'!G43-'Canceled Domestic Flights'!G43</f>
        <v>103364</v>
      </c>
      <c r="H44" s="7">
        <f>'Scheduled Domestic Flights'!H43-'Canceled Domestic Flights'!H43</f>
        <v>10649</v>
      </c>
      <c r="I44" s="7">
        <f>'Scheduled Domestic Flights'!I43-'Canceled Domestic Flights'!I43</f>
        <v>4973</v>
      </c>
      <c r="J44" s="7">
        <f>'Scheduled Domestic Flights'!J43-'Canceled Domestic Flights'!J43</f>
        <v>19531</v>
      </c>
      <c r="K44" s="7">
        <f>'Scheduled Domestic Flights'!K43-'Canceled Domestic Flights'!K43</f>
        <v>87186</v>
      </c>
      <c r="L44" s="7">
        <f>'Scheduled Domestic Flights'!L43-'Canceled Domestic Flights'!L43</f>
        <v>16170</v>
      </c>
      <c r="M44" s="7">
        <f>'Scheduled Domestic Flights'!M43-'Canceled Domestic Flights'!M43</f>
        <v>92100</v>
      </c>
      <c r="N44" s="60"/>
      <c r="O44" s="61"/>
      <c r="P44" s="25"/>
      <c r="Q44" s="12"/>
    </row>
    <row r="45" spans="1:17" s="64" customFormat="1" x14ac:dyDescent="0.25">
      <c r="A45" s="10"/>
      <c r="B45" s="16" t="s">
        <v>2</v>
      </c>
      <c r="C45" s="7">
        <v>581434</v>
      </c>
      <c r="D45" s="7">
        <v>30986</v>
      </c>
      <c r="E45" s="7">
        <v>11133</v>
      </c>
      <c r="F45" s="7">
        <v>148989</v>
      </c>
      <c r="G45" s="7">
        <v>122848</v>
      </c>
      <c r="H45" s="7">
        <v>12316</v>
      </c>
      <c r="I45" s="7">
        <v>5985</v>
      </c>
      <c r="J45" s="7">
        <v>22314</v>
      </c>
      <c r="K45" s="7">
        <v>101672</v>
      </c>
      <c r="L45" s="7">
        <v>18826</v>
      </c>
      <c r="M45" s="7">
        <v>106365</v>
      </c>
      <c r="N45" s="60"/>
      <c r="O45" s="61"/>
      <c r="P45" s="25"/>
      <c r="Q45" s="12"/>
    </row>
    <row r="46" spans="1:17" s="65" customFormat="1" x14ac:dyDescent="0.25">
      <c r="A46" s="10"/>
      <c r="B46" s="16" t="s">
        <v>17</v>
      </c>
      <c r="C46" s="7">
        <v>566893</v>
      </c>
      <c r="D46" s="7">
        <v>31269</v>
      </c>
      <c r="E46" s="7">
        <v>10232</v>
      </c>
      <c r="F46" s="7">
        <v>144520</v>
      </c>
      <c r="G46" s="7">
        <v>120262</v>
      </c>
      <c r="H46" s="7">
        <v>11765</v>
      </c>
      <c r="I46" s="7">
        <v>5937</v>
      </c>
      <c r="J46" s="7">
        <v>21978</v>
      </c>
      <c r="K46" s="7">
        <v>100990</v>
      </c>
      <c r="L46" s="7">
        <v>16733</v>
      </c>
      <c r="M46" s="7">
        <v>103207</v>
      </c>
      <c r="N46" s="60"/>
      <c r="O46" s="61"/>
      <c r="P46" s="25"/>
      <c r="Q46" s="12"/>
    </row>
    <row r="47" spans="1:17" s="72" customFormat="1" x14ac:dyDescent="0.25">
      <c r="A47" s="10"/>
      <c r="B47" s="16" t="s">
        <v>4</v>
      </c>
      <c r="C47" s="7">
        <v>590957</v>
      </c>
      <c r="D47" s="7">
        <v>32954</v>
      </c>
      <c r="E47" s="7">
        <v>9688</v>
      </c>
      <c r="F47" s="7">
        <v>148704</v>
      </c>
      <c r="G47" s="7">
        <v>123317</v>
      </c>
      <c r="H47" s="7">
        <v>12499</v>
      </c>
      <c r="I47" s="7">
        <v>6288</v>
      </c>
      <c r="J47" s="7">
        <v>23063</v>
      </c>
      <c r="K47" s="7">
        <v>107218</v>
      </c>
      <c r="L47" s="7">
        <v>18676</v>
      </c>
      <c r="M47" s="7">
        <v>108550</v>
      </c>
      <c r="N47" s="60"/>
      <c r="O47" s="61"/>
      <c r="P47" s="25"/>
      <c r="Q47" s="12"/>
    </row>
    <row r="48" spans="1:17" s="75" customFormat="1" x14ac:dyDescent="0.25">
      <c r="A48" s="10"/>
      <c r="B48" s="16" t="s">
        <v>28</v>
      </c>
      <c r="C48" s="7">
        <v>583584</v>
      </c>
      <c r="D48" s="7">
        <v>33493</v>
      </c>
      <c r="E48" s="7">
        <v>11142</v>
      </c>
      <c r="F48" s="7">
        <v>145831</v>
      </c>
      <c r="G48" s="7">
        <v>120803</v>
      </c>
      <c r="H48" s="7">
        <v>12294</v>
      </c>
      <c r="I48" s="7">
        <v>6279</v>
      </c>
      <c r="J48" s="7">
        <v>20580</v>
      </c>
      <c r="K48" s="7">
        <v>109706</v>
      </c>
      <c r="L48" s="7">
        <v>18328</v>
      </c>
      <c r="M48" s="7">
        <v>105128</v>
      </c>
      <c r="N48" s="60"/>
      <c r="O48" s="61"/>
      <c r="P48" s="25"/>
      <c r="Q48" s="12"/>
    </row>
    <row r="49" spans="1:17" s="79" customFormat="1" x14ac:dyDescent="0.25">
      <c r="A49" s="10"/>
      <c r="B49" s="16" t="s">
        <v>32</v>
      </c>
      <c r="C49" s="7">
        <v>607657</v>
      </c>
      <c r="D49" s="7">
        <v>35070</v>
      </c>
      <c r="E49" s="7">
        <v>12249</v>
      </c>
      <c r="F49" s="7">
        <v>150214</v>
      </c>
      <c r="G49" s="7">
        <v>125374</v>
      </c>
      <c r="H49" s="7">
        <v>13030</v>
      </c>
      <c r="I49" s="7">
        <v>6748</v>
      </c>
      <c r="J49" s="7">
        <v>22452</v>
      </c>
      <c r="K49" s="7">
        <v>116001</v>
      </c>
      <c r="L49" s="7">
        <v>19324</v>
      </c>
      <c r="M49" s="7">
        <v>107195</v>
      </c>
      <c r="N49" s="60"/>
      <c r="O49" s="61"/>
      <c r="P49" s="25"/>
      <c r="Q49" s="12"/>
    </row>
    <row r="50" spans="1:17" s="80" customFormat="1" x14ac:dyDescent="0.25">
      <c r="A50" s="10"/>
      <c r="B50" s="16" t="s">
        <v>7</v>
      </c>
      <c r="C50" s="7">
        <v>598166</v>
      </c>
      <c r="D50" s="7">
        <v>34757</v>
      </c>
      <c r="E50" s="7">
        <v>9179</v>
      </c>
      <c r="F50" s="7">
        <v>147371</v>
      </c>
      <c r="G50" s="7">
        <v>125053</v>
      </c>
      <c r="H50" s="7">
        <v>13211</v>
      </c>
      <c r="I50" s="7">
        <v>6505</v>
      </c>
      <c r="J50" s="7">
        <v>22549</v>
      </c>
      <c r="K50" s="7">
        <v>115732</v>
      </c>
      <c r="L50" s="7">
        <v>19405</v>
      </c>
      <c r="M50" s="7">
        <v>104404</v>
      </c>
      <c r="N50" s="60"/>
      <c r="O50" s="61"/>
      <c r="P50" s="25"/>
      <c r="Q50" s="12"/>
    </row>
    <row r="51" spans="1:17" s="82" customFormat="1" x14ac:dyDescent="0.25">
      <c r="A51" s="10"/>
      <c r="B51" s="16" t="s">
        <v>33</v>
      </c>
      <c r="C51" s="7">
        <v>571533</v>
      </c>
      <c r="D51" s="7">
        <v>33407</v>
      </c>
      <c r="E51" s="7">
        <v>6694</v>
      </c>
      <c r="F51" s="7">
        <v>139791</v>
      </c>
      <c r="G51" s="7">
        <v>119121</v>
      </c>
      <c r="H51" s="7">
        <v>12948</v>
      </c>
      <c r="I51" s="7">
        <v>6052</v>
      </c>
      <c r="J51" s="7">
        <v>21676</v>
      </c>
      <c r="K51" s="7">
        <v>110427</v>
      </c>
      <c r="L51" s="7">
        <v>19409</v>
      </c>
      <c r="M51" s="7">
        <v>102008</v>
      </c>
      <c r="N51" s="60"/>
      <c r="O51" s="61"/>
      <c r="P51" s="25"/>
      <c r="Q51" s="12"/>
    </row>
    <row r="52" spans="1:17" s="90" customFormat="1" x14ac:dyDescent="0.25">
      <c r="A52" s="10"/>
      <c r="B52" s="16" t="s">
        <v>34</v>
      </c>
      <c r="C52" s="7">
        <v>590444</v>
      </c>
      <c r="D52" s="7">
        <v>30679</v>
      </c>
      <c r="E52" s="7">
        <v>8411</v>
      </c>
      <c r="F52" s="7">
        <v>145350</v>
      </c>
      <c r="G52" s="7">
        <v>119615</v>
      </c>
      <c r="H52" s="7">
        <v>14274</v>
      </c>
      <c r="I52" s="7">
        <v>6228</v>
      </c>
      <c r="J52" s="7">
        <v>23019</v>
      </c>
      <c r="K52" s="7">
        <v>115151</v>
      </c>
      <c r="L52" s="7">
        <v>20829</v>
      </c>
      <c r="M52" s="7">
        <v>106888</v>
      </c>
      <c r="N52" s="60"/>
      <c r="O52" s="61"/>
      <c r="P52" s="25"/>
      <c r="Q52" s="12"/>
    </row>
    <row r="53" spans="1:17" s="91" customFormat="1" x14ac:dyDescent="0.25">
      <c r="A53" s="10"/>
      <c r="B53" s="16" t="s">
        <v>35</v>
      </c>
      <c r="C53" s="7">
        <v>561067</v>
      </c>
      <c r="D53" s="7">
        <v>29076</v>
      </c>
      <c r="E53" s="7">
        <v>7999</v>
      </c>
      <c r="F53" s="7">
        <v>134701</v>
      </c>
      <c r="G53" s="7">
        <v>116375</v>
      </c>
      <c r="H53" s="7">
        <v>13308</v>
      </c>
      <c r="I53" s="7">
        <v>6128</v>
      </c>
      <c r="J53" s="7">
        <v>23017</v>
      </c>
      <c r="K53" s="7">
        <v>110194</v>
      </c>
      <c r="L53" s="7">
        <v>20532</v>
      </c>
      <c r="M53" s="7">
        <v>99737</v>
      </c>
      <c r="N53" s="60"/>
      <c r="O53" s="61"/>
      <c r="P53" s="25"/>
      <c r="Q53" s="12"/>
    </row>
    <row r="54" spans="1:17" s="93" customFormat="1" x14ac:dyDescent="0.25">
      <c r="A54" s="10"/>
      <c r="B54" s="16" t="s">
        <v>36</v>
      </c>
      <c r="C54" s="7">
        <v>547134</v>
      </c>
      <c r="D54" s="7">
        <v>28080</v>
      </c>
      <c r="E54" s="7">
        <v>9871</v>
      </c>
      <c r="F54" s="7">
        <v>135864</v>
      </c>
      <c r="G54" s="7">
        <v>111532</v>
      </c>
      <c r="H54" s="7">
        <v>13230</v>
      </c>
      <c r="I54" s="7">
        <v>6411</v>
      </c>
      <c r="J54" s="7">
        <v>23416</v>
      </c>
      <c r="K54" s="7">
        <v>99229</v>
      </c>
      <c r="L54" s="7">
        <v>20242</v>
      </c>
      <c r="M54" s="7">
        <v>99259</v>
      </c>
      <c r="N54" s="60"/>
      <c r="O54" s="61"/>
      <c r="P54" s="25"/>
      <c r="Q54" s="12"/>
    </row>
    <row r="55" spans="1:17" s="99" customFormat="1" x14ac:dyDescent="0.25">
      <c r="A55" s="10">
        <v>2023</v>
      </c>
      <c r="B55" s="16" t="s">
        <v>0</v>
      </c>
      <c r="C55" s="7">
        <v>562845</v>
      </c>
      <c r="D55" s="7">
        <v>29888</v>
      </c>
      <c r="E55" s="7">
        <v>8500</v>
      </c>
      <c r="F55" s="7">
        <v>136129</v>
      </c>
      <c r="G55" s="7">
        <v>114945</v>
      </c>
      <c r="H55" s="7">
        <v>12847</v>
      </c>
      <c r="I55" s="7">
        <v>6625</v>
      </c>
      <c r="J55" s="7">
        <v>23055</v>
      </c>
      <c r="K55" s="7">
        <v>109196</v>
      </c>
      <c r="L55" s="7">
        <v>21369</v>
      </c>
      <c r="M55" s="7">
        <v>100291</v>
      </c>
      <c r="N55" s="60"/>
      <c r="O55" s="61"/>
      <c r="P55" s="25"/>
      <c r="Q55" s="12"/>
    </row>
    <row r="56" spans="1:17" s="100" customFormat="1" x14ac:dyDescent="0.25">
      <c r="A56" s="10"/>
      <c r="B56" s="16" t="s">
        <v>37</v>
      </c>
      <c r="C56" s="7">
        <v>526543</v>
      </c>
      <c r="D56" s="7">
        <v>27290</v>
      </c>
      <c r="E56" s="7">
        <v>8450</v>
      </c>
      <c r="F56" s="7">
        <v>129858</v>
      </c>
      <c r="G56" s="7">
        <v>105767</v>
      </c>
      <c r="H56" s="7">
        <v>12339</v>
      </c>
      <c r="I56" s="7">
        <v>5951</v>
      </c>
      <c r="J56" s="7">
        <v>21814</v>
      </c>
      <c r="K56" s="7">
        <v>99312</v>
      </c>
      <c r="L56" s="7">
        <v>19920</v>
      </c>
      <c r="M56" s="7">
        <v>95842</v>
      </c>
      <c r="N56" s="60"/>
      <c r="O56" s="61"/>
      <c r="P56" s="25"/>
      <c r="Q56" s="12"/>
    </row>
    <row r="57" spans="1:17" s="101" customFormat="1" x14ac:dyDescent="0.25">
      <c r="A57" s="10"/>
      <c r="B57" s="16" t="s">
        <v>2</v>
      </c>
      <c r="C57" s="7">
        <v>608387</v>
      </c>
      <c r="D57" s="7">
        <v>30852</v>
      </c>
      <c r="E57" s="7">
        <v>10976</v>
      </c>
      <c r="F57" s="7">
        <v>145828</v>
      </c>
      <c r="G57" s="7">
        <v>124989</v>
      </c>
      <c r="H57" s="7">
        <v>14250</v>
      </c>
      <c r="I57" s="7">
        <v>6769</v>
      </c>
      <c r="J57" s="7">
        <v>25390</v>
      </c>
      <c r="K57" s="7">
        <v>116881</v>
      </c>
      <c r="L57" s="7">
        <v>22232</v>
      </c>
      <c r="M57" s="7">
        <v>110220</v>
      </c>
      <c r="N57" s="60"/>
      <c r="O57" s="61"/>
      <c r="P57" s="25"/>
      <c r="Q57" s="12"/>
    </row>
    <row r="58" spans="1:17" s="103" customFormat="1" x14ac:dyDescent="0.25">
      <c r="A58" s="10"/>
      <c r="B58" s="16" t="s">
        <v>17</v>
      </c>
      <c r="C58" s="7">
        <v>586353</v>
      </c>
      <c r="D58" s="7">
        <v>30737</v>
      </c>
      <c r="E58" s="7">
        <v>10353</v>
      </c>
      <c r="F58" s="7">
        <v>140863</v>
      </c>
      <c r="G58" s="7">
        <v>120055</v>
      </c>
      <c r="H58" s="7">
        <v>13558</v>
      </c>
      <c r="I58" s="7">
        <v>6557</v>
      </c>
      <c r="J58" s="7">
        <v>23580</v>
      </c>
      <c r="K58" s="7">
        <v>114697</v>
      </c>
      <c r="L58" s="7">
        <v>21936</v>
      </c>
      <c r="M58" s="7">
        <v>104017</v>
      </c>
      <c r="N58" s="60"/>
      <c r="O58" s="61"/>
      <c r="P58" s="25"/>
      <c r="Q58" s="12"/>
    </row>
    <row r="59" spans="1:17" s="104" customFormat="1" x14ac:dyDescent="0.25">
      <c r="A59" s="10"/>
      <c r="B59" s="16" t="s">
        <v>4</v>
      </c>
      <c r="C59" s="7">
        <v>612797</v>
      </c>
      <c r="D59" s="7">
        <v>32752</v>
      </c>
      <c r="E59" s="7">
        <v>9407</v>
      </c>
      <c r="F59" s="7">
        <v>144946</v>
      </c>
      <c r="G59" s="7">
        <v>126261</v>
      </c>
      <c r="H59" s="7">
        <v>13941</v>
      </c>
      <c r="I59" s="7">
        <v>6715</v>
      </c>
      <c r="J59" s="7">
        <v>24454</v>
      </c>
      <c r="K59" s="7">
        <v>121898</v>
      </c>
      <c r="L59" s="7">
        <v>22334</v>
      </c>
      <c r="M59" s="7">
        <v>110089</v>
      </c>
      <c r="N59" s="60"/>
      <c r="O59" s="61"/>
      <c r="P59" s="25"/>
      <c r="Q59" s="12"/>
    </row>
    <row r="60" spans="1:17" s="105" customFormat="1" x14ac:dyDescent="0.25">
      <c r="A60" s="10"/>
      <c r="B60" s="16" t="s">
        <v>28</v>
      </c>
      <c r="C60" s="7">
        <v>600721</v>
      </c>
      <c r="D60" s="7">
        <v>33267</v>
      </c>
      <c r="E60" s="7">
        <v>11419</v>
      </c>
      <c r="F60" s="7">
        <v>146210</v>
      </c>
      <c r="G60" s="7">
        <v>124087</v>
      </c>
      <c r="H60" s="7">
        <v>13391</v>
      </c>
      <c r="I60" s="7">
        <v>6744</v>
      </c>
      <c r="J60" s="7">
        <v>21998</v>
      </c>
      <c r="K60" s="7">
        <v>118543</v>
      </c>
      <c r="L60" s="7">
        <v>20458</v>
      </c>
      <c r="M60" s="7">
        <v>104604</v>
      </c>
      <c r="N60" s="60"/>
      <c r="O60" s="61"/>
      <c r="P60" s="25"/>
      <c r="Q60" s="12"/>
    </row>
    <row r="61" spans="1:17" s="106" customFormat="1" x14ac:dyDescent="0.25">
      <c r="A61" s="10"/>
      <c r="B61" s="16" t="s">
        <v>32</v>
      </c>
      <c r="C61" s="7">
        <v>623120</v>
      </c>
      <c r="D61" s="7">
        <v>34955</v>
      </c>
      <c r="E61" s="7">
        <v>12076</v>
      </c>
      <c r="F61" s="7">
        <v>151975</v>
      </c>
      <c r="G61" s="7">
        <v>128242</v>
      </c>
      <c r="H61" s="7">
        <v>14139</v>
      </c>
      <c r="I61" s="7">
        <v>7030</v>
      </c>
      <c r="J61" s="7">
        <v>21289</v>
      </c>
      <c r="K61" s="7">
        <v>125178</v>
      </c>
      <c r="L61" s="7">
        <v>20720</v>
      </c>
      <c r="M61" s="7">
        <v>107416</v>
      </c>
      <c r="N61" s="60"/>
      <c r="O61" s="61"/>
      <c r="P61" s="25"/>
      <c r="Q61" s="12"/>
    </row>
    <row r="62" spans="1:17" s="107" customFormat="1" x14ac:dyDescent="0.25">
      <c r="A62" s="10"/>
      <c r="B62" s="16" t="s">
        <v>7</v>
      </c>
      <c r="C62" s="7">
        <v>630761</v>
      </c>
      <c r="D62" s="7">
        <v>35546</v>
      </c>
      <c r="E62" s="7">
        <v>8728</v>
      </c>
      <c r="F62" s="7">
        <v>155156</v>
      </c>
      <c r="G62" s="7">
        <v>129771</v>
      </c>
      <c r="H62" s="7">
        <v>14631</v>
      </c>
      <c r="I62" s="7">
        <v>6915</v>
      </c>
      <c r="J62" s="7">
        <v>22226</v>
      </c>
      <c r="K62" s="7">
        <v>123600</v>
      </c>
      <c r="L62" s="7">
        <v>21217</v>
      </c>
      <c r="M62" s="7">
        <v>112971</v>
      </c>
      <c r="N62" s="60"/>
      <c r="O62" s="61"/>
      <c r="P62" s="25"/>
      <c r="Q62" s="12"/>
    </row>
    <row r="63" spans="1:17" s="111" customFormat="1" x14ac:dyDescent="0.25">
      <c r="A63" s="10"/>
      <c r="B63" s="16" t="s">
        <v>33</v>
      </c>
      <c r="C63" s="7">
        <v>597223</v>
      </c>
      <c r="D63" s="7">
        <v>33798</v>
      </c>
      <c r="E63" s="7">
        <v>6870</v>
      </c>
      <c r="F63" s="7">
        <v>145037</v>
      </c>
      <c r="G63" s="7">
        <v>122402</v>
      </c>
      <c r="H63" s="7">
        <v>16024</v>
      </c>
      <c r="I63" s="7">
        <v>6649</v>
      </c>
      <c r="J63" s="7">
        <v>20688</v>
      </c>
      <c r="K63" s="7">
        <v>117210</v>
      </c>
      <c r="L63" s="7">
        <v>20702</v>
      </c>
      <c r="M63" s="7">
        <v>107843</v>
      </c>
      <c r="N63" s="60"/>
      <c r="O63" s="61"/>
      <c r="P63" s="25"/>
      <c r="Q63" s="12"/>
    </row>
    <row r="64" spans="1:17" s="118" customFormat="1" x14ac:dyDescent="0.25">
      <c r="A64" s="10"/>
      <c r="B64" s="16" t="s">
        <v>34</v>
      </c>
      <c r="C64" s="7">
        <v>633349</v>
      </c>
      <c r="D64" s="7">
        <v>32258</v>
      </c>
      <c r="E64" s="7">
        <v>9627</v>
      </c>
      <c r="F64" s="7">
        <v>152270</v>
      </c>
      <c r="G64" s="7">
        <v>128471</v>
      </c>
      <c r="H64" s="7">
        <v>17146</v>
      </c>
      <c r="I64" s="7">
        <v>6800</v>
      </c>
      <c r="J64" s="7">
        <v>22031</v>
      </c>
      <c r="K64" s="7">
        <v>128301</v>
      </c>
      <c r="L64" s="7">
        <v>22932</v>
      </c>
      <c r="M64" s="7">
        <v>113513</v>
      </c>
      <c r="N64" s="60"/>
      <c r="O64" s="61"/>
      <c r="P64" s="25"/>
      <c r="Q64" s="12"/>
    </row>
    <row r="65" spans="1:17" s="119" customFormat="1" x14ac:dyDescent="0.25">
      <c r="A65" s="10"/>
      <c r="B65" s="16" t="s">
        <v>35</v>
      </c>
      <c r="C65" s="7">
        <v>598987</v>
      </c>
      <c r="D65" s="7">
        <v>31029</v>
      </c>
      <c r="E65" s="7">
        <v>8933</v>
      </c>
      <c r="F65" s="7">
        <v>145876</v>
      </c>
      <c r="G65" s="7">
        <v>120552</v>
      </c>
      <c r="H65" s="7">
        <v>15880</v>
      </c>
      <c r="I65" s="7">
        <v>6557</v>
      </c>
      <c r="J65" s="7">
        <v>21249</v>
      </c>
      <c r="K65" s="7">
        <v>122257</v>
      </c>
      <c r="L65" s="7">
        <v>23080</v>
      </c>
      <c r="M65" s="7">
        <v>103574</v>
      </c>
      <c r="N65" s="60"/>
      <c r="O65" s="61"/>
      <c r="P65" s="25"/>
      <c r="Q65" s="12"/>
    </row>
    <row r="66" spans="1:17" s="120" customFormat="1" x14ac:dyDescent="0.25">
      <c r="A66" s="10"/>
      <c r="B66" s="16" t="s">
        <v>36</v>
      </c>
      <c r="C66" s="7">
        <v>603756</v>
      </c>
      <c r="D66" s="7">
        <v>30724</v>
      </c>
      <c r="E66" s="7">
        <v>9418</v>
      </c>
      <c r="F66" s="7">
        <v>144455</v>
      </c>
      <c r="G66" s="7">
        <v>120671</v>
      </c>
      <c r="H66" s="7">
        <v>15622</v>
      </c>
      <c r="I66" s="7">
        <v>6602</v>
      </c>
      <c r="J66" s="7">
        <v>21315</v>
      </c>
      <c r="K66" s="7">
        <v>126967</v>
      </c>
      <c r="L66" s="7">
        <v>22485</v>
      </c>
      <c r="M66" s="7">
        <v>105497</v>
      </c>
      <c r="N66" s="60"/>
      <c r="O66" s="61"/>
      <c r="P66" s="25"/>
      <c r="Q66" s="12"/>
    </row>
    <row r="67" spans="1:17" s="121" customFormat="1" x14ac:dyDescent="0.25">
      <c r="A67" s="10">
        <v>2024</v>
      </c>
      <c r="B67" s="16" t="s">
        <v>0</v>
      </c>
      <c r="C67" s="7">
        <v>560352</v>
      </c>
      <c r="D67" s="7">
        <v>25600</v>
      </c>
      <c r="E67" s="7">
        <v>8403</v>
      </c>
      <c r="F67" s="7">
        <v>142967</v>
      </c>
      <c r="G67" s="7">
        <v>114087</v>
      </c>
      <c r="H67" s="7">
        <v>14068</v>
      </c>
      <c r="I67" s="7">
        <v>6480</v>
      </c>
      <c r="J67" s="7">
        <v>19246</v>
      </c>
      <c r="K67" s="7">
        <v>111823</v>
      </c>
      <c r="L67" s="7">
        <v>20112</v>
      </c>
      <c r="M67" s="7">
        <v>97566</v>
      </c>
      <c r="N67" s="60"/>
      <c r="O67" s="61"/>
      <c r="P67" s="25"/>
      <c r="Q67" s="12"/>
    </row>
    <row r="68" spans="1:17" s="123" customFormat="1" x14ac:dyDescent="0.25">
      <c r="A68" s="10"/>
      <c r="B68" s="16" t="s">
        <v>37</v>
      </c>
      <c r="C68" s="7">
        <v>549439</v>
      </c>
      <c r="D68" s="7">
        <v>27424</v>
      </c>
      <c r="E68" s="7">
        <v>8474</v>
      </c>
      <c r="F68" s="7">
        <v>140945</v>
      </c>
      <c r="G68" s="7">
        <v>109986</v>
      </c>
      <c r="H68" s="7">
        <v>14122</v>
      </c>
      <c r="I68" s="7">
        <v>5999</v>
      </c>
      <c r="J68" s="7">
        <v>18968</v>
      </c>
      <c r="K68" s="7">
        <v>104741</v>
      </c>
      <c r="L68" s="7">
        <v>19791</v>
      </c>
      <c r="M68" s="7">
        <v>98989</v>
      </c>
      <c r="N68" s="60"/>
      <c r="O68" s="61"/>
      <c r="P68" s="25"/>
      <c r="Q68" s="12"/>
    </row>
    <row r="69" spans="1:17" s="124" customFormat="1" ht="13.9" customHeight="1" x14ac:dyDescent="0.25">
      <c r="A69" s="10"/>
      <c r="B69" s="16" t="s">
        <v>2</v>
      </c>
      <c r="C69" s="7">
        <v>623409</v>
      </c>
      <c r="D69" s="7">
        <v>32265</v>
      </c>
      <c r="E69" s="7">
        <v>10960</v>
      </c>
      <c r="F69" s="7">
        <v>153886</v>
      </c>
      <c r="G69" s="7">
        <v>125652</v>
      </c>
      <c r="H69" s="7">
        <v>16861</v>
      </c>
      <c r="I69" s="7">
        <v>6419</v>
      </c>
      <c r="J69" s="7">
        <v>21256</v>
      </c>
      <c r="K69" s="7">
        <v>124102</v>
      </c>
      <c r="L69" s="7">
        <v>22491</v>
      </c>
      <c r="M69" s="7">
        <v>109517</v>
      </c>
      <c r="N69" s="60"/>
      <c r="O69" s="61"/>
      <c r="P69" s="25"/>
      <c r="Q69" s="12"/>
    </row>
    <row r="70" spans="1:17" s="125" customFormat="1" ht="13.9" customHeight="1" x14ac:dyDescent="0.25">
      <c r="A70" s="10"/>
      <c r="B70" s="16" t="s">
        <v>17</v>
      </c>
      <c r="C70" s="7">
        <v>615715</v>
      </c>
      <c r="D70" s="7">
        <v>32417</v>
      </c>
      <c r="E70" s="7">
        <v>9228</v>
      </c>
      <c r="F70" s="7">
        <v>155232</v>
      </c>
      <c r="G70" s="7">
        <v>125990</v>
      </c>
      <c r="H70" s="7">
        <v>16795</v>
      </c>
      <c r="I70" s="7">
        <v>6293</v>
      </c>
      <c r="J70" s="7">
        <v>19836</v>
      </c>
      <c r="K70" s="7">
        <v>120097</v>
      </c>
      <c r="L70" s="7">
        <v>21759</v>
      </c>
      <c r="M70" s="7">
        <v>108048</v>
      </c>
      <c r="N70" s="60"/>
      <c r="O70" s="61"/>
      <c r="P70" s="25"/>
      <c r="Q70" s="12"/>
    </row>
    <row r="71" spans="1:17" s="127" customFormat="1" ht="13.9" customHeight="1" x14ac:dyDescent="0.25">
      <c r="A71" s="10"/>
      <c r="B71" s="16" t="s">
        <v>4</v>
      </c>
      <c r="C71" s="7">
        <v>640137</v>
      </c>
      <c r="D71" s="7">
        <v>34919</v>
      </c>
      <c r="E71" s="7">
        <v>9532</v>
      </c>
      <c r="F71" s="7">
        <v>161416</v>
      </c>
      <c r="G71" s="7">
        <v>132084</v>
      </c>
      <c r="H71" s="7">
        <v>18159</v>
      </c>
      <c r="I71" s="7">
        <v>6484</v>
      </c>
      <c r="J71" s="7">
        <v>21142</v>
      </c>
      <c r="K71" s="7">
        <v>121668</v>
      </c>
      <c r="L71" s="7">
        <v>23039</v>
      </c>
      <c r="M71" s="7">
        <v>111694</v>
      </c>
      <c r="N71" s="60"/>
      <c r="O71" s="61"/>
      <c r="P71" s="25"/>
      <c r="Q71" s="12"/>
    </row>
    <row r="72" spans="1:17" s="128" customFormat="1" ht="13.9" customHeight="1" x14ac:dyDescent="0.25">
      <c r="A72" s="10"/>
      <c r="B72" s="16" t="s">
        <v>28</v>
      </c>
      <c r="C72" s="7">
        <v>643484</v>
      </c>
      <c r="D72" s="7">
        <v>35926</v>
      </c>
      <c r="E72" s="7">
        <v>12083</v>
      </c>
      <c r="F72" s="7">
        <v>160689</v>
      </c>
      <c r="G72" s="7">
        <v>132628</v>
      </c>
      <c r="H72" s="7">
        <v>17991</v>
      </c>
      <c r="I72" s="7">
        <v>6552</v>
      </c>
      <c r="J72" s="7">
        <v>19413</v>
      </c>
      <c r="K72" s="7">
        <v>123411</v>
      </c>
      <c r="L72" s="7">
        <v>22837</v>
      </c>
      <c r="M72" s="7">
        <v>111954</v>
      </c>
      <c r="N72" s="60"/>
      <c r="O72" s="61"/>
      <c r="P72" s="25"/>
      <c r="Q72" s="12"/>
    </row>
    <row r="73" spans="1:17" s="129" customFormat="1" ht="13.9" customHeight="1" x14ac:dyDescent="0.25">
      <c r="A73" s="10"/>
      <c r="B73" s="16" t="s">
        <v>32</v>
      </c>
      <c r="C73" s="7">
        <v>657233</v>
      </c>
      <c r="D73" s="7">
        <v>38183</v>
      </c>
      <c r="E73" s="7">
        <v>12446</v>
      </c>
      <c r="F73" s="7">
        <v>166251</v>
      </c>
      <c r="G73" s="7">
        <v>130691</v>
      </c>
      <c r="H73" s="7">
        <v>18554</v>
      </c>
      <c r="I73" s="7">
        <v>6765</v>
      </c>
      <c r="J73" s="7">
        <v>19948</v>
      </c>
      <c r="K73" s="7">
        <v>126793</v>
      </c>
      <c r="L73" s="7">
        <v>23491</v>
      </c>
      <c r="M73" s="7">
        <v>114111</v>
      </c>
      <c r="N73" s="60"/>
      <c r="O73" s="61"/>
      <c r="P73" s="25"/>
      <c r="Q73" s="12"/>
    </row>
    <row r="74" spans="1:17" s="130" customFormat="1" ht="13.9" customHeight="1" x14ac:dyDescent="0.25">
      <c r="A74" s="10"/>
      <c r="B74" s="16" t="s">
        <v>7</v>
      </c>
      <c r="C74" s="7">
        <v>647205</v>
      </c>
      <c r="D74" s="7">
        <v>37291</v>
      </c>
      <c r="E74" s="7">
        <v>9045</v>
      </c>
      <c r="F74" s="7">
        <v>164769</v>
      </c>
      <c r="G74" s="7">
        <v>134131</v>
      </c>
      <c r="H74" s="7">
        <v>18198</v>
      </c>
      <c r="I74" s="7">
        <v>6725</v>
      </c>
      <c r="J74" s="7">
        <v>19582</v>
      </c>
      <c r="K74" s="7">
        <v>117332</v>
      </c>
      <c r="L74" s="7">
        <v>23699</v>
      </c>
      <c r="M74" s="7">
        <v>116433</v>
      </c>
      <c r="N74" s="60"/>
      <c r="O74" s="61"/>
      <c r="P74" s="25"/>
      <c r="Q74" s="12"/>
    </row>
    <row r="75" spans="1:17" s="131" customFormat="1" ht="13.9" customHeight="1" x14ac:dyDescent="0.25">
      <c r="A75" s="10"/>
      <c r="B75" s="16" t="s">
        <v>33</v>
      </c>
      <c r="C75" s="7">
        <v>617979</v>
      </c>
      <c r="D75" s="7">
        <v>34457</v>
      </c>
      <c r="E75" s="7">
        <v>6732</v>
      </c>
      <c r="F75" s="7">
        <v>157502</v>
      </c>
      <c r="G75" s="7">
        <v>128927</v>
      </c>
      <c r="H75" s="7">
        <v>17204</v>
      </c>
      <c r="I75" s="7">
        <v>6419</v>
      </c>
      <c r="J75" s="7">
        <v>18274</v>
      </c>
      <c r="K75" s="7">
        <v>112068</v>
      </c>
      <c r="L75" s="7">
        <v>20163</v>
      </c>
      <c r="M75" s="7">
        <v>116233</v>
      </c>
      <c r="N75" s="60"/>
      <c r="O75" s="61"/>
      <c r="P75" s="25"/>
      <c r="Q75" s="12"/>
    </row>
    <row r="76" spans="1:17" s="132" customFormat="1" ht="13.9" customHeight="1" x14ac:dyDescent="0.25">
      <c r="A76" s="10"/>
      <c r="B76" s="16" t="s">
        <v>34</v>
      </c>
      <c r="C76" s="7">
        <v>649969</v>
      </c>
      <c r="D76" s="7">
        <v>34091</v>
      </c>
      <c r="E76" s="7">
        <v>8607</v>
      </c>
      <c r="F76" s="7">
        <v>168246</v>
      </c>
      <c r="G76" s="7">
        <v>134817</v>
      </c>
      <c r="H76" s="7">
        <v>17246</v>
      </c>
      <c r="I76" s="7">
        <v>6510</v>
      </c>
      <c r="J76" s="7">
        <v>19205</v>
      </c>
      <c r="K76" s="7">
        <v>117705</v>
      </c>
      <c r="L76" s="7">
        <v>20755</v>
      </c>
      <c r="M76" s="7">
        <v>122787</v>
      </c>
      <c r="N76" s="60"/>
      <c r="O76" s="61"/>
      <c r="P76" s="25"/>
      <c r="Q76" s="12"/>
    </row>
    <row r="77" spans="1:17" s="134" customFormat="1" ht="13.9" customHeight="1" x14ac:dyDescent="0.25">
      <c r="A77" s="10"/>
      <c r="B77" s="16" t="s">
        <v>79</v>
      </c>
      <c r="C77" s="7">
        <v>611793</v>
      </c>
      <c r="D77" s="7">
        <v>32717</v>
      </c>
      <c r="E77" s="7">
        <v>8752</v>
      </c>
      <c r="F77" s="7">
        <v>153371</v>
      </c>
      <c r="G77" s="7">
        <v>126412</v>
      </c>
      <c r="H77" s="7">
        <v>17408</v>
      </c>
      <c r="I77" s="7">
        <v>6398</v>
      </c>
      <c r="J77" s="7">
        <v>19134</v>
      </c>
      <c r="K77" s="7">
        <v>112205</v>
      </c>
      <c r="L77" s="7">
        <v>19404</v>
      </c>
      <c r="M77" s="7">
        <v>115992</v>
      </c>
      <c r="N77" s="60"/>
      <c r="O77" s="61"/>
      <c r="P77" s="25"/>
      <c r="Q77" s="12"/>
    </row>
    <row r="78" spans="1:17" s="135" customFormat="1" ht="13.9" customHeight="1" x14ac:dyDescent="0.25">
      <c r="A78" s="10"/>
      <c r="B78" s="16" t="s">
        <v>36</v>
      </c>
      <c r="C78" s="7">
        <v>627365</v>
      </c>
      <c r="D78" s="7">
        <v>33573</v>
      </c>
      <c r="E78" s="7">
        <v>10930</v>
      </c>
      <c r="F78" s="7">
        <v>157499</v>
      </c>
      <c r="G78" s="7">
        <v>129460</v>
      </c>
      <c r="H78" s="7">
        <v>17183</v>
      </c>
      <c r="I78" s="7">
        <v>6664</v>
      </c>
      <c r="J78" s="7">
        <v>20543</v>
      </c>
      <c r="K78" s="7">
        <v>115702</v>
      </c>
      <c r="L78" s="7">
        <v>18564</v>
      </c>
      <c r="M78" s="7">
        <v>117247</v>
      </c>
      <c r="N78" s="60"/>
      <c r="O78" s="61"/>
      <c r="P78" s="25"/>
      <c r="Q78" s="12"/>
    </row>
    <row r="79" spans="1:17" s="136" customFormat="1" ht="13.9" customHeight="1" x14ac:dyDescent="0.25">
      <c r="A79" s="10">
        <v>2025</v>
      </c>
      <c r="B79" s="16" t="s">
        <v>0</v>
      </c>
      <c r="C79" s="7">
        <v>580273</v>
      </c>
      <c r="D79" s="7">
        <v>31352</v>
      </c>
      <c r="E79" s="7">
        <v>9226</v>
      </c>
      <c r="F79" s="7">
        <v>148764</v>
      </c>
      <c r="G79" s="7">
        <v>120260</v>
      </c>
      <c r="H79" s="7">
        <v>15134</v>
      </c>
      <c r="I79" s="7">
        <v>6562</v>
      </c>
      <c r="J79" s="7">
        <v>17595</v>
      </c>
      <c r="K79" s="7">
        <v>102291</v>
      </c>
      <c r="L79" s="7">
        <v>16972</v>
      </c>
      <c r="M79" s="7">
        <v>112117</v>
      </c>
      <c r="N79" s="60"/>
      <c r="O79" s="61"/>
      <c r="P79" s="25"/>
      <c r="Q79" s="12"/>
    </row>
    <row r="80" spans="1:17" s="138" customFormat="1" ht="13.9" customHeight="1" x14ac:dyDescent="0.25">
      <c r="A80" s="10"/>
      <c r="B80" s="16" t="s">
        <v>37</v>
      </c>
      <c r="C80" s="7">
        <v>551036</v>
      </c>
      <c r="D80" s="7">
        <v>28017</v>
      </c>
      <c r="E80" s="7">
        <v>9283</v>
      </c>
      <c r="F80" s="7">
        <v>141103</v>
      </c>
      <c r="G80" s="7">
        <v>113618</v>
      </c>
      <c r="H80" s="7">
        <v>15239</v>
      </c>
      <c r="I80" s="7">
        <v>5992</v>
      </c>
      <c r="J80" s="7">
        <v>17227</v>
      </c>
      <c r="K80" s="7">
        <v>99642</v>
      </c>
      <c r="L80" s="7">
        <v>16053</v>
      </c>
      <c r="M80" s="7">
        <v>104862</v>
      </c>
      <c r="N80" s="60"/>
      <c r="O80" s="61"/>
      <c r="P80" s="25"/>
      <c r="Q80" s="12"/>
    </row>
    <row r="81" spans="1:17" s="139" customFormat="1" ht="13.9" customHeight="1" x14ac:dyDescent="0.25">
      <c r="A81" s="10"/>
      <c r="B81" s="16" t="s">
        <v>2</v>
      </c>
      <c r="C81" s="7">
        <v>657351</v>
      </c>
      <c r="D81" s="7">
        <v>33154</v>
      </c>
      <c r="E81" s="7">
        <v>13276</v>
      </c>
      <c r="F81" s="7">
        <v>166218</v>
      </c>
      <c r="G81" s="7">
        <v>134304</v>
      </c>
      <c r="H81" s="7">
        <v>18475</v>
      </c>
      <c r="I81" s="7">
        <v>6692</v>
      </c>
      <c r="J81" s="7">
        <v>21139</v>
      </c>
      <c r="K81" s="7">
        <v>121410</v>
      </c>
      <c r="L81" s="7">
        <v>19613</v>
      </c>
      <c r="M81" s="7">
        <v>123070</v>
      </c>
      <c r="N81" s="60"/>
      <c r="O81" s="61"/>
      <c r="P81" s="25"/>
      <c r="Q81" s="12"/>
    </row>
    <row r="82" spans="1:17" s="141" customFormat="1" ht="13.9" customHeight="1" x14ac:dyDescent="0.25">
      <c r="A82" s="10"/>
      <c r="B82" s="16" t="s">
        <v>17</v>
      </c>
      <c r="C82" s="7">
        <v>638793</v>
      </c>
      <c r="D82" s="7">
        <v>33415</v>
      </c>
      <c r="E82" s="7">
        <v>10916</v>
      </c>
      <c r="F82" s="7">
        <v>164331</v>
      </c>
      <c r="G82" s="7">
        <v>133333</v>
      </c>
      <c r="H82" s="7">
        <v>17241</v>
      </c>
      <c r="I82" s="7">
        <v>6498</v>
      </c>
      <c r="J82" s="7">
        <v>19960</v>
      </c>
      <c r="K82" s="7">
        <v>117037</v>
      </c>
      <c r="L82" s="7">
        <v>18222</v>
      </c>
      <c r="M82" s="7">
        <v>117840</v>
      </c>
      <c r="N82" s="60"/>
      <c r="O82" s="61"/>
      <c r="P82" s="25"/>
      <c r="Q82" s="12"/>
    </row>
    <row r="83" spans="1:17" s="142" customFormat="1" ht="13.9" customHeight="1" x14ac:dyDescent="0.25">
      <c r="A83" s="10"/>
      <c r="B83" s="16" t="s">
        <v>4</v>
      </c>
      <c r="C83" s="7">
        <v>660037</v>
      </c>
      <c r="D83" s="7">
        <v>36962</v>
      </c>
      <c r="E83" s="7">
        <v>11062</v>
      </c>
      <c r="F83" s="7">
        <v>169994</v>
      </c>
      <c r="G83" s="7">
        <v>140945</v>
      </c>
      <c r="H83" s="7">
        <v>15869</v>
      </c>
      <c r="I83" s="7">
        <v>6962</v>
      </c>
      <c r="J83" s="7">
        <v>19567</v>
      </c>
      <c r="K83" s="7">
        <v>119193</v>
      </c>
      <c r="L83" s="7">
        <v>17524</v>
      </c>
      <c r="M83" s="7">
        <v>121959</v>
      </c>
      <c r="N83" s="60"/>
      <c r="O83" s="61"/>
      <c r="P83" s="25"/>
      <c r="Q83" s="12"/>
    </row>
    <row r="84" spans="1:17" s="144" customFormat="1" ht="13.9" customHeight="1" x14ac:dyDescent="0.25">
      <c r="A84" s="10"/>
      <c r="B84" s="16" t="s">
        <v>28</v>
      </c>
      <c r="C84" s="7">
        <v>662272</v>
      </c>
      <c r="D84" s="7">
        <v>37554</v>
      </c>
      <c r="E84" s="7">
        <v>13726</v>
      </c>
      <c r="F84" s="7">
        <v>168155</v>
      </c>
      <c r="G84" s="7">
        <v>139970</v>
      </c>
      <c r="H84" s="7">
        <v>15563</v>
      </c>
      <c r="I84" s="7">
        <v>6826</v>
      </c>
      <c r="J84" s="7">
        <v>18832</v>
      </c>
      <c r="K84" s="7">
        <v>121592</v>
      </c>
      <c r="L84" s="7">
        <v>17381</v>
      </c>
      <c r="M84" s="7">
        <v>122672</v>
      </c>
      <c r="N84" s="60"/>
      <c r="O84" s="61"/>
      <c r="P84" s="25"/>
      <c r="Q84" s="12"/>
    </row>
    <row r="85" spans="1:17" s="145" customFormat="1" ht="13.9" customHeight="1" x14ac:dyDescent="0.25">
      <c r="A85" s="10"/>
      <c r="B85" s="16" t="s">
        <v>32</v>
      </c>
      <c r="C85" s="7">
        <v>678101</v>
      </c>
      <c r="D85" s="7">
        <v>38671</v>
      </c>
      <c r="E85" s="7">
        <v>13916</v>
      </c>
      <c r="F85" s="7">
        <v>170807</v>
      </c>
      <c r="G85" s="7">
        <v>144276</v>
      </c>
      <c r="H85" s="7">
        <v>15940</v>
      </c>
      <c r="I85" s="7">
        <v>7015</v>
      </c>
      <c r="J85" s="7">
        <v>19647</v>
      </c>
      <c r="K85" s="7">
        <v>124072</v>
      </c>
      <c r="L85" s="7">
        <v>16978</v>
      </c>
      <c r="M85" s="7">
        <v>126779</v>
      </c>
      <c r="N85" s="60"/>
      <c r="O85" s="61"/>
      <c r="P85" s="25"/>
      <c r="Q85" s="12"/>
    </row>
    <row r="86" spans="1:17" s="147" customFormat="1" ht="13.9" customHeight="1" x14ac:dyDescent="0.25">
      <c r="A86" s="10"/>
      <c r="B86" s="16" t="s">
        <v>7</v>
      </c>
      <c r="C86" s="7">
        <v>659342</v>
      </c>
      <c r="D86" s="7">
        <v>38540</v>
      </c>
      <c r="E86" s="7">
        <v>10492</v>
      </c>
      <c r="F86" s="7">
        <v>166759</v>
      </c>
      <c r="G86" s="7">
        <v>142314</v>
      </c>
      <c r="H86" s="7">
        <v>16428</v>
      </c>
      <c r="I86" s="7">
        <v>6929</v>
      </c>
      <c r="J86" s="7">
        <v>20073</v>
      </c>
      <c r="K86" s="7">
        <v>114084</v>
      </c>
      <c r="L86" s="7">
        <v>17062</v>
      </c>
      <c r="M86" s="7">
        <v>126661</v>
      </c>
      <c r="N86" s="60"/>
      <c r="O86" s="61"/>
      <c r="P86" s="25"/>
      <c r="Q86" s="12"/>
    </row>
    <row r="87" spans="1:17" s="149" customFormat="1" ht="13.9" customHeight="1" x14ac:dyDescent="0.25">
      <c r="A87" s="10"/>
      <c r="B87" s="16" t="s">
        <v>33</v>
      </c>
      <c r="C87" s="7">
        <v>618504</v>
      </c>
      <c r="D87" s="7">
        <v>35250</v>
      </c>
      <c r="E87" s="7">
        <v>6924</v>
      </c>
      <c r="F87" s="7">
        <v>156858</v>
      </c>
      <c r="G87" s="7">
        <v>134643</v>
      </c>
      <c r="H87" s="7">
        <v>14845</v>
      </c>
      <c r="I87" s="7">
        <v>6417</v>
      </c>
      <c r="J87" s="7">
        <v>16121</v>
      </c>
      <c r="K87" s="7">
        <v>110096</v>
      </c>
      <c r="L87" s="7">
        <v>14928</v>
      </c>
      <c r="M87" s="7">
        <v>122422</v>
      </c>
      <c r="N87" s="60"/>
      <c r="O87" s="61"/>
      <c r="P87" s="25"/>
      <c r="Q87" s="12"/>
    </row>
    <row r="88" spans="1:17" s="153" customFormat="1" ht="13.9" customHeight="1" x14ac:dyDescent="0.25">
      <c r="A88" s="10"/>
      <c r="B88" s="16" t="s">
        <v>34</v>
      </c>
      <c r="C88" s="7">
        <v>664638</v>
      </c>
      <c r="D88" s="7">
        <v>34807</v>
      </c>
      <c r="E88" s="7">
        <v>10465</v>
      </c>
      <c r="F88" s="7">
        <v>172204</v>
      </c>
      <c r="G88" s="7">
        <v>141572</v>
      </c>
      <c r="H88" s="7">
        <v>16856</v>
      </c>
      <c r="I88" s="7">
        <v>6571</v>
      </c>
      <c r="J88" s="7">
        <v>18208</v>
      </c>
      <c r="K88" s="7">
        <v>121280</v>
      </c>
      <c r="L88" s="7">
        <v>13972</v>
      </c>
      <c r="M88" s="7">
        <v>128703</v>
      </c>
      <c r="N88" s="60"/>
      <c r="O88" s="61"/>
      <c r="P88" s="25"/>
      <c r="Q88" s="12"/>
    </row>
    <row r="89" spans="1:17" s="154" customFormat="1" ht="13.9" customHeight="1" x14ac:dyDescent="0.25">
      <c r="A89" s="10"/>
      <c r="B89" s="16" t="s">
        <v>35</v>
      </c>
      <c r="C89" s="7">
        <v>613808</v>
      </c>
      <c r="D89" s="7">
        <v>33707</v>
      </c>
      <c r="E89" s="7">
        <v>9574</v>
      </c>
      <c r="F89" s="7">
        <v>157123</v>
      </c>
      <c r="G89" s="7">
        <v>128805</v>
      </c>
      <c r="H89" s="7">
        <v>16707</v>
      </c>
      <c r="I89" s="7">
        <v>6301</v>
      </c>
      <c r="J89" s="7">
        <v>19231</v>
      </c>
      <c r="K89" s="7">
        <v>111968</v>
      </c>
      <c r="L89" s="7">
        <v>11523</v>
      </c>
      <c r="M89" s="7">
        <v>118869</v>
      </c>
      <c r="N89" s="60"/>
      <c r="O89" s="61"/>
      <c r="P89" s="25"/>
      <c r="Q89" s="12"/>
    </row>
    <row r="90" spans="1:17" s="155" customFormat="1" ht="13.9" customHeight="1" x14ac:dyDescent="0.25">
      <c r="A90" s="10"/>
      <c r="B90" s="16" t="s">
        <v>36</v>
      </c>
      <c r="C90" s="7">
        <v>634447</v>
      </c>
      <c r="D90" s="7">
        <v>35443</v>
      </c>
      <c r="E90" s="7">
        <v>11424</v>
      </c>
      <c r="F90" s="7">
        <v>163465</v>
      </c>
      <c r="G90" s="7">
        <v>130650</v>
      </c>
      <c r="H90" s="7">
        <v>16260</v>
      </c>
      <c r="I90" s="7">
        <v>6659</v>
      </c>
      <c r="J90" s="7">
        <v>19988</v>
      </c>
      <c r="K90" s="7">
        <v>117421</v>
      </c>
      <c r="L90" s="7">
        <v>11360</v>
      </c>
      <c r="M90" s="7">
        <v>121777</v>
      </c>
      <c r="N90" s="60"/>
      <c r="O90" s="61"/>
      <c r="P90" s="25"/>
      <c r="Q90" s="12"/>
    </row>
    <row r="91" spans="1:17" s="156" customFormat="1" ht="13.9" customHeight="1" x14ac:dyDescent="0.25">
      <c r="A91" s="10">
        <v>2026</v>
      </c>
      <c r="B91" s="16" t="s">
        <v>0</v>
      </c>
      <c r="C91" s="7">
        <v>573875</v>
      </c>
      <c r="D91" s="7">
        <v>38454</v>
      </c>
      <c r="E91" s="7">
        <v>8745</v>
      </c>
      <c r="F91" s="7">
        <v>146522</v>
      </c>
      <c r="G91" s="7">
        <v>121430</v>
      </c>
      <c r="H91" s="7">
        <v>14835</v>
      </c>
      <c r="I91" s="7">
        <v>0</v>
      </c>
      <c r="J91" s="7">
        <v>16908</v>
      </c>
      <c r="K91" s="7">
        <v>101272</v>
      </c>
      <c r="L91" s="7">
        <v>11058</v>
      </c>
      <c r="M91" s="7">
        <v>114651</v>
      </c>
      <c r="N91" s="60"/>
      <c r="O91" s="61"/>
      <c r="P91" s="25"/>
      <c r="Q91" s="12"/>
    </row>
    <row r="92" spans="1:17" s="157" customFormat="1" ht="13.9" customHeight="1" x14ac:dyDescent="0.25">
      <c r="A92" s="10"/>
      <c r="B92" s="16" t="s">
        <v>37</v>
      </c>
      <c r="C92" s="7">
        <v>555441</v>
      </c>
      <c r="D92" s="7">
        <v>35245</v>
      </c>
      <c r="E92" s="7">
        <v>9025</v>
      </c>
      <c r="F92" s="7">
        <v>145657</v>
      </c>
      <c r="G92" s="7">
        <v>115980</v>
      </c>
      <c r="H92" s="7">
        <v>14842</v>
      </c>
      <c r="I92" s="7">
        <v>0</v>
      </c>
      <c r="J92" s="7">
        <v>16494</v>
      </c>
      <c r="K92" s="7">
        <v>99765</v>
      </c>
      <c r="L92" s="7">
        <v>10591</v>
      </c>
      <c r="M92" s="7">
        <v>107842</v>
      </c>
      <c r="N92" s="60"/>
      <c r="O92" s="61"/>
      <c r="P92" s="25"/>
      <c r="Q92" s="12"/>
    </row>
    <row r="93" spans="1:17" s="158" customFormat="1" ht="13.9" customHeight="1" x14ac:dyDescent="0.25">
      <c r="A93" s="10"/>
      <c r="B93" s="16" t="s">
        <v>2</v>
      </c>
      <c r="C93" s="7">
        <v>655616</v>
      </c>
      <c r="D93" s="7">
        <v>40632</v>
      </c>
      <c r="E93" s="7">
        <v>12323</v>
      </c>
      <c r="F93" s="7">
        <v>168779</v>
      </c>
      <c r="G93" s="7">
        <v>135094</v>
      </c>
      <c r="H93" s="7">
        <v>19475</v>
      </c>
      <c r="I93" s="57">
        <v>0</v>
      </c>
      <c r="J93" s="7">
        <v>20908</v>
      </c>
      <c r="K93" s="7">
        <v>120387</v>
      </c>
      <c r="L93" s="7">
        <v>11607</v>
      </c>
      <c r="M93" s="7">
        <v>126411</v>
      </c>
      <c r="N93" s="7"/>
      <c r="O93" s="61"/>
      <c r="P93" s="25"/>
      <c r="Q93" s="12"/>
    </row>
    <row r="94" spans="1:17" x14ac:dyDescent="0.25">
      <c r="A94" s="159" t="s">
        <v>99</v>
      </c>
      <c r="B94" s="85" t="s">
        <v>26</v>
      </c>
      <c r="C94" s="86">
        <v>675500</v>
      </c>
      <c r="D94" s="86">
        <v>41343</v>
      </c>
      <c r="E94" s="86">
        <v>12522</v>
      </c>
      <c r="F94" s="86">
        <v>174434</v>
      </c>
      <c r="G94" s="86">
        <v>140620</v>
      </c>
      <c r="H94" s="86">
        <v>20119</v>
      </c>
      <c r="I94" s="86">
        <v>0</v>
      </c>
      <c r="J94" s="86">
        <v>21340</v>
      </c>
      <c r="K94" s="86">
        <v>122298</v>
      </c>
      <c r="L94" s="86">
        <v>12952</v>
      </c>
      <c r="M94" s="86">
        <v>129872</v>
      </c>
      <c r="N94" s="10"/>
      <c r="P94" s="46"/>
    </row>
    <row r="95" spans="1:17" x14ac:dyDescent="0.25">
      <c r="A95" s="160"/>
      <c r="B95" s="85" t="s">
        <v>23</v>
      </c>
      <c r="C95" s="87">
        <f>(C94-C93)/C94</f>
        <v>2.9435973353071798E-2</v>
      </c>
      <c r="D95" s="87">
        <f t="shared" ref="D95:M95" si="0">(D94-D93)/D94</f>
        <v>1.7197590886002468E-2</v>
      </c>
      <c r="E95" s="87">
        <f t="shared" si="0"/>
        <v>1.5892030027152212E-2</v>
      </c>
      <c r="F95" s="87">
        <f t="shared" si="0"/>
        <v>3.2419138470710984E-2</v>
      </c>
      <c r="G95" s="87">
        <f t="shared" si="0"/>
        <v>3.9297397240790781E-2</v>
      </c>
      <c r="H95" s="87">
        <f t="shared" si="0"/>
        <v>3.2009543217853771E-2</v>
      </c>
      <c r="I95" s="87">
        <v>0</v>
      </c>
      <c r="J95" s="87">
        <f t="shared" si="0"/>
        <v>2.0243673851921273E-2</v>
      </c>
      <c r="K95" s="87">
        <f t="shared" si="0"/>
        <v>1.5625766570181034E-2</v>
      </c>
      <c r="L95" s="87">
        <f t="shared" si="0"/>
        <v>0.1038449660284126</v>
      </c>
      <c r="M95" s="87">
        <f t="shared" si="0"/>
        <v>2.6649316249846001E-2</v>
      </c>
      <c r="P95" s="46"/>
    </row>
    <row r="96" spans="1:17" s="8" customFormat="1" ht="30" x14ac:dyDescent="0.25">
      <c r="A96" s="160"/>
      <c r="B96" s="88" t="s">
        <v>40</v>
      </c>
      <c r="C96" s="89">
        <f>(C93-C81)/C81</f>
        <v>-2.6393813959361134E-3</v>
      </c>
      <c r="D96" s="89">
        <f t="shared" ref="D96:M96" si="1">(D93-D81)/D81</f>
        <v>0.22555347771008022</v>
      </c>
      <c r="E96" s="89">
        <f t="shared" si="1"/>
        <v>-7.1783669780054238E-2</v>
      </c>
      <c r="F96" s="89">
        <f t="shared" si="1"/>
        <v>1.5407476927889879E-2</v>
      </c>
      <c r="G96" s="89">
        <f t="shared" si="1"/>
        <v>5.8821777460090537E-3</v>
      </c>
      <c r="H96" s="89">
        <f t="shared" si="1"/>
        <v>5.4127198917456022E-2</v>
      </c>
      <c r="I96" s="89">
        <f t="shared" si="1"/>
        <v>-1</v>
      </c>
      <c r="J96" s="89">
        <f t="shared" si="1"/>
        <v>-1.092766923695539E-2</v>
      </c>
      <c r="K96" s="89">
        <f t="shared" si="1"/>
        <v>-8.4259945638744758E-3</v>
      </c>
      <c r="L96" s="89">
        <f t="shared" si="1"/>
        <v>-0.40819864375669201</v>
      </c>
      <c r="M96" s="89">
        <f t="shared" si="1"/>
        <v>2.7147152027301537E-2</v>
      </c>
      <c r="P96" s="46"/>
    </row>
    <row r="97" spans="1:13" s="31" customFormat="1" ht="40.9" customHeight="1" x14ac:dyDescent="0.25">
      <c r="A97" s="160"/>
      <c r="B97" s="88" t="s">
        <v>41</v>
      </c>
      <c r="C97" s="89">
        <f>(C93-C92)/C92</f>
        <v>0.18035218862129371</v>
      </c>
      <c r="D97" s="89">
        <f t="shared" ref="D97:M97" si="2">(D93-D92)/D92</f>
        <v>0.15284437508866505</v>
      </c>
      <c r="E97" s="89">
        <f t="shared" si="2"/>
        <v>0.3654293628808864</v>
      </c>
      <c r="F97" s="89">
        <f t="shared" si="2"/>
        <v>0.1587427998654373</v>
      </c>
      <c r="G97" s="89">
        <f t="shared" si="2"/>
        <v>0.16480427659941368</v>
      </c>
      <c r="H97" s="89">
        <f t="shared" si="2"/>
        <v>0.31215469613259667</v>
      </c>
      <c r="I97" s="89">
        <v>0</v>
      </c>
      <c r="J97" s="89">
        <f t="shared" si="2"/>
        <v>0.26761246513883835</v>
      </c>
      <c r="K97" s="89">
        <f t="shared" si="2"/>
        <v>0.20670575853255149</v>
      </c>
      <c r="L97" s="89">
        <f t="shared" si="2"/>
        <v>9.5930507034274387E-2</v>
      </c>
      <c r="M97" s="89">
        <f t="shared" si="2"/>
        <v>0.17218708851838802</v>
      </c>
    </row>
    <row r="98" spans="1:13" ht="70.900000000000006" customHeight="1" x14ac:dyDescent="0.25">
      <c r="A98" s="160"/>
      <c r="B98" s="88" t="s">
        <v>100</v>
      </c>
      <c r="C98" s="89">
        <f>C93/C9</f>
        <v>0.97033562788329619</v>
      </c>
      <c r="D98" s="89">
        <f t="shared" ref="D98:M98" si="3">D93/D9</f>
        <v>1.1329466874860585</v>
      </c>
      <c r="E98" s="89">
        <f t="shared" si="3"/>
        <v>1.2060090037189273</v>
      </c>
      <c r="F98" s="89">
        <f t="shared" si="3"/>
        <v>0.97337870180801056</v>
      </c>
      <c r="G98" s="89">
        <f t="shared" si="3"/>
        <v>0.89173900128717121</v>
      </c>
      <c r="H98" s="89">
        <f t="shared" si="3"/>
        <v>2.0154196419331472</v>
      </c>
      <c r="I98" s="89">
        <f t="shared" si="3"/>
        <v>0</v>
      </c>
      <c r="J98" s="89">
        <f t="shared" si="3"/>
        <v>0.81985726609677667</v>
      </c>
      <c r="K98" s="89">
        <f t="shared" si="3"/>
        <v>1.0549251220217493</v>
      </c>
      <c r="L98" s="89">
        <f t="shared" si="3"/>
        <v>0.68140190207819651</v>
      </c>
      <c r="M98" s="89">
        <f t="shared" si="3"/>
        <v>0.96653362693825118</v>
      </c>
    </row>
    <row r="99" spans="1:13" s="40" customFormat="1" ht="30" x14ac:dyDescent="0.25">
      <c r="A99" s="84"/>
      <c r="B99" s="88" t="s">
        <v>101</v>
      </c>
      <c r="C99" s="143">
        <f>(C93-C21)/C21</f>
        <v>0.12455960397805825</v>
      </c>
      <c r="D99" s="143">
        <f t="shared" ref="D99:M99" si="4">(D93-D21)/D21</f>
        <v>0.26990873859232406</v>
      </c>
      <c r="E99" s="143">
        <f t="shared" si="4"/>
        <v>0.39148599819331525</v>
      </c>
      <c r="F99" s="143">
        <f t="shared" si="4"/>
        <v>0.11446475264784342</v>
      </c>
      <c r="G99" s="143">
        <f t="shared" si="4"/>
        <v>7.1010092201336639E-2</v>
      </c>
      <c r="H99" s="143">
        <f t="shared" si="4"/>
        <v>0.94769476947694764</v>
      </c>
      <c r="I99" s="143">
        <f t="shared" si="4"/>
        <v>-1</v>
      </c>
      <c r="J99" s="143">
        <f t="shared" si="4"/>
        <v>-1.5538186269893587E-2</v>
      </c>
      <c r="K99" s="143">
        <f t="shared" si="4"/>
        <v>0.2434361379082402</v>
      </c>
      <c r="L99" s="143">
        <f t="shared" si="4"/>
        <v>-0.36473099447211427</v>
      </c>
      <c r="M99" s="143">
        <f t="shared" si="4"/>
        <v>0.13402589014183061</v>
      </c>
    </row>
    <row r="100" spans="1:13" ht="14.65" customHeight="1" x14ac:dyDescent="0.25">
      <c r="A100" s="44" t="s">
        <v>24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x14ac:dyDescent="0.25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</row>
  </sheetData>
  <mergeCells count="5">
    <mergeCell ref="A94:A98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7"/>
  <sheetViews>
    <sheetView topLeftCell="B236" zoomScale="98" zoomScaleNormal="98" workbookViewId="0">
      <selection activeCell="C245" sqref="C245:M245"/>
    </sheetView>
  </sheetViews>
  <sheetFormatPr defaultRowHeight="15" x14ac:dyDescent="0.25"/>
  <cols>
    <col min="1" max="1" width="15.42578125" customWidth="1"/>
    <col min="2" max="2" width="24.5703125" customWidth="1"/>
    <col min="3" max="3" width="16.28515625" customWidth="1"/>
    <col min="4" max="4" width="10.28515625" bestFit="1" customWidth="1"/>
    <col min="6" max="6" width="11.5703125" customWidth="1"/>
    <col min="9" max="9" width="10.7109375" customWidth="1"/>
    <col min="11" max="11" width="10.28515625" customWidth="1"/>
  </cols>
  <sheetData>
    <row r="1" spans="1:14" x14ac:dyDescent="0.25">
      <c r="A1" s="161" t="s">
        <v>103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4" x14ac:dyDescent="0.25">
      <c r="A2" s="162" t="s">
        <v>54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4" x14ac:dyDescent="0.25">
      <c r="A3" s="162" t="s">
        <v>39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4" s="156" customFormat="1" x14ac:dyDescent="0.25">
      <c r="A4" s="156" t="s">
        <v>96</v>
      </c>
    </row>
    <row r="5" spans="1:14" ht="45" customHeight="1" x14ac:dyDescent="0.25">
      <c r="A5" s="2"/>
      <c r="B5" s="2"/>
      <c r="C5" s="3" t="s">
        <v>30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>
        <v>2019</v>
      </c>
      <c r="B6" t="s">
        <v>0</v>
      </c>
      <c r="C6" s="1">
        <v>638649</v>
      </c>
      <c r="D6" s="1">
        <v>35399</v>
      </c>
      <c r="E6" s="1">
        <v>6763</v>
      </c>
      <c r="F6" s="1">
        <v>168763</v>
      </c>
      <c r="G6" s="1">
        <v>135756</v>
      </c>
      <c r="H6" s="1">
        <v>9647</v>
      </c>
      <c r="I6" s="1">
        <v>7540</v>
      </c>
      <c r="J6" s="1">
        <v>24443</v>
      </c>
      <c r="K6" s="1">
        <v>111312</v>
      </c>
      <c r="L6" s="1">
        <v>15222</v>
      </c>
      <c r="M6" s="1">
        <v>123804</v>
      </c>
    </row>
    <row r="7" spans="1:14" x14ac:dyDescent="0.25">
      <c r="B7" t="s">
        <v>1</v>
      </c>
      <c r="C7" s="1">
        <v>582966</v>
      </c>
      <c r="D7" s="1">
        <v>31911</v>
      </c>
      <c r="E7" s="1">
        <v>7271</v>
      </c>
      <c r="F7" s="1">
        <v>155611</v>
      </c>
      <c r="G7" s="1">
        <v>123369</v>
      </c>
      <c r="H7" s="1">
        <v>8750</v>
      </c>
      <c r="I7" s="1">
        <v>6705</v>
      </c>
      <c r="J7" s="1">
        <v>22398</v>
      </c>
      <c r="K7" s="1">
        <v>99500</v>
      </c>
      <c r="L7" s="1">
        <v>13654</v>
      </c>
      <c r="M7" s="1">
        <v>113797</v>
      </c>
      <c r="N7" s="36"/>
    </row>
    <row r="8" spans="1:14" x14ac:dyDescent="0.25">
      <c r="B8" t="s">
        <v>2</v>
      </c>
      <c r="C8" s="1">
        <v>689221</v>
      </c>
      <c r="D8" s="1">
        <v>36336</v>
      </c>
      <c r="E8" s="1">
        <v>10260</v>
      </c>
      <c r="F8" s="1">
        <v>176699</v>
      </c>
      <c r="G8" s="1">
        <v>151995</v>
      </c>
      <c r="H8" s="1">
        <v>9845</v>
      </c>
      <c r="I8" s="1">
        <v>7605</v>
      </c>
      <c r="J8" s="1">
        <v>25927</v>
      </c>
      <c r="K8" s="1">
        <v>119413</v>
      </c>
      <c r="L8" s="1">
        <v>17154</v>
      </c>
      <c r="M8" s="1">
        <v>133987</v>
      </c>
      <c r="N8" s="36"/>
    </row>
    <row r="9" spans="1:14" x14ac:dyDescent="0.25">
      <c r="B9" t="s">
        <v>3</v>
      </c>
      <c r="C9" s="1">
        <v>668259</v>
      </c>
      <c r="D9" s="1">
        <v>35590</v>
      </c>
      <c r="E9" s="1">
        <v>9283</v>
      </c>
      <c r="F9" s="1">
        <v>171291</v>
      </c>
      <c r="G9" s="1">
        <v>147269</v>
      </c>
      <c r="H9" s="1">
        <v>9819</v>
      </c>
      <c r="I9" s="1">
        <v>7622</v>
      </c>
      <c r="J9" s="1">
        <v>25329</v>
      </c>
      <c r="K9" s="1">
        <v>115401</v>
      </c>
      <c r="L9" s="1">
        <v>16774</v>
      </c>
      <c r="M9" s="1">
        <v>129881</v>
      </c>
      <c r="N9" s="36"/>
    </row>
    <row r="10" spans="1:14" x14ac:dyDescent="0.25">
      <c r="B10" t="s">
        <v>4</v>
      </c>
      <c r="C10" s="1">
        <v>694311</v>
      </c>
      <c r="D10" s="1">
        <v>37474</v>
      </c>
      <c r="E10" s="1">
        <v>9021</v>
      </c>
      <c r="F10" s="1">
        <v>182971</v>
      </c>
      <c r="G10" s="1">
        <v>152126</v>
      </c>
      <c r="H10" s="1">
        <v>11383</v>
      </c>
      <c r="I10" s="1">
        <v>7973</v>
      </c>
      <c r="J10" s="1">
        <v>24967</v>
      </c>
      <c r="K10" s="1">
        <v>117849</v>
      </c>
      <c r="L10" s="1">
        <v>18055</v>
      </c>
      <c r="M10" s="1">
        <v>132492</v>
      </c>
      <c r="N10" s="36"/>
    </row>
    <row r="11" spans="1:14" x14ac:dyDescent="0.25">
      <c r="B11" t="s">
        <v>5</v>
      </c>
      <c r="C11" s="1">
        <v>694469</v>
      </c>
      <c r="D11" s="1">
        <v>38270</v>
      </c>
      <c r="E11" s="1">
        <v>11091</v>
      </c>
      <c r="F11" s="1">
        <v>180658</v>
      </c>
      <c r="G11" s="1">
        <v>154416</v>
      </c>
      <c r="H11" s="1">
        <v>11647</v>
      </c>
      <c r="I11" s="1">
        <v>7926</v>
      </c>
      <c r="J11" s="1">
        <v>24324</v>
      </c>
      <c r="K11" s="1">
        <v>115213</v>
      </c>
      <c r="L11" s="1">
        <v>17874</v>
      </c>
      <c r="M11" s="1">
        <v>133050</v>
      </c>
      <c r="N11" s="36"/>
    </row>
    <row r="12" spans="1:14" x14ac:dyDescent="0.25">
      <c r="B12" t="s">
        <v>6</v>
      </c>
      <c r="C12" s="1">
        <v>717684</v>
      </c>
      <c r="D12" s="1">
        <v>40244</v>
      </c>
      <c r="E12" s="1">
        <v>11786</v>
      </c>
      <c r="F12" s="1">
        <v>184808</v>
      </c>
      <c r="G12" s="1">
        <v>158870</v>
      </c>
      <c r="H12" s="1">
        <v>12535</v>
      </c>
      <c r="I12" s="1">
        <v>8089</v>
      </c>
      <c r="J12" s="1">
        <v>25545</v>
      </c>
      <c r="K12" s="1">
        <v>119342</v>
      </c>
      <c r="L12" s="1">
        <v>18845</v>
      </c>
      <c r="M12" s="1">
        <v>137620</v>
      </c>
      <c r="N12" s="36"/>
    </row>
    <row r="13" spans="1:14" x14ac:dyDescent="0.25">
      <c r="B13" t="s">
        <v>7</v>
      </c>
      <c r="C13" s="1">
        <v>717456</v>
      </c>
      <c r="D13" s="1">
        <v>40538</v>
      </c>
      <c r="E13" s="1">
        <v>8717</v>
      </c>
      <c r="F13" s="1">
        <v>186252</v>
      </c>
      <c r="G13" s="1">
        <v>162194</v>
      </c>
      <c r="H13" s="1">
        <v>12454</v>
      </c>
      <c r="I13" s="1">
        <v>8115</v>
      </c>
      <c r="J13" s="1">
        <v>25518</v>
      </c>
      <c r="K13" s="1">
        <v>116526</v>
      </c>
      <c r="L13" s="1">
        <v>18860</v>
      </c>
      <c r="M13" s="1">
        <v>138282</v>
      </c>
      <c r="N13" s="36"/>
    </row>
    <row r="14" spans="1:14" x14ac:dyDescent="0.25">
      <c r="B14" t="s">
        <v>8</v>
      </c>
      <c r="C14" s="1">
        <v>660712</v>
      </c>
      <c r="D14" s="1">
        <v>36547</v>
      </c>
      <c r="E14" s="1">
        <v>5726</v>
      </c>
      <c r="F14" s="1">
        <v>173864</v>
      </c>
      <c r="G14" s="1">
        <v>143790</v>
      </c>
      <c r="H14" s="1">
        <v>12200</v>
      </c>
      <c r="I14" s="1">
        <v>7605</v>
      </c>
      <c r="J14" s="1">
        <v>24143</v>
      </c>
      <c r="K14" s="1">
        <v>109217</v>
      </c>
      <c r="L14" s="1">
        <v>16759</v>
      </c>
      <c r="M14" s="1">
        <v>130861</v>
      </c>
      <c r="N14" s="36"/>
    </row>
    <row r="15" spans="1:14" x14ac:dyDescent="0.25">
      <c r="B15" t="s">
        <v>9</v>
      </c>
      <c r="C15" s="1">
        <v>692944</v>
      </c>
      <c r="D15" s="1">
        <v>37643</v>
      </c>
      <c r="E15" s="1">
        <v>7866</v>
      </c>
      <c r="F15" s="1">
        <v>181077</v>
      </c>
      <c r="G15" s="1">
        <v>151331</v>
      </c>
      <c r="H15" s="1">
        <v>12769</v>
      </c>
      <c r="I15" s="1">
        <v>7875</v>
      </c>
      <c r="J15" s="1">
        <v>24891</v>
      </c>
      <c r="K15" s="1">
        <v>116465</v>
      </c>
      <c r="L15" s="1">
        <v>16911</v>
      </c>
      <c r="M15" s="1">
        <v>136116</v>
      </c>
      <c r="N15" s="36"/>
    </row>
    <row r="16" spans="1:14" x14ac:dyDescent="0.25">
      <c r="B16" t="s">
        <v>10</v>
      </c>
      <c r="C16" s="1">
        <v>655072</v>
      </c>
      <c r="D16" s="1">
        <v>35747</v>
      </c>
      <c r="E16" s="1">
        <v>8140</v>
      </c>
      <c r="F16" s="1">
        <v>171695</v>
      </c>
      <c r="G16" s="1">
        <v>139753</v>
      </c>
      <c r="H16" s="1">
        <v>12227</v>
      </c>
      <c r="I16" s="1">
        <v>7643</v>
      </c>
      <c r="J16" s="1">
        <v>24709</v>
      </c>
      <c r="K16" s="1">
        <v>109266</v>
      </c>
      <c r="L16" s="1">
        <v>17438</v>
      </c>
      <c r="M16" s="1">
        <v>128454</v>
      </c>
      <c r="N16" s="36"/>
    </row>
    <row r="17" spans="1:14" x14ac:dyDescent="0.25">
      <c r="B17" t="s">
        <v>11</v>
      </c>
      <c r="C17" s="1">
        <v>679941</v>
      </c>
      <c r="D17" s="1">
        <v>37735</v>
      </c>
      <c r="E17" s="1">
        <v>9381</v>
      </c>
      <c r="F17" s="1">
        <v>177350</v>
      </c>
      <c r="G17" s="1">
        <v>145164</v>
      </c>
      <c r="H17" s="1">
        <v>12267</v>
      </c>
      <c r="I17" s="1">
        <v>8026</v>
      </c>
      <c r="J17" s="1">
        <v>25217</v>
      </c>
      <c r="K17" s="1">
        <v>114442</v>
      </c>
      <c r="L17" s="1">
        <v>17299</v>
      </c>
      <c r="M17" s="1">
        <v>133060</v>
      </c>
    </row>
    <row r="18" spans="1:14" x14ac:dyDescent="0.25">
      <c r="A18">
        <v>2020</v>
      </c>
      <c r="B18" t="s">
        <v>0</v>
      </c>
      <c r="C18" s="1">
        <v>660556</v>
      </c>
      <c r="D18" s="1">
        <v>36197</v>
      </c>
      <c r="E18" s="1">
        <v>7774</v>
      </c>
      <c r="F18" s="1">
        <v>172420</v>
      </c>
      <c r="G18" s="1">
        <v>143649</v>
      </c>
      <c r="H18" s="1">
        <v>12467</v>
      </c>
      <c r="I18" s="1">
        <v>7787</v>
      </c>
      <c r="J18" s="1">
        <v>24709</v>
      </c>
      <c r="K18" s="1">
        <v>109770</v>
      </c>
      <c r="L18" s="1">
        <v>17477</v>
      </c>
      <c r="M18" s="1">
        <v>128306</v>
      </c>
    </row>
    <row r="19" spans="1:14" x14ac:dyDescent="0.25">
      <c r="B19" t="s">
        <v>1</v>
      </c>
      <c r="C19" s="1">
        <v>623103</v>
      </c>
      <c r="D19" s="1">
        <v>33621</v>
      </c>
      <c r="E19" s="1">
        <v>8714</v>
      </c>
      <c r="F19" s="1">
        <v>162929</v>
      </c>
      <c r="G19" s="1">
        <v>133856</v>
      </c>
      <c r="H19" s="1">
        <v>11549</v>
      </c>
      <c r="I19" s="1">
        <v>7211</v>
      </c>
      <c r="J19" s="1">
        <v>23527</v>
      </c>
      <c r="K19" s="1">
        <v>101581</v>
      </c>
      <c r="L19" s="1">
        <v>17364</v>
      </c>
      <c r="M19" s="1">
        <v>122751</v>
      </c>
    </row>
    <row r="20" spans="1:14" x14ac:dyDescent="0.25">
      <c r="B20" t="s">
        <v>2</v>
      </c>
      <c r="C20" s="7">
        <v>701274</v>
      </c>
      <c r="D20" s="7">
        <v>36232</v>
      </c>
      <c r="E20" s="7">
        <v>11754</v>
      </c>
      <c r="F20" s="7">
        <v>180502</v>
      </c>
      <c r="G20" s="7">
        <v>152194</v>
      </c>
      <c r="H20" s="7">
        <v>12765</v>
      </c>
      <c r="I20" s="7">
        <v>7532</v>
      </c>
      <c r="J20" s="7">
        <v>25657</v>
      </c>
      <c r="K20" s="7">
        <v>116689</v>
      </c>
      <c r="L20" s="7">
        <v>19729</v>
      </c>
      <c r="M20" s="7">
        <v>138220</v>
      </c>
    </row>
    <row r="21" spans="1:14" x14ac:dyDescent="0.25">
      <c r="A21" s="10"/>
      <c r="B21" s="10" t="s">
        <v>17</v>
      </c>
      <c r="C21" s="11">
        <v>331238</v>
      </c>
      <c r="D21" s="11">
        <v>12473</v>
      </c>
      <c r="E21" s="11">
        <v>6256</v>
      </c>
      <c r="F21" s="11">
        <v>103173</v>
      </c>
      <c r="G21" s="11">
        <v>50314</v>
      </c>
      <c r="H21" s="11">
        <v>2736</v>
      </c>
      <c r="I21" s="11">
        <v>1648</v>
      </c>
      <c r="J21" s="11">
        <v>6886</v>
      </c>
      <c r="K21" s="11">
        <v>94362</v>
      </c>
      <c r="L21" s="11">
        <v>5543</v>
      </c>
      <c r="M21" s="11">
        <v>47847</v>
      </c>
      <c r="N21" s="36"/>
    </row>
    <row r="22" spans="1:14" s="9" customFormat="1" x14ac:dyDescent="0.25">
      <c r="A22" s="10"/>
      <c r="B22" s="10" t="s">
        <v>4</v>
      </c>
      <c r="C22" s="11">
        <v>192412</v>
      </c>
      <c r="D22" s="14">
        <v>10581</v>
      </c>
      <c r="E22" s="15">
        <v>9643</v>
      </c>
      <c r="F22" s="15">
        <v>54099</v>
      </c>
      <c r="G22" s="15">
        <v>32473</v>
      </c>
      <c r="H22" s="15">
        <v>2863</v>
      </c>
      <c r="I22" s="15">
        <v>1531</v>
      </c>
      <c r="J22" s="15">
        <v>2762</v>
      </c>
      <c r="K22" s="15">
        <v>45347</v>
      </c>
      <c r="L22" s="15">
        <v>1410</v>
      </c>
      <c r="M22" s="15">
        <v>31703</v>
      </c>
      <c r="N22" s="36"/>
    </row>
    <row r="23" spans="1:14" s="8" customFormat="1" x14ac:dyDescent="0.25">
      <c r="A23" s="10"/>
      <c r="B23" s="16" t="s">
        <v>28</v>
      </c>
      <c r="C23" s="18">
        <v>237264</v>
      </c>
      <c r="D23" s="18">
        <v>15976</v>
      </c>
      <c r="E23" s="18">
        <v>9019</v>
      </c>
      <c r="F23" s="18">
        <v>62436</v>
      </c>
      <c r="G23" s="18">
        <v>38946</v>
      </c>
      <c r="H23" s="18">
        <v>4754</v>
      </c>
      <c r="I23" s="18">
        <v>1952</v>
      </c>
      <c r="J23" s="18">
        <v>5367</v>
      </c>
      <c r="K23" s="18">
        <v>63828</v>
      </c>
      <c r="L23" s="18">
        <v>4395</v>
      </c>
      <c r="M23" s="18">
        <v>30591</v>
      </c>
      <c r="N23" s="36"/>
    </row>
    <row r="24" spans="1:14" s="13" customFormat="1" x14ac:dyDescent="0.25">
      <c r="A24" s="10"/>
      <c r="B24" s="10" t="s">
        <v>32</v>
      </c>
      <c r="C24" s="18">
        <v>370859</v>
      </c>
      <c r="D24" s="18">
        <v>19675</v>
      </c>
      <c r="E24" s="18">
        <v>10349</v>
      </c>
      <c r="F24" s="18">
        <v>100841</v>
      </c>
      <c r="G24" s="18">
        <v>68278</v>
      </c>
      <c r="H24" s="18">
        <v>7533</v>
      </c>
      <c r="I24" s="18">
        <v>3296</v>
      </c>
      <c r="J24" s="18">
        <v>10495</v>
      </c>
      <c r="K24" s="18">
        <v>82736</v>
      </c>
      <c r="L24" s="18">
        <v>15993</v>
      </c>
      <c r="M24" s="18">
        <v>51663</v>
      </c>
      <c r="N24" s="36"/>
    </row>
    <row r="25" spans="1:14" s="20" customFormat="1" x14ac:dyDescent="0.25">
      <c r="A25" s="10"/>
      <c r="B25" s="16" t="s">
        <v>7</v>
      </c>
      <c r="C25" s="18">
        <v>398470</v>
      </c>
      <c r="D25" s="18">
        <v>23260</v>
      </c>
      <c r="E25" s="18">
        <v>8619</v>
      </c>
      <c r="F25" s="18">
        <v>100805</v>
      </c>
      <c r="G25" s="18">
        <v>87235</v>
      </c>
      <c r="H25" s="18">
        <v>7112</v>
      </c>
      <c r="I25" s="18">
        <v>2945</v>
      </c>
      <c r="J25" s="18">
        <v>7870</v>
      </c>
      <c r="K25" s="18">
        <v>84843</v>
      </c>
      <c r="L25" s="18">
        <v>11578</v>
      </c>
      <c r="M25" s="18">
        <v>64203</v>
      </c>
      <c r="N25" s="36"/>
    </row>
    <row r="26" spans="1:14" s="21" customFormat="1" x14ac:dyDescent="0.25">
      <c r="A26" s="10"/>
      <c r="B26" s="16" t="s">
        <v>33</v>
      </c>
      <c r="C26" s="18">
        <v>345294</v>
      </c>
      <c r="D26" s="18">
        <v>22272</v>
      </c>
      <c r="E26" s="18">
        <v>4917</v>
      </c>
      <c r="F26" s="18">
        <v>89490</v>
      </c>
      <c r="G26" s="18">
        <v>82525</v>
      </c>
      <c r="H26" s="18">
        <v>6734</v>
      </c>
      <c r="I26" s="18">
        <v>1824</v>
      </c>
      <c r="J26" s="18">
        <v>6378</v>
      </c>
      <c r="K26" s="18">
        <v>63439</v>
      </c>
      <c r="L26" s="18">
        <v>7460</v>
      </c>
      <c r="M26" s="18">
        <v>60255</v>
      </c>
      <c r="N26" s="36"/>
    </row>
    <row r="27" spans="1:14" s="23" customFormat="1" x14ac:dyDescent="0.25">
      <c r="A27" s="10"/>
      <c r="B27" s="16" t="s">
        <v>9</v>
      </c>
      <c r="C27" s="18">
        <v>374538</v>
      </c>
      <c r="D27" s="18">
        <v>23703</v>
      </c>
      <c r="E27" s="18">
        <v>7141</v>
      </c>
      <c r="F27" s="18">
        <v>92958</v>
      </c>
      <c r="G27" s="18">
        <v>88613</v>
      </c>
      <c r="H27" s="18">
        <v>7917</v>
      </c>
      <c r="I27" s="18">
        <v>3237</v>
      </c>
      <c r="J27" s="18">
        <v>8811</v>
      </c>
      <c r="K27" s="18">
        <v>64101</v>
      </c>
      <c r="L27" s="18">
        <v>9117</v>
      </c>
      <c r="M27" s="18">
        <v>68940</v>
      </c>
      <c r="N27" s="36"/>
    </row>
    <row r="28" spans="1:14" s="24" customFormat="1" x14ac:dyDescent="0.25">
      <c r="A28" s="10"/>
      <c r="B28" s="16" t="s">
        <v>35</v>
      </c>
      <c r="C28" s="18">
        <v>389587</v>
      </c>
      <c r="D28" s="18">
        <v>23966</v>
      </c>
      <c r="E28" s="18">
        <v>6935</v>
      </c>
      <c r="F28" s="18">
        <v>93559</v>
      </c>
      <c r="G28" s="18">
        <v>91944</v>
      </c>
      <c r="H28" s="18">
        <v>7425</v>
      </c>
      <c r="I28" s="18">
        <v>3154</v>
      </c>
      <c r="J28" s="18">
        <v>10737</v>
      </c>
      <c r="K28" s="18">
        <v>70238</v>
      </c>
      <c r="L28" s="18">
        <v>12291</v>
      </c>
      <c r="M28" s="18">
        <v>69338</v>
      </c>
      <c r="N28" s="36"/>
    </row>
    <row r="29" spans="1:14" s="22" customFormat="1" x14ac:dyDescent="0.25">
      <c r="A29" s="10"/>
      <c r="B29" s="10" t="s">
        <v>36</v>
      </c>
      <c r="C29" s="18">
        <v>397802</v>
      </c>
      <c r="D29" s="18">
        <v>25011</v>
      </c>
      <c r="E29" s="18">
        <v>7368</v>
      </c>
      <c r="F29" s="18">
        <v>98250</v>
      </c>
      <c r="G29" s="18">
        <v>96881</v>
      </c>
      <c r="H29" s="18">
        <v>7320</v>
      </c>
      <c r="I29" s="18">
        <v>3387</v>
      </c>
      <c r="J29" s="18">
        <v>10964</v>
      </c>
      <c r="K29" s="18">
        <v>64342</v>
      </c>
      <c r="L29" s="18">
        <v>12745</v>
      </c>
      <c r="M29" s="18">
        <v>71534</v>
      </c>
      <c r="N29" s="36"/>
    </row>
    <row r="30" spans="1:14" s="27" customFormat="1" x14ac:dyDescent="0.25">
      <c r="A30" s="10">
        <v>2021</v>
      </c>
      <c r="B30" s="10" t="s">
        <v>0</v>
      </c>
      <c r="C30" s="18">
        <v>379384</v>
      </c>
      <c r="D30" s="18">
        <v>23947</v>
      </c>
      <c r="E30" s="18">
        <v>5827</v>
      </c>
      <c r="F30" s="18">
        <v>97830</v>
      </c>
      <c r="G30" s="18">
        <v>92599</v>
      </c>
      <c r="H30" s="18">
        <v>6264</v>
      </c>
      <c r="I30" s="18">
        <v>3311</v>
      </c>
      <c r="J30" s="18">
        <v>8937</v>
      </c>
      <c r="K30" s="18">
        <v>61307</v>
      </c>
      <c r="L30" s="18">
        <v>11202</v>
      </c>
      <c r="M30" s="18">
        <v>68160</v>
      </c>
      <c r="N30" s="36"/>
    </row>
    <row r="31" spans="1:14" s="29" customFormat="1" x14ac:dyDescent="0.25">
      <c r="A31" s="10"/>
      <c r="B31" s="10" t="s">
        <v>37</v>
      </c>
      <c r="C31" s="18">
        <v>350170</v>
      </c>
      <c r="D31" s="18">
        <v>23585</v>
      </c>
      <c r="E31" s="18">
        <v>7977</v>
      </c>
      <c r="F31" s="18">
        <v>87883</v>
      </c>
      <c r="G31" s="18">
        <v>83997</v>
      </c>
      <c r="H31" s="18">
        <v>6582</v>
      </c>
      <c r="I31" s="18">
        <v>2707</v>
      </c>
      <c r="J31" s="18">
        <v>10003</v>
      </c>
      <c r="K31" s="18">
        <v>52733</v>
      </c>
      <c r="L31" s="18">
        <v>10105</v>
      </c>
      <c r="M31" s="18">
        <v>64598</v>
      </c>
      <c r="N31" s="36"/>
    </row>
    <row r="32" spans="1:14" s="30" customFormat="1" x14ac:dyDescent="0.25">
      <c r="A32" s="10"/>
      <c r="B32" s="10" t="s">
        <v>2</v>
      </c>
      <c r="C32" s="18">
        <v>467126</v>
      </c>
      <c r="D32" s="18">
        <v>28459</v>
      </c>
      <c r="E32" s="18">
        <v>11709</v>
      </c>
      <c r="F32" s="18">
        <v>118297</v>
      </c>
      <c r="G32" s="18">
        <v>104997</v>
      </c>
      <c r="H32" s="18">
        <v>10886</v>
      </c>
      <c r="I32" s="18">
        <v>3268</v>
      </c>
      <c r="J32" s="18">
        <v>13724</v>
      </c>
      <c r="K32" s="18">
        <v>80574</v>
      </c>
      <c r="L32" s="18">
        <v>14687</v>
      </c>
      <c r="M32" s="18">
        <v>80525</v>
      </c>
      <c r="N32" s="36"/>
    </row>
    <row r="33" spans="1:14" s="33" customFormat="1" x14ac:dyDescent="0.25">
      <c r="A33" s="10"/>
      <c r="B33" s="10" t="s">
        <v>17</v>
      </c>
      <c r="C33" s="18">
        <v>473936</v>
      </c>
      <c r="D33" s="18">
        <v>29659</v>
      </c>
      <c r="E33" s="18">
        <v>9475</v>
      </c>
      <c r="F33" s="18">
        <v>125976</v>
      </c>
      <c r="G33" s="18">
        <v>106021</v>
      </c>
      <c r="H33" s="18">
        <v>10910</v>
      </c>
      <c r="I33" s="18">
        <v>4032</v>
      </c>
      <c r="J33" s="18">
        <v>15243</v>
      </c>
      <c r="K33" s="18">
        <v>80253</v>
      </c>
      <c r="L33" s="18">
        <v>14487</v>
      </c>
      <c r="M33" s="18">
        <v>77880</v>
      </c>
      <c r="N33" s="36"/>
    </row>
    <row r="34" spans="1:14" s="10" customFormat="1" x14ac:dyDescent="0.25">
      <c r="B34" s="10" t="s">
        <v>4</v>
      </c>
      <c r="C34" s="18">
        <v>520059</v>
      </c>
      <c r="D34" s="18">
        <v>31376</v>
      </c>
      <c r="E34" s="18">
        <v>8920</v>
      </c>
      <c r="F34" s="18">
        <v>142408</v>
      </c>
      <c r="G34" s="18">
        <v>115034</v>
      </c>
      <c r="H34" s="18">
        <v>11940</v>
      </c>
      <c r="I34" s="18">
        <v>4580</v>
      </c>
      <c r="J34" s="18">
        <v>17565</v>
      </c>
      <c r="K34" s="18">
        <v>87286</v>
      </c>
      <c r="L34" s="18">
        <v>17032</v>
      </c>
      <c r="M34" s="18">
        <v>83918</v>
      </c>
      <c r="N34" s="36"/>
    </row>
    <row r="35" spans="1:14" s="26" customFormat="1" x14ac:dyDescent="0.25">
      <c r="B35" s="10" t="s">
        <v>28</v>
      </c>
      <c r="C35" s="18">
        <f t="shared" ref="C35:C44" si="0">SUM(D35:M35)</f>
        <v>573779</v>
      </c>
      <c r="D35" s="18">
        <v>32845</v>
      </c>
      <c r="E35" s="18">
        <v>12568</v>
      </c>
      <c r="F35" s="18">
        <v>157537</v>
      </c>
      <c r="G35" s="18">
        <v>122641</v>
      </c>
      <c r="H35" s="18">
        <v>12590</v>
      </c>
      <c r="I35" s="18">
        <v>5980</v>
      </c>
      <c r="J35" s="18">
        <v>18369</v>
      </c>
      <c r="K35" s="18">
        <v>98532</v>
      </c>
      <c r="L35" s="18">
        <v>16608</v>
      </c>
      <c r="M35" s="18">
        <v>96109</v>
      </c>
      <c r="N35" s="36"/>
    </row>
    <row r="36" spans="1:14" s="39" customFormat="1" x14ac:dyDescent="0.25">
      <c r="B36" s="16" t="s">
        <v>32</v>
      </c>
      <c r="C36" s="18">
        <f t="shared" si="0"/>
        <v>615703</v>
      </c>
      <c r="D36" s="18">
        <v>34194</v>
      </c>
      <c r="E36" s="18">
        <v>14130</v>
      </c>
      <c r="F36" s="18">
        <v>162954</v>
      </c>
      <c r="G36" s="18">
        <v>127674</v>
      </c>
      <c r="H36" s="18">
        <v>13467</v>
      </c>
      <c r="I36" s="18">
        <v>6214</v>
      </c>
      <c r="J36" s="18">
        <v>20126</v>
      </c>
      <c r="K36" s="18">
        <v>103956</v>
      </c>
      <c r="L36" s="18">
        <v>18993</v>
      </c>
      <c r="M36" s="18">
        <v>113995</v>
      </c>
      <c r="N36" s="36"/>
    </row>
    <row r="37" spans="1:14" s="40" customFormat="1" x14ac:dyDescent="0.25">
      <c r="B37" s="16" t="s">
        <v>7</v>
      </c>
      <c r="C37" s="18">
        <f t="shared" si="0"/>
        <v>611494</v>
      </c>
      <c r="D37" s="18">
        <v>34394</v>
      </c>
      <c r="E37" s="18">
        <v>9920</v>
      </c>
      <c r="F37" s="18">
        <v>162110</v>
      </c>
      <c r="G37" s="18">
        <v>124983</v>
      </c>
      <c r="H37" s="18">
        <v>13398</v>
      </c>
      <c r="I37" s="18">
        <v>6518</v>
      </c>
      <c r="J37" s="18">
        <v>20271</v>
      </c>
      <c r="K37" s="18">
        <v>104524</v>
      </c>
      <c r="L37" s="18">
        <v>19096</v>
      </c>
      <c r="M37" s="18">
        <v>116280</v>
      </c>
      <c r="N37" s="36"/>
    </row>
    <row r="38" spans="1:14" s="10" customFormat="1" x14ac:dyDescent="0.25">
      <c r="B38" s="16" t="s">
        <v>33</v>
      </c>
      <c r="C38" s="18">
        <f t="shared" si="0"/>
        <v>567916</v>
      </c>
      <c r="D38" s="18">
        <v>31764</v>
      </c>
      <c r="E38" s="18">
        <v>6704</v>
      </c>
      <c r="F38" s="18">
        <v>148592</v>
      </c>
      <c r="G38" s="18">
        <v>118854</v>
      </c>
      <c r="H38" s="18">
        <v>12155</v>
      </c>
      <c r="I38" s="18">
        <v>6233</v>
      </c>
      <c r="J38" s="18">
        <v>18575</v>
      </c>
      <c r="K38" s="18">
        <v>97438</v>
      </c>
      <c r="L38" s="18">
        <v>16867</v>
      </c>
      <c r="M38" s="18">
        <v>110734</v>
      </c>
      <c r="N38" s="36"/>
    </row>
    <row r="39" spans="1:14" s="51" customFormat="1" x14ac:dyDescent="0.25">
      <c r="B39" s="49" t="s">
        <v>9</v>
      </c>
      <c r="C39" s="18">
        <f t="shared" si="0"/>
        <v>595373</v>
      </c>
      <c r="D39" s="18">
        <v>30792</v>
      </c>
      <c r="E39" s="18">
        <v>9313</v>
      </c>
      <c r="F39" s="50">
        <v>159334</v>
      </c>
      <c r="G39" s="50">
        <v>123084</v>
      </c>
      <c r="H39" s="50">
        <v>12987</v>
      </c>
      <c r="I39" s="50">
        <v>5856</v>
      </c>
      <c r="J39" s="50">
        <v>19083</v>
      </c>
      <c r="K39" s="50">
        <v>103300</v>
      </c>
      <c r="L39" s="50">
        <v>16858</v>
      </c>
      <c r="M39" s="50">
        <v>114766</v>
      </c>
      <c r="N39" s="43"/>
    </row>
    <row r="40" spans="1:14" s="51" customFormat="1" x14ac:dyDescent="0.25">
      <c r="B40" s="49" t="s">
        <v>35</v>
      </c>
      <c r="C40" s="18">
        <f t="shared" si="0"/>
        <v>576693</v>
      </c>
      <c r="D40" s="18">
        <v>29399</v>
      </c>
      <c r="E40" s="18">
        <v>8999</v>
      </c>
      <c r="F40" s="50">
        <v>155826</v>
      </c>
      <c r="G40" s="50">
        <v>119239</v>
      </c>
      <c r="H40" s="50">
        <v>12803</v>
      </c>
      <c r="I40" s="50">
        <v>5749</v>
      </c>
      <c r="J40" s="50">
        <v>19625</v>
      </c>
      <c r="K40" s="50">
        <v>97398</v>
      </c>
      <c r="L40" s="50">
        <v>17441</v>
      </c>
      <c r="M40" s="50">
        <v>110214</v>
      </c>
    </row>
    <row r="41" spans="1:14" s="51" customFormat="1" x14ac:dyDescent="0.25">
      <c r="B41" s="49" t="s">
        <v>36</v>
      </c>
      <c r="C41" s="18">
        <f t="shared" si="0"/>
        <v>580238</v>
      </c>
      <c r="D41" s="18">
        <v>29044</v>
      </c>
      <c r="E41" s="18">
        <v>10339</v>
      </c>
      <c r="F41" s="50">
        <v>155624</v>
      </c>
      <c r="G41" s="50">
        <v>118199</v>
      </c>
      <c r="H41" s="50">
        <v>13160</v>
      </c>
      <c r="I41" s="50">
        <v>6206</v>
      </c>
      <c r="J41" s="50">
        <v>21181</v>
      </c>
      <c r="K41" s="50">
        <v>97339</v>
      </c>
      <c r="L41" s="50">
        <v>17985</v>
      </c>
      <c r="M41" s="50">
        <v>111161</v>
      </c>
    </row>
    <row r="42" spans="1:14" s="56" customFormat="1" x14ac:dyDescent="0.25">
      <c r="A42" s="10">
        <v>2022</v>
      </c>
      <c r="B42" s="16" t="s">
        <v>0</v>
      </c>
      <c r="C42" s="7">
        <f t="shared" si="0"/>
        <v>563737</v>
      </c>
      <c r="D42" s="7">
        <v>29671</v>
      </c>
      <c r="E42" s="7">
        <v>8714</v>
      </c>
      <c r="F42" s="7">
        <v>149453</v>
      </c>
      <c r="G42" s="7">
        <v>117742</v>
      </c>
      <c r="H42" s="7">
        <v>12039</v>
      </c>
      <c r="I42" s="7">
        <v>5868</v>
      </c>
      <c r="J42" s="7">
        <v>21332</v>
      </c>
      <c r="K42" s="7">
        <v>97436</v>
      </c>
      <c r="L42" s="7">
        <v>17554</v>
      </c>
      <c r="M42" s="7">
        <v>103928</v>
      </c>
      <c r="N42" s="25"/>
    </row>
    <row r="43" spans="1:14" s="62" customFormat="1" x14ac:dyDescent="0.25">
      <c r="A43" s="10"/>
      <c r="B43" s="49" t="s">
        <v>37</v>
      </c>
      <c r="C43" s="7">
        <f t="shared" si="0"/>
        <v>519952</v>
      </c>
      <c r="D43" s="7">
        <v>27087</v>
      </c>
      <c r="E43" s="7">
        <v>8672</v>
      </c>
      <c r="F43" s="7">
        <v>137618</v>
      </c>
      <c r="G43" s="7">
        <v>105862</v>
      </c>
      <c r="H43" s="7">
        <v>11131</v>
      </c>
      <c r="I43" s="7">
        <v>4984</v>
      </c>
      <c r="J43" s="7">
        <v>20579</v>
      </c>
      <c r="K43" s="7">
        <v>90965</v>
      </c>
      <c r="L43" s="7">
        <v>16729</v>
      </c>
      <c r="M43" s="7">
        <v>96325</v>
      </c>
      <c r="N43" s="25"/>
    </row>
    <row r="44" spans="1:14" s="63" customFormat="1" x14ac:dyDescent="0.25">
      <c r="A44" s="10"/>
      <c r="B44" s="49" t="s">
        <v>2</v>
      </c>
      <c r="C44" s="7">
        <f t="shared" si="0"/>
        <v>590542</v>
      </c>
      <c r="D44" s="7">
        <v>31388</v>
      </c>
      <c r="E44" s="7">
        <v>11766</v>
      </c>
      <c r="F44" s="7">
        <v>151200</v>
      </c>
      <c r="G44" s="7">
        <v>123959</v>
      </c>
      <c r="H44" s="7">
        <v>12901</v>
      </c>
      <c r="I44" s="7">
        <v>6009</v>
      </c>
      <c r="J44" s="7">
        <v>22949</v>
      </c>
      <c r="K44" s="7">
        <v>103720</v>
      </c>
      <c r="L44" s="7">
        <v>19236</v>
      </c>
      <c r="M44" s="7">
        <v>107414</v>
      </c>
      <c r="N44" s="25"/>
    </row>
    <row r="45" spans="1:14" s="65" customFormat="1" x14ac:dyDescent="0.25">
      <c r="A45" s="10"/>
      <c r="B45" s="49" t="s">
        <v>17</v>
      </c>
      <c r="C45" s="7">
        <v>580290</v>
      </c>
      <c r="D45" s="7">
        <v>32496</v>
      </c>
      <c r="E45" s="7">
        <v>10542</v>
      </c>
      <c r="F45" s="7">
        <v>146833</v>
      </c>
      <c r="G45" s="7">
        <v>121603</v>
      </c>
      <c r="H45" s="7">
        <v>12203</v>
      </c>
      <c r="I45" s="7">
        <v>6019</v>
      </c>
      <c r="J45" s="7">
        <v>24141</v>
      </c>
      <c r="K45" s="7">
        <v>102931</v>
      </c>
      <c r="L45" s="7">
        <v>18653</v>
      </c>
      <c r="M45" s="7">
        <v>104869</v>
      </c>
      <c r="N45" s="25"/>
    </row>
    <row r="46" spans="1:14" s="72" customFormat="1" x14ac:dyDescent="0.25">
      <c r="A46" s="10"/>
      <c r="B46" s="49" t="s">
        <v>4</v>
      </c>
      <c r="C46" s="7">
        <v>602950</v>
      </c>
      <c r="D46" s="7">
        <v>33700</v>
      </c>
      <c r="E46" s="7">
        <v>9867</v>
      </c>
      <c r="F46" s="7">
        <v>151756</v>
      </c>
      <c r="G46" s="7">
        <v>126715</v>
      </c>
      <c r="H46" s="7">
        <v>12678</v>
      </c>
      <c r="I46" s="7">
        <v>6292</v>
      </c>
      <c r="J46" s="7">
        <v>23602</v>
      </c>
      <c r="K46" s="7">
        <v>108027</v>
      </c>
      <c r="L46" s="7">
        <v>19089</v>
      </c>
      <c r="M46" s="7">
        <v>111224</v>
      </c>
      <c r="N46" s="25"/>
    </row>
    <row r="47" spans="1:14" s="78" customFormat="1" x14ac:dyDescent="0.25">
      <c r="A47" s="10"/>
      <c r="B47" s="49" t="s">
        <v>28</v>
      </c>
      <c r="C47" s="7">
        <v>602057</v>
      </c>
      <c r="D47" s="7">
        <v>33721</v>
      </c>
      <c r="E47" s="7">
        <v>11510</v>
      </c>
      <c r="F47" s="7">
        <v>152585</v>
      </c>
      <c r="G47" s="7">
        <v>125660</v>
      </c>
      <c r="H47" s="7">
        <v>12430</v>
      </c>
      <c r="I47" s="7">
        <v>6286</v>
      </c>
      <c r="J47" s="7">
        <v>21323</v>
      </c>
      <c r="K47" s="7">
        <v>111002</v>
      </c>
      <c r="L47" s="7">
        <v>18555</v>
      </c>
      <c r="M47" s="7">
        <v>108985</v>
      </c>
      <c r="N47" s="25"/>
    </row>
    <row r="48" spans="1:14" s="79" customFormat="1" x14ac:dyDescent="0.25">
      <c r="A48" s="10"/>
      <c r="B48" s="49" t="s">
        <v>32</v>
      </c>
      <c r="C48" s="7">
        <v>618790</v>
      </c>
      <c r="D48" s="7">
        <v>35224</v>
      </c>
      <c r="E48" s="7">
        <v>12433</v>
      </c>
      <c r="F48" s="7">
        <v>154085</v>
      </c>
      <c r="G48" s="7">
        <v>127617</v>
      </c>
      <c r="H48" s="7">
        <v>13175</v>
      </c>
      <c r="I48" s="7">
        <v>6754</v>
      </c>
      <c r="J48" s="7">
        <v>22867</v>
      </c>
      <c r="K48" s="7">
        <v>117844</v>
      </c>
      <c r="L48" s="7">
        <v>19392</v>
      </c>
      <c r="M48" s="7">
        <v>109399</v>
      </c>
      <c r="N48" s="25"/>
    </row>
    <row r="49" spans="1:14" s="80" customFormat="1" x14ac:dyDescent="0.25">
      <c r="A49" s="10"/>
      <c r="B49" s="49" t="s">
        <v>7</v>
      </c>
      <c r="C49" s="7">
        <v>613649</v>
      </c>
      <c r="D49" s="7">
        <v>34943</v>
      </c>
      <c r="E49" s="7">
        <v>9282</v>
      </c>
      <c r="F49" s="7">
        <v>152743</v>
      </c>
      <c r="G49" s="7">
        <v>126982</v>
      </c>
      <c r="H49" s="7">
        <v>13337</v>
      </c>
      <c r="I49" s="7">
        <v>6514</v>
      </c>
      <c r="J49" s="7">
        <v>23100</v>
      </c>
      <c r="K49" s="7">
        <v>118889</v>
      </c>
      <c r="L49" s="7">
        <v>19581</v>
      </c>
      <c r="M49" s="7">
        <v>108278</v>
      </c>
      <c r="N49" s="25"/>
    </row>
    <row r="50" spans="1:14" s="82" customFormat="1" x14ac:dyDescent="0.25">
      <c r="A50" s="10"/>
      <c r="B50" s="49" t="s">
        <v>33</v>
      </c>
      <c r="C50" s="7">
        <v>580391</v>
      </c>
      <c r="D50" s="7">
        <v>33627</v>
      </c>
      <c r="E50" s="7">
        <v>7017</v>
      </c>
      <c r="F50" s="7">
        <v>142006</v>
      </c>
      <c r="G50" s="7">
        <v>120179</v>
      </c>
      <c r="H50" s="7">
        <v>13512</v>
      </c>
      <c r="I50" s="7">
        <v>6062</v>
      </c>
      <c r="J50" s="7">
        <v>22469</v>
      </c>
      <c r="K50" s="7">
        <v>112410</v>
      </c>
      <c r="L50" s="7">
        <v>20123</v>
      </c>
      <c r="M50" s="7">
        <v>102986</v>
      </c>
      <c r="N50" s="25"/>
    </row>
    <row r="51" spans="1:14" s="90" customFormat="1" x14ac:dyDescent="0.25">
      <c r="A51" s="10"/>
      <c r="B51" s="49" t="s">
        <v>9</v>
      </c>
      <c r="C51" s="7">
        <v>595322</v>
      </c>
      <c r="D51" s="7">
        <v>30807</v>
      </c>
      <c r="E51" s="7">
        <v>8531</v>
      </c>
      <c r="F51" s="7">
        <v>146279</v>
      </c>
      <c r="G51" s="7">
        <v>120340</v>
      </c>
      <c r="H51" s="7">
        <v>14522</v>
      </c>
      <c r="I51" s="7">
        <v>6258</v>
      </c>
      <c r="J51" s="7">
        <v>23353</v>
      </c>
      <c r="K51" s="7">
        <v>116520</v>
      </c>
      <c r="L51" s="7">
        <v>21317</v>
      </c>
      <c r="M51" s="7">
        <v>107395</v>
      </c>
      <c r="N51" s="25"/>
    </row>
    <row r="52" spans="1:14" s="91" customFormat="1" x14ac:dyDescent="0.25">
      <c r="A52" s="10"/>
      <c r="B52" s="49" t="s">
        <v>35</v>
      </c>
      <c r="C52" s="7">
        <v>567507</v>
      </c>
      <c r="D52" s="7">
        <v>29479</v>
      </c>
      <c r="E52" s="7">
        <v>8122</v>
      </c>
      <c r="F52" s="7">
        <v>136301</v>
      </c>
      <c r="G52" s="7">
        <v>117430</v>
      </c>
      <c r="H52" s="7">
        <v>13659</v>
      </c>
      <c r="I52" s="7">
        <v>6177</v>
      </c>
      <c r="J52" s="7">
        <v>23462</v>
      </c>
      <c r="K52" s="7">
        <v>111176</v>
      </c>
      <c r="L52" s="7">
        <v>20935</v>
      </c>
      <c r="M52" s="7">
        <v>100766</v>
      </c>
      <c r="N52" s="25"/>
    </row>
    <row r="53" spans="1:14" s="93" customFormat="1" x14ac:dyDescent="0.25">
      <c r="A53" s="10"/>
      <c r="B53" s="49" t="s">
        <v>36</v>
      </c>
      <c r="C53" s="7">
        <v>578321</v>
      </c>
      <c r="D53" s="7">
        <v>30401</v>
      </c>
      <c r="E53" s="7">
        <v>10421</v>
      </c>
      <c r="F53" s="7">
        <v>138398</v>
      </c>
      <c r="G53" s="7">
        <v>114831</v>
      </c>
      <c r="H53" s="7">
        <v>13895</v>
      </c>
      <c r="I53" s="7">
        <v>6642</v>
      </c>
      <c r="J53" s="7">
        <v>23881</v>
      </c>
      <c r="K53" s="7">
        <v>116229</v>
      </c>
      <c r="L53" s="7">
        <v>21236</v>
      </c>
      <c r="M53" s="7">
        <v>102387</v>
      </c>
      <c r="N53" s="25"/>
    </row>
    <row r="54" spans="1:14" s="99" customFormat="1" x14ac:dyDescent="0.25">
      <c r="A54" s="10">
        <v>2023</v>
      </c>
      <c r="B54" s="49" t="s">
        <v>0</v>
      </c>
      <c r="C54" s="7">
        <v>573877</v>
      </c>
      <c r="D54" s="7">
        <v>30304</v>
      </c>
      <c r="E54" s="7">
        <v>8615</v>
      </c>
      <c r="F54" s="7">
        <v>138943</v>
      </c>
      <c r="G54" s="7">
        <v>116273</v>
      </c>
      <c r="H54" s="7">
        <v>13285</v>
      </c>
      <c r="I54" s="7">
        <v>6697</v>
      </c>
      <c r="J54" s="7">
        <v>23249</v>
      </c>
      <c r="K54" s="7">
        <v>112430</v>
      </c>
      <c r="L54" s="7">
        <v>21876</v>
      </c>
      <c r="M54" s="7">
        <v>102205</v>
      </c>
      <c r="N54" s="25"/>
    </row>
    <row r="55" spans="1:14" s="100" customFormat="1" x14ac:dyDescent="0.25">
      <c r="A55" s="10"/>
      <c r="B55" s="49" t="s">
        <v>37</v>
      </c>
      <c r="C55" s="7">
        <v>536229</v>
      </c>
      <c r="D55" s="7">
        <v>28047</v>
      </c>
      <c r="E55" s="7">
        <v>8508</v>
      </c>
      <c r="F55" s="7">
        <v>132358</v>
      </c>
      <c r="G55" s="7">
        <v>107674</v>
      </c>
      <c r="H55" s="7">
        <v>12524</v>
      </c>
      <c r="I55" s="7">
        <v>5997</v>
      </c>
      <c r="J55" s="7">
        <v>22186</v>
      </c>
      <c r="K55" s="7">
        <v>101455</v>
      </c>
      <c r="L55" s="7">
        <v>20192</v>
      </c>
      <c r="M55" s="7">
        <v>97288</v>
      </c>
      <c r="N55" s="25"/>
    </row>
    <row r="56" spans="1:14" s="101" customFormat="1" x14ac:dyDescent="0.25">
      <c r="A56" s="10"/>
      <c r="B56" s="49" t="s">
        <v>2</v>
      </c>
      <c r="C56" s="7">
        <v>616234</v>
      </c>
      <c r="D56" s="7">
        <v>31157</v>
      </c>
      <c r="E56" s="7">
        <v>11070</v>
      </c>
      <c r="F56" s="7">
        <v>147624</v>
      </c>
      <c r="G56" s="7">
        <v>127186</v>
      </c>
      <c r="H56" s="7">
        <v>14461</v>
      </c>
      <c r="I56" s="7">
        <v>6814</v>
      </c>
      <c r="J56" s="7">
        <v>25793</v>
      </c>
      <c r="K56" s="7">
        <v>117997</v>
      </c>
      <c r="L56" s="7">
        <v>22613</v>
      </c>
      <c r="M56" s="7">
        <v>111519</v>
      </c>
      <c r="N56" s="25"/>
    </row>
    <row r="57" spans="1:14" s="103" customFormat="1" x14ac:dyDescent="0.25">
      <c r="A57" s="10"/>
      <c r="B57" s="49" t="s">
        <v>17</v>
      </c>
      <c r="C57" s="7">
        <v>596676</v>
      </c>
      <c r="D57" s="7">
        <v>31019</v>
      </c>
      <c r="E57" s="7">
        <v>10492</v>
      </c>
      <c r="F57" s="7">
        <v>143141</v>
      </c>
      <c r="G57" s="7">
        <v>122188</v>
      </c>
      <c r="H57" s="7">
        <v>13772</v>
      </c>
      <c r="I57" s="7">
        <v>6668</v>
      </c>
      <c r="J57" s="7">
        <v>24285</v>
      </c>
      <c r="K57" s="7">
        <v>115946</v>
      </c>
      <c r="L57" s="7">
        <v>22751</v>
      </c>
      <c r="M57" s="7">
        <v>106414</v>
      </c>
      <c r="N57" s="25"/>
    </row>
    <row r="58" spans="1:14" s="104" customFormat="1" x14ac:dyDescent="0.25">
      <c r="A58" s="10"/>
      <c r="B58" s="49" t="s">
        <v>4</v>
      </c>
      <c r="C58" s="7">
        <v>616630</v>
      </c>
      <c r="D58" s="7">
        <v>32852</v>
      </c>
      <c r="E58" s="7">
        <v>9422</v>
      </c>
      <c r="F58" s="7">
        <v>145530</v>
      </c>
      <c r="G58" s="7">
        <v>126708</v>
      </c>
      <c r="H58" s="7">
        <v>14122</v>
      </c>
      <c r="I58" s="7">
        <v>6894</v>
      </c>
      <c r="J58" s="7">
        <v>24639</v>
      </c>
      <c r="K58" s="7">
        <v>122521</v>
      </c>
      <c r="L58" s="7">
        <v>22506</v>
      </c>
      <c r="M58" s="7">
        <v>111436</v>
      </c>
      <c r="N58" s="25"/>
    </row>
    <row r="59" spans="1:14" s="105" customFormat="1" x14ac:dyDescent="0.25">
      <c r="A59" s="10"/>
      <c r="B59" s="49" t="s">
        <v>28</v>
      </c>
      <c r="C59" s="7">
        <v>613577</v>
      </c>
      <c r="D59" s="7">
        <v>33364</v>
      </c>
      <c r="E59" s="7">
        <v>11483</v>
      </c>
      <c r="F59" s="7">
        <v>148576</v>
      </c>
      <c r="G59" s="7">
        <v>126648</v>
      </c>
      <c r="H59" s="7">
        <v>13937</v>
      </c>
      <c r="I59" s="7">
        <v>6832</v>
      </c>
      <c r="J59" s="7">
        <v>22795</v>
      </c>
      <c r="K59" s="7">
        <v>119251</v>
      </c>
      <c r="L59" s="7">
        <v>21155</v>
      </c>
      <c r="M59" s="7">
        <v>109536</v>
      </c>
      <c r="N59" s="25"/>
    </row>
    <row r="60" spans="1:14" s="106" customFormat="1" x14ac:dyDescent="0.25">
      <c r="A60" s="10"/>
      <c r="B60" s="49" t="s">
        <v>32</v>
      </c>
      <c r="C60" s="7">
        <v>638995</v>
      </c>
      <c r="D60" s="7">
        <v>35080</v>
      </c>
      <c r="E60" s="7">
        <v>12181</v>
      </c>
      <c r="F60" s="7">
        <v>155350</v>
      </c>
      <c r="G60" s="7">
        <v>131502</v>
      </c>
      <c r="H60" s="7">
        <v>14811</v>
      </c>
      <c r="I60" s="7">
        <v>7085</v>
      </c>
      <c r="J60" s="7">
        <v>22853</v>
      </c>
      <c r="K60" s="7">
        <v>126469</v>
      </c>
      <c r="L60" s="7">
        <v>21187</v>
      </c>
      <c r="M60" s="7">
        <v>112477</v>
      </c>
      <c r="N60" s="25"/>
    </row>
    <row r="61" spans="1:14" s="107" customFormat="1" x14ac:dyDescent="0.25">
      <c r="A61" s="10"/>
      <c r="B61" s="49" t="s">
        <v>7</v>
      </c>
      <c r="C61" s="7">
        <v>640236</v>
      </c>
      <c r="D61" s="7">
        <v>35673</v>
      </c>
      <c r="E61" s="7">
        <v>8813</v>
      </c>
      <c r="F61" s="7">
        <v>157182</v>
      </c>
      <c r="G61" s="7">
        <v>131797</v>
      </c>
      <c r="H61" s="7">
        <v>15405</v>
      </c>
      <c r="I61" s="7">
        <v>7024</v>
      </c>
      <c r="J61" s="7">
        <v>22895</v>
      </c>
      <c r="K61" s="7">
        <v>125664</v>
      </c>
      <c r="L61" s="7">
        <v>21514</v>
      </c>
      <c r="M61" s="7">
        <v>114269</v>
      </c>
      <c r="N61" s="25"/>
    </row>
    <row r="62" spans="1:14" ht="14.65" customHeight="1" x14ac:dyDescent="0.25">
      <c r="A62" s="10"/>
      <c r="B62" s="49" t="s">
        <v>33</v>
      </c>
      <c r="C62" s="7">
        <v>604715</v>
      </c>
      <c r="D62" s="7">
        <v>33901</v>
      </c>
      <c r="E62" s="7">
        <v>6892</v>
      </c>
      <c r="F62" s="7">
        <v>146825</v>
      </c>
      <c r="G62" s="7">
        <v>124220</v>
      </c>
      <c r="H62" s="7">
        <v>16353</v>
      </c>
      <c r="I62" s="7">
        <v>6718</v>
      </c>
      <c r="J62" s="7">
        <v>21412</v>
      </c>
      <c r="K62" s="7">
        <v>117870</v>
      </c>
      <c r="L62" s="7">
        <v>21036</v>
      </c>
      <c r="M62" s="7">
        <v>109488</v>
      </c>
      <c r="N62" s="10"/>
    </row>
    <row r="63" spans="1:14" s="118" customFormat="1" ht="14.65" customHeight="1" x14ac:dyDescent="0.25">
      <c r="A63" s="10"/>
      <c r="B63" s="49" t="s">
        <v>9</v>
      </c>
      <c r="C63" s="7">
        <v>635538</v>
      </c>
      <c r="D63" s="7">
        <v>32331</v>
      </c>
      <c r="E63" s="7">
        <v>9643</v>
      </c>
      <c r="F63" s="7">
        <v>153035</v>
      </c>
      <c r="G63" s="7">
        <v>128532</v>
      </c>
      <c r="H63" s="7">
        <v>17270</v>
      </c>
      <c r="I63" s="7">
        <v>6915</v>
      </c>
      <c r="J63" s="7">
        <v>22066</v>
      </c>
      <c r="K63" s="7">
        <v>128588</v>
      </c>
      <c r="L63" s="7">
        <v>23294</v>
      </c>
      <c r="M63" s="7">
        <v>113864</v>
      </c>
      <c r="N63" s="10"/>
    </row>
    <row r="64" spans="1:14" s="119" customFormat="1" ht="14.65" customHeight="1" x14ac:dyDescent="0.25">
      <c r="A64" s="10"/>
      <c r="B64" s="49" t="s">
        <v>35</v>
      </c>
      <c r="C64" s="7">
        <v>599814</v>
      </c>
      <c r="D64" s="7">
        <v>31197</v>
      </c>
      <c r="E64" s="7">
        <v>8940</v>
      </c>
      <c r="F64" s="7">
        <v>145949</v>
      </c>
      <c r="G64" s="7">
        <v>120569</v>
      </c>
      <c r="H64" s="7">
        <v>15904</v>
      </c>
      <c r="I64" s="7">
        <v>6621</v>
      </c>
      <c r="J64" s="7">
        <v>21281</v>
      </c>
      <c r="K64" s="7">
        <v>122501</v>
      </c>
      <c r="L64" s="7">
        <v>23164</v>
      </c>
      <c r="M64" s="7">
        <v>103688</v>
      </c>
      <c r="N64" s="10"/>
    </row>
    <row r="65" spans="1:14" s="120" customFormat="1" ht="14.65" customHeight="1" x14ac:dyDescent="0.25">
      <c r="A65" s="10"/>
      <c r="B65" s="49" t="s">
        <v>36</v>
      </c>
      <c r="C65" s="7">
        <v>606218</v>
      </c>
      <c r="D65" s="7">
        <v>31020</v>
      </c>
      <c r="E65" s="7">
        <v>9480</v>
      </c>
      <c r="F65" s="7">
        <v>144663</v>
      </c>
      <c r="G65" s="7">
        <v>121097</v>
      </c>
      <c r="H65" s="7">
        <v>15698</v>
      </c>
      <c r="I65" s="7">
        <v>6702</v>
      </c>
      <c r="J65" s="7">
        <v>21398</v>
      </c>
      <c r="K65" s="7">
        <v>127773</v>
      </c>
      <c r="L65" s="7">
        <v>22583</v>
      </c>
      <c r="M65" s="7">
        <v>105804</v>
      </c>
      <c r="N65" s="10"/>
    </row>
    <row r="66" spans="1:14" s="121" customFormat="1" ht="14.65" customHeight="1" x14ac:dyDescent="0.25">
      <c r="A66" s="10">
        <v>2024</v>
      </c>
      <c r="B66" s="49" t="s">
        <v>0</v>
      </c>
      <c r="C66" s="7">
        <v>582425</v>
      </c>
      <c r="D66" s="7">
        <v>29057</v>
      </c>
      <c r="E66" s="7">
        <v>8596</v>
      </c>
      <c r="F66" s="7">
        <v>147443</v>
      </c>
      <c r="G66" s="7">
        <v>116199</v>
      </c>
      <c r="H66" s="7">
        <v>14379</v>
      </c>
      <c r="I66" s="7">
        <v>6576</v>
      </c>
      <c r="J66" s="7">
        <v>19580</v>
      </c>
      <c r="K66" s="7">
        <v>115389</v>
      </c>
      <c r="L66" s="7">
        <v>20415</v>
      </c>
      <c r="M66" s="7">
        <v>104791</v>
      </c>
      <c r="N66" s="10"/>
    </row>
    <row r="67" spans="1:14" s="123" customFormat="1" ht="14.65" customHeight="1" x14ac:dyDescent="0.25">
      <c r="A67" s="10"/>
      <c r="B67" s="49" t="s">
        <v>37</v>
      </c>
      <c r="C67" s="7">
        <v>552691</v>
      </c>
      <c r="D67" s="7">
        <v>27728</v>
      </c>
      <c r="E67" s="7">
        <v>8486</v>
      </c>
      <c r="F67" s="7">
        <v>141303</v>
      </c>
      <c r="G67" s="7">
        <v>110498</v>
      </c>
      <c r="H67" s="7">
        <v>14157</v>
      </c>
      <c r="I67" s="7">
        <v>6067</v>
      </c>
      <c r="J67" s="7">
        <v>19235</v>
      </c>
      <c r="K67" s="7">
        <v>105207</v>
      </c>
      <c r="L67" s="7">
        <v>19929</v>
      </c>
      <c r="M67" s="7">
        <v>100081</v>
      </c>
      <c r="N67" s="10"/>
    </row>
    <row r="68" spans="1:14" s="124" customFormat="1" ht="14.65" customHeight="1" x14ac:dyDescent="0.25">
      <c r="A68" s="10"/>
      <c r="B68" s="49" t="s">
        <v>2</v>
      </c>
      <c r="C68" s="7">
        <v>628786</v>
      </c>
      <c r="D68" s="7">
        <v>32495</v>
      </c>
      <c r="E68" s="7">
        <v>11031</v>
      </c>
      <c r="F68" s="7">
        <v>155274</v>
      </c>
      <c r="G68" s="7">
        <v>125895</v>
      </c>
      <c r="H68" s="7">
        <v>17324</v>
      </c>
      <c r="I68" s="7">
        <v>6455</v>
      </c>
      <c r="J68" s="7">
        <v>21565</v>
      </c>
      <c r="K68" s="7">
        <v>125272</v>
      </c>
      <c r="L68" s="7">
        <v>22885</v>
      </c>
      <c r="M68" s="7">
        <v>110590</v>
      </c>
      <c r="N68" s="10"/>
    </row>
    <row r="69" spans="1:14" s="126" customFormat="1" ht="14.65" customHeight="1" x14ac:dyDescent="0.25">
      <c r="A69" s="10"/>
      <c r="B69" s="49" t="s">
        <v>17</v>
      </c>
      <c r="C69" s="7">
        <v>619940</v>
      </c>
      <c r="D69" s="7">
        <v>32607</v>
      </c>
      <c r="E69" s="7">
        <v>9271</v>
      </c>
      <c r="F69" s="7">
        <v>156745</v>
      </c>
      <c r="G69" s="7">
        <v>126392</v>
      </c>
      <c r="H69" s="7">
        <v>17081</v>
      </c>
      <c r="I69" s="7">
        <v>6375</v>
      </c>
      <c r="J69" s="7">
        <v>20124</v>
      </c>
      <c r="K69" s="7">
        <v>120579</v>
      </c>
      <c r="L69" s="7">
        <v>21998</v>
      </c>
      <c r="M69" s="7">
        <v>108768</v>
      </c>
      <c r="N69" s="10"/>
    </row>
    <row r="70" spans="1:14" s="127" customFormat="1" ht="14.65" customHeight="1" x14ac:dyDescent="0.25">
      <c r="A70" s="10"/>
      <c r="B70" s="49" t="s">
        <v>4</v>
      </c>
      <c r="C70" s="7">
        <v>649428</v>
      </c>
      <c r="D70" s="7">
        <v>35071</v>
      </c>
      <c r="E70" s="7">
        <v>9567</v>
      </c>
      <c r="F70" s="7">
        <v>165859</v>
      </c>
      <c r="G70" s="7">
        <v>132595</v>
      </c>
      <c r="H70" s="7">
        <v>18647</v>
      </c>
      <c r="I70" s="7">
        <v>6652</v>
      </c>
      <c r="J70" s="7">
        <v>21246</v>
      </c>
      <c r="K70" s="7">
        <v>122496</v>
      </c>
      <c r="L70" s="7">
        <v>23298</v>
      </c>
      <c r="M70" s="7">
        <v>113997</v>
      </c>
      <c r="N70" s="10"/>
    </row>
    <row r="71" spans="1:14" s="128" customFormat="1" ht="14.65" customHeight="1" x14ac:dyDescent="0.25">
      <c r="A71" s="10"/>
      <c r="B71" s="49" t="s">
        <v>28</v>
      </c>
      <c r="C71" s="7">
        <v>651799</v>
      </c>
      <c r="D71" s="7">
        <v>36131</v>
      </c>
      <c r="E71" s="7">
        <v>12229</v>
      </c>
      <c r="F71" s="7">
        <v>163667</v>
      </c>
      <c r="G71" s="7">
        <v>133693</v>
      </c>
      <c r="H71" s="7">
        <v>18646</v>
      </c>
      <c r="I71" s="7">
        <v>6597</v>
      </c>
      <c r="J71" s="7">
        <v>19903</v>
      </c>
      <c r="K71" s="7">
        <v>123817</v>
      </c>
      <c r="L71" s="7">
        <v>23437</v>
      </c>
      <c r="M71" s="7">
        <v>113679</v>
      </c>
      <c r="N71" s="10"/>
    </row>
    <row r="72" spans="1:14" s="129" customFormat="1" ht="14.65" customHeight="1" x14ac:dyDescent="0.25">
      <c r="A72" s="10"/>
      <c r="B72" s="49" t="s">
        <v>32</v>
      </c>
      <c r="C72" s="7">
        <v>676807</v>
      </c>
      <c r="D72" s="7">
        <v>38462</v>
      </c>
      <c r="E72" s="7">
        <v>12861</v>
      </c>
      <c r="F72" s="7">
        <v>169929</v>
      </c>
      <c r="G72" s="7">
        <v>138426</v>
      </c>
      <c r="H72" s="7">
        <v>19432</v>
      </c>
      <c r="I72" s="7">
        <v>6820</v>
      </c>
      <c r="J72" s="7">
        <v>20182</v>
      </c>
      <c r="K72" s="7">
        <v>127642</v>
      </c>
      <c r="L72" s="7">
        <v>24769</v>
      </c>
      <c r="M72" s="7">
        <v>118284</v>
      </c>
      <c r="N72" s="10"/>
    </row>
    <row r="73" spans="1:14" s="130" customFormat="1" ht="14.65" customHeight="1" x14ac:dyDescent="0.25">
      <c r="A73" s="10"/>
      <c r="B73" s="49" t="s">
        <v>7</v>
      </c>
      <c r="C73" s="7">
        <v>660639</v>
      </c>
      <c r="D73" s="7">
        <v>37624</v>
      </c>
      <c r="E73" s="7">
        <v>9244</v>
      </c>
      <c r="F73" s="7">
        <v>169090</v>
      </c>
      <c r="G73" s="7">
        <v>136680</v>
      </c>
      <c r="H73" s="7">
        <v>18813</v>
      </c>
      <c r="I73" s="7">
        <v>6829</v>
      </c>
      <c r="J73" s="7">
        <v>20498</v>
      </c>
      <c r="K73" s="7">
        <v>118338</v>
      </c>
      <c r="L73" s="7">
        <v>24676</v>
      </c>
      <c r="M73" s="7">
        <v>118847</v>
      </c>
      <c r="N73" s="10"/>
    </row>
    <row r="74" spans="1:14" s="131" customFormat="1" ht="14.65" customHeight="1" x14ac:dyDescent="0.25">
      <c r="A74" s="10"/>
      <c r="B74" s="49" t="s">
        <v>33</v>
      </c>
      <c r="C74" s="7">
        <v>621649</v>
      </c>
      <c r="D74" s="7">
        <v>34623</v>
      </c>
      <c r="E74" s="7">
        <v>6889</v>
      </c>
      <c r="F74" s="7">
        <v>158737</v>
      </c>
      <c r="G74" s="7">
        <v>129399</v>
      </c>
      <c r="H74" s="7">
        <v>17491</v>
      </c>
      <c r="I74" s="7">
        <v>6450</v>
      </c>
      <c r="J74" s="7">
        <v>18350</v>
      </c>
      <c r="K74" s="7">
        <v>112561</v>
      </c>
      <c r="L74" s="7">
        <v>20399</v>
      </c>
      <c r="M74" s="7">
        <v>116750</v>
      </c>
      <c r="N74" s="10"/>
    </row>
    <row r="75" spans="1:14" s="133" customFormat="1" ht="13.9" customHeight="1" x14ac:dyDescent="0.25">
      <c r="A75" s="10"/>
      <c r="B75" s="49" t="s">
        <v>9</v>
      </c>
      <c r="C75" s="7">
        <v>656283</v>
      </c>
      <c r="D75" s="7">
        <v>34345</v>
      </c>
      <c r="E75" s="7">
        <v>9195</v>
      </c>
      <c r="F75" s="7">
        <v>169209</v>
      </c>
      <c r="G75" s="7">
        <v>135617</v>
      </c>
      <c r="H75" s="7">
        <v>17801</v>
      </c>
      <c r="I75" s="7">
        <v>6583</v>
      </c>
      <c r="J75" s="7">
        <v>19694</v>
      </c>
      <c r="K75" s="7">
        <v>119251</v>
      </c>
      <c r="L75" s="7">
        <v>21176</v>
      </c>
      <c r="M75" s="7">
        <v>123412</v>
      </c>
      <c r="N75" s="10"/>
    </row>
    <row r="76" spans="1:14" s="134" customFormat="1" ht="13.9" customHeight="1" x14ac:dyDescent="0.25">
      <c r="A76" s="10"/>
      <c r="B76" s="49" t="s">
        <v>35</v>
      </c>
      <c r="C76" s="7">
        <v>614597</v>
      </c>
      <c r="D76" s="7">
        <v>32997</v>
      </c>
      <c r="E76" s="7">
        <v>8757</v>
      </c>
      <c r="F76" s="7">
        <v>154322</v>
      </c>
      <c r="G76" s="7">
        <v>126460</v>
      </c>
      <c r="H76" s="7">
        <v>17559</v>
      </c>
      <c r="I76" s="7">
        <v>6427</v>
      </c>
      <c r="J76" s="7">
        <v>19134</v>
      </c>
      <c r="K76" s="7">
        <v>112591</v>
      </c>
      <c r="L76" s="7">
        <v>19459</v>
      </c>
      <c r="M76" s="7">
        <v>116891</v>
      </c>
      <c r="N76" s="10"/>
    </row>
    <row r="77" spans="1:14" s="135" customFormat="1" ht="13.9" customHeight="1" x14ac:dyDescent="0.25">
      <c r="A77" s="10"/>
      <c r="B77" s="49" t="s">
        <v>36</v>
      </c>
      <c r="C77" s="7">
        <v>631944</v>
      </c>
      <c r="D77" s="7">
        <v>33978</v>
      </c>
      <c r="E77" s="7">
        <v>11084</v>
      </c>
      <c r="F77" s="7">
        <v>159147</v>
      </c>
      <c r="G77" s="7">
        <v>129853</v>
      </c>
      <c r="H77" s="7">
        <v>17294</v>
      </c>
      <c r="I77" s="7">
        <v>6699</v>
      </c>
      <c r="J77" s="7">
        <v>20771</v>
      </c>
      <c r="K77" s="7">
        <v>116276</v>
      </c>
      <c r="L77" s="7">
        <v>18662</v>
      </c>
      <c r="M77" s="7">
        <v>118180</v>
      </c>
      <c r="N77" s="10"/>
    </row>
    <row r="78" spans="1:14" s="136" customFormat="1" ht="13.9" customHeight="1" x14ac:dyDescent="0.25">
      <c r="A78" s="10">
        <v>2025</v>
      </c>
      <c r="B78" s="137" t="s">
        <v>0</v>
      </c>
      <c r="C78" s="7">
        <v>599013</v>
      </c>
      <c r="D78" s="7">
        <v>31810</v>
      </c>
      <c r="E78" s="7">
        <v>9345</v>
      </c>
      <c r="F78" s="7">
        <v>155779</v>
      </c>
      <c r="G78" s="7">
        <v>123672</v>
      </c>
      <c r="H78" s="7">
        <v>15526</v>
      </c>
      <c r="I78" s="7">
        <v>6690</v>
      </c>
      <c r="J78" s="7">
        <v>17918</v>
      </c>
      <c r="K78" s="7">
        <v>105307</v>
      </c>
      <c r="L78" s="7">
        <v>17544</v>
      </c>
      <c r="M78" s="7">
        <v>115422</v>
      </c>
      <c r="N78" s="10"/>
    </row>
    <row r="79" spans="1:14" s="138" customFormat="1" ht="13.9" customHeight="1" x14ac:dyDescent="0.25">
      <c r="A79" s="10"/>
      <c r="B79" s="137" t="s">
        <v>37</v>
      </c>
      <c r="C79" s="7">
        <v>559577</v>
      </c>
      <c r="D79" s="7">
        <v>28689</v>
      </c>
      <c r="E79" s="7">
        <v>9371</v>
      </c>
      <c r="F79" s="7">
        <v>145310</v>
      </c>
      <c r="G79" s="7">
        <v>114508</v>
      </c>
      <c r="H79" s="7">
        <v>15440</v>
      </c>
      <c r="I79" s="7">
        <v>6013</v>
      </c>
      <c r="J79" s="7">
        <v>17685</v>
      </c>
      <c r="K79" s="7">
        <v>100199</v>
      </c>
      <c r="L79" s="7">
        <v>16232</v>
      </c>
      <c r="M79" s="7">
        <v>106130</v>
      </c>
      <c r="N79" s="10"/>
    </row>
    <row r="80" spans="1:14" s="140" customFormat="1" ht="13.9" customHeight="1" x14ac:dyDescent="0.25">
      <c r="A80" s="10"/>
      <c r="B80" s="137" t="s">
        <v>2</v>
      </c>
      <c r="C80" s="7">
        <v>664932</v>
      </c>
      <c r="D80" s="7">
        <v>33406</v>
      </c>
      <c r="E80" s="7">
        <v>13355</v>
      </c>
      <c r="F80" s="7">
        <v>169783</v>
      </c>
      <c r="G80" s="7">
        <v>135157</v>
      </c>
      <c r="H80" s="7">
        <v>18846</v>
      </c>
      <c r="I80" s="7">
        <v>6811</v>
      </c>
      <c r="J80" s="7">
        <v>21304</v>
      </c>
      <c r="K80" s="7">
        <v>122432</v>
      </c>
      <c r="L80" s="7">
        <v>19828</v>
      </c>
      <c r="M80" s="7">
        <v>124010</v>
      </c>
      <c r="N80" s="10"/>
    </row>
    <row r="81" spans="1:14" s="141" customFormat="1" ht="13.9" customHeight="1" x14ac:dyDescent="0.25">
      <c r="A81" s="10"/>
      <c r="B81" s="137" t="s">
        <v>17</v>
      </c>
      <c r="C81" s="7">
        <v>644084</v>
      </c>
      <c r="D81" s="7">
        <v>33570</v>
      </c>
      <c r="E81" s="7">
        <v>10926</v>
      </c>
      <c r="F81" s="7">
        <v>166972</v>
      </c>
      <c r="G81" s="7">
        <v>133985</v>
      </c>
      <c r="H81" s="7">
        <v>17451</v>
      </c>
      <c r="I81" s="7">
        <v>6559</v>
      </c>
      <c r="J81" s="7">
        <v>20002</v>
      </c>
      <c r="K81" s="7">
        <v>117622</v>
      </c>
      <c r="L81" s="7">
        <v>18303</v>
      </c>
      <c r="M81" s="7">
        <v>118694</v>
      </c>
      <c r="N81" s="10"/>
    </row>
    <row r="82" spans="1:14" s="142" customFormat="1" ht="13.9" customHeight="1" x14ac:dyDescent="0.25">
      <c r="A82" s="10"/>
      <c r="B82" s="137" t="s">
        <v>4</v>
      </c>
      <c r="C82" s="7">
        <v>667586</v>
      </c>
      <c r="D82" s="7">
        <v>37147</v>
      </c>
      <c r="E82" s="7">
        <v>11079</v>
      </c>
      <c r="F82" s="7">
        <v>173676</v>
      </c>
      <c r="G82" s="7">
        <v>141809</v>
      </c>
      <c r="H82" s="7">
        <v>16036</v>
      </c>
      <c r="I82" s="7">
        <v>6985</v>
      </c>
      <c r="J82" s="7">
        <v>19663</v>
      </c>
      <c r="K82" s="7">
        <v>119819</v>
      </c>
      <c r="L82" s="7">
        <v>17744</v>
      </c>
      <c r="M82" s="7">
        <v>123628</v>
      </c>
      <c r="N82" s="10"/>
    </row>
    <row r="83" spans="1:14" s="144" customFormat="1" ht="13.9" customHeight="1" x14ac:dyDescent="0.25">
      <c r="A83" s="10"/>
      <c r="B83" s="137" t="s">
        <v>28</v>
      </c>
      <c r="C83" s="7">
        <v>674179</v>
      </c>
      <c r="D83" s="7">
        <v>37807</v>
      </c>
      <c r="E83" s="7">
        <v>13783</v>
      </c>
      <c r="F83" s="7">
        <v>173558</v>
      </c>
      <c r="G83" s="7">
        <v>142995</v>
      </c>
      <c r="H83" s="7">
        <v>16058</v>
      </c>
      <c r="I83" s="7">
        <v>6839</v>
      </c>
      <c r="J83" s="7">
        <v>18953</v>
      </c>
      <c r="K83" s="7">
        <v>122348</v>
      </c>
      <c r="L83" s="7">
        <v>17623</v>
      </c>
      <c r="M83" s="7">
        <v>124214</v>
      </c>
      <c r="N83" s="10"/>
    </row>
    <row r="84" spans="1:14" s="145" customFormat="1" ht="13.9" customHeight="1" x14ac:dyDescent="0.25">
      <c r="A84" s="10"/>
      <c r="B84" s="137" t="s">
        <v>32</v>
      </c>
      <c r="C84" s="7">
        <v>696049</v>
      </c>
      <c r="D84" s="7">
        <v>39313</v>
      </c>
      <c r="E84" s="7">
        <v>13978</v>
      </c>
      <c r="F84" s="7">
        <v>177933</v>
      </c>
      <c r="G84" s="7">
        <v>147752</v>
      </c>
      <c r="H84" s="7">
        <v>16409</v>
      </c>
      <c r="I84" s="7">
        <v>7066</v>
      </c>
      <c r="J84" s="7">
        <v>20690</v>
      </c>
      <c r="K84" s="7">
        <v>125677</v>
      </c>
      <c r="L84" s="7">
        <v>17307</v>
      </c>
      <c r="M84" s="7">
        <v>129924</v>
      </c>
      <c r="N84" s="10"/>
    </row>
    <row r="85" spans="1:14" s="148" customFormat="1" ht="13.9" customHeight="1" x14ac:dyDescent="0.25">
      <c r="A85" s="10"/>
      <c r="B85" s="137" t="s">
        <v>7</v>
      </c>
      <c r="C85" s="7">
        <v>666242</v>
      </c>
      <c r="D85" s="7">
        <v>38880</v>
      </c>
      <c r="E85" s="7">
        <v>10499</v>
      </c>
      <c r="F85" s="7">
        <v>169856</v>
      </c>
      <c r="G85" s="7">
        <v>143269</v>
      </c>
      <c r="H85" s="7">
        <v>16697</v>
      </c>
      <c r="I85" s="7">
        <v>6946</v>
      </c>
      <c r="J85" s="7">
        <v>20204</v>
      </c>
      <c r="K85" s="7">
        <v>114519</v>
      </c>
      <c r="L85" s="7">
        <v>17155</v>
      </c>
      <c r="M85" s="7">
        <v>128217</v>
      </c>
      <c r="N85" s="10"/>
    </row>
    <row r="86" spans="1:14" s="149" customFormat="1" ht="13.9" customHeight="1" x14ac:dyDescent="0.25">
      <c r="A86" s="10"/>
      <c r="B86" s="137" t="s">
        <v>33</v>
      </c>
      <c r="C86" s="7">
        <v>621601</v>
      </c>
      <c r="D86" s="7">
        <v>35480</v>
      </c>
      <c r="E86" s="7">
        <v>6925</v>
      </c>
      <c r="F86" s="7">
        <v>158433</v>
      </c>
      <c r="G86" s="7">
        <v>135028</v>
      </c>
      <c r="H86" s="7">
        <v>14896</v>
      </c>
      <c r="I86" s="7">
        <v>6428</v>
      </c>
      <c r="J86" s="7">
        <v>16215</v>
      </c>
      <c r="K86" s="7">
        <v>110361</v>
      </c>
      <c r="L86" s="7">
        <v>15058</v>
      </c>
      <c r="M86" s="7">
        <v>122777</v>
      </c>
      <c r="N86" s="10"/>
    </row>
    <row r="87" spans="1:14" s="153" customFormat="1" ht="13.9" customHeight="1" x14ac:dyDescent="0.25">
      <c r="A87" s="10"/>
      <c r="B87" s="137" t="s">
        <v>9</v>
      </c>
      <c r="C87" s="7">
        <v>668332</v>
      </c>
      <c r="D87" s="7">
        <v>35463</v>
      </c>
      <c r="E87" s="7">
        <v>10470</v>
      </c>
      <c r="F87" s="7">
        <v>173319</v>
      </c>
      <c r="G87" s="7">
        <v>142428</v>
      </c>
      <c r="H87" s="7">
        <v>16935</v>
      </c>
      <c r="I87" s="7">
        <v>6616</v>
      </c>
      <c r="J87" s="7">
        <v>18401</v>
      </c>
      <c r="K87" s="7">
        <v>121588</v>
      </c>
      <c r="L87" s="7">
        <v>14128</v>
      </c>
      <c r="M87" s="7">
        <v>128984</v>
      </c>
      <c r="N87" s="10"/>
    </row>
    <row r="88" spans="1:14" s="154" customFormat="1" ht="13.9" customHeight="1" x14ac:dyDescent="0.25">
      <c r="A88" s="10"/>
      <c r="B88" s="137" t="s">
        <v>35</v>
      </c>
      <c r="C88" s="7">
        <v>630188</v>
      </c>
      <c r="D88" s="7">
        <v>34555</v>
      </c>
      <c r="E88" s="7">
        <v>9652</v>
      </c>
      <c r="F88" s="7">
        <v>162370</v>
      </c>
      <c r="G88" s="7">
        <v>132034</v>
      </c>
      <c r="H88" s="7">
        <v>17047</v>
      </c>
      <c r="I88" s="7">
        <v>6426</v>
      </c>
      <c r="J88" s="7">
        <v>19818</v>
      </c>
      <c r="K88" s="7">
        <v>113938</v>
      </c>
      <c r="L88" s="7">
        <v>11793</v>
      </c>
      <c r="M88" s="7">
        <v>122555</v>
      </c>
      <c r="N88" s="10"/>
    </row>
    <row r="89" spans="1:14" s="155" customFormat="1" ht="13.9" customHeight="1" x14ac:dyDescent="0.25">
      <c r="A89" s="10"/>
      <c r="B89" s="137" t="s">
        <v>36</v>
      </c>
      <c r="C89" s="7">
        <v>644987</v>
      </c>
      <c r="D89" s="7">
        <v>36255</v>
      </c>
      <c r="E89" s="7">
        <v>11516</v>
      </c>
      <c r="F89" s="7">
        <v>165917</v>
      </c>
      <c r="G89" s="7">
        <v>134260</v>
      </c>
      <c r="H89" s="7">
        <v>16724</v>
      </c>
      <c r="I89" s="7">
        <v>6705</v>
      </c>
      <c r="J89" s="7">
        <v>20560</v>
      </c>
      <c r="K89" s="7">
        <v>118075</v>
      </c>
      <c r="L89" s="7">
        <v>11800</v>
      </c>
      <c r="M89" s="7">
        <v>123175</v>
      </c>
      <c r="N89" s="10"/>
    </row>
    <row r="90" spans="1:14" s="156" customFormat="1" ht="13.9" customHeight="1" x14ac:dyDescent="0.25">
      <c r="A90" s="10">
        <v>2026</v>
      </c>
      <c r="B90" s="137" t="s">
        <v>0</v>
      </c>
      <c r="C90" s="7">
        <v>602953</v>
      </c>
      <c r="D90" s="7">
        <v>39448</v>
      </c>
      <c r="E90" s="7">
        <v>8963</v>
      </c>
      <c r="F90" s="7">
        <v>159501</v>
      </c>
      <c r="G90" s="7">
        <v>127122</v>
      </c>
      <c r="H90" s="7">
        <v>15382</v>
      </c>
      <c r="I90" s="7">
        <v>0</v>
      </c>
      <c r="J90" s="7">
        <v>18109</v>
      </c>
      <c r="K90" s="7">
        <v>104002</v>
      </c>
      <c r="L90" s="7">
        <v>11915</v>
      </c>
      <c r="M90" s="7">
        <v>118511</v>
      </c>
      <c r="N90" s="10"/>
    </row>
    <row r="91" spans="1:14" s="157" customFormat="1" ht="13.9" customHeight="1" x14ac:dyDescent="0.25">
      <c r="A91" s="10"/>
      <c r="B91" s="137" t="s">
        <v>37</v>
      </c>
      <c r="C91" s="7">
        <v>568789</v>
      </c>
      <c r="D91" s="7">
        <v>35698</v>
      </c>
      <c r="E91" s="7">
        <v>9087</v>
      </c>
      <c r="F91" s="7">
        <v>149967</v>
      </c>
      <c r="G91" s="7">
        <v>119090</v>
      </c>
      <c r="H91" s="7">
        <v>15056</v>
      </c>
      <c r="I91" s="7">
        <v>0</v>
      </c>
      <c r="J91" s="7">
        <v>17871</v>
      </c>
      <c r="K91" s="7">
        <v>100783</v>
      </c>
      <c r="L91" s="7">
        <v>11512</v>
      </c>
      <c r="M91" s="7">
        <v>109725</v>
      </c>
      <c r="N91" s="10"/>
    </row>
    <row r="92" spans="1:14" s="158" customFormat="1" ht="13.9" customHeight="1" x14ac:dyDescent="0.25">
      <c r="A92" s="10"/>
      <c r="B92" s="137" t="s">
        <v>2</v>
      </c>
      <c r="C92" s="7">
        <v>675500</v>
      </c>
      <c r="D92" s="7">
        <v>41343</v>
      </c>
      <c r="E92" s="7">
        <v>12522</v>
      </c>
      <c r="F92" s="7">
        <v>174434</v>
      </c>
      <c r="G92" s="7">
        <v>140620</v>
      </c>
      <c r="H92" s="7">
        <v>20119</v>
      </c>
      <c r="I92" s="7">
        <v>0</v>
      </c>
      <c r="J92" s="7">
        <v>21340</v>
      </c>
      <c r="K92" s="7">
        <v>122298</v>
      </c>
      <c r="L92" s="7">
        <v>12952</v>
      </c>
      <c r="M92" s="7">
        <v>129872</v>
      </c>
      <c r="N92" s="10"/>
    </row>
    <row r="93" spans="1:14" s="63" customFormat="1" ht="14.65" customHeight="1" x14ac:dyDescent="0.25">
      <c r="A93" s="164" t="s">
        <v>42</v>
      </c>
      <c r="B93" s="55" t="s">
        <v>43</v>
      </c>
      <c r="C93" s="54">
        <v>35667</v>
      </c>
      <c r="D93" s="54">
        <v>1866</v>
      </c>
      <c r="E93" s="54">
        <v>724</v>
      </c>
      <c r="F93" s="54">
        <v>8609</v>
      </c>
      <c r="G93" s="54">
        <v>5521</v>
      </c>
      <c r="H93" s="54">
        <v>536</v>
      </c>
      <c r="I93" s="54">
        <v>205</v>
      </c>
      <c r="J93" s="54">
        <v>2088</v>
      </c>
      <c r="K93" s="54">
        <v>6448</v>
      </c>
      <c r="L93" s="54">
        <v>601</v>
      </c>
      <c r="M93" s="54">
        <v>8149</v>
      </c>
      <c r="N93" s="10"/>
    </row>
    <row r="94" spans="1:14" s="63" customFormat="1" x14ac:dyDescent="0.25">
      <c r="A94" s="165"/>
      <c r="B94" s="6" t="s">
        <v>23</v>
      </c>
      <c r="C94" s="32">
        <f t="shared" ref="C94:M94" si="1">C93/C42</f>
        <v>6.3268864736570424E-2</v>
      </c>
      <c r="D94" s="32">
        <f t="shared" si="1"/>
        <v>6.2889690269960566E-2</v>
      </c>
      <c r="E94" s="32">
        <f t="shared" si="1"/>
        <v>8.3084691301354138E-2</v>
      </c>
      <c r="F94" s="32">
        <f t="shared" si="1"/>
        <v>5.7603393709059036E-2</v>
      </c>
      <c r="G94" s="32">
        <f t="shared" si="1"/>
        <v>4.6890659237994937E-2</v>
      </c>
      <c r="H94" s="32">
        <f t="shared" si="1"/>
        <v>4.4521970263310909E-2</v>
      </c>
      <c r="I94" s="32">
        <f t="shared" si="1"/>
        <v>3.4935241990456715E-2</v>
      </c>
      <c r="J94" s="32">
        <f t="shared" si="1"/>
        <v>9.7881117569848117E-2</v>
      </c>
      <c r="K94" s="32">
        <f t="shared" si="1"/>
        <v>6.6176772445502685E-2</v>
      </c>
      <c r="L94" s="32">
        <f t="shared" si="1"/>
        <v>3.4237210892104367E-2</v>
      </c>
      <c r="M94" s="32">
        <f t="shared" si="1"/>
        <v>7.8410053113694089E-2</v>
      </c>
      <c r="N94" s="10"/>
    </row>
    <row r="95" spans="1:14" s="63" customFormat="1" x14ac:dyDescent="0.25">
      <c r="A95" s="166"/>
      <c r="B95" s="5" t="s">
        <v>25</v>
      </c>
      <c r="C95" s="34">
        <f t="shared" ref="C95:M95" si="2">C42-C93</f>
        <v>528070</v>
      </c>
      <c r="D95" s="34">
        <f t="shared" si="2"/>
        <v>27805</v>
      </c>
      <c r="E95" s="34">
        <f t="shared" si="2"/>
        <v>7990</v>
      </c>
      <c r="F95" s="34">
        <f t="shared" si="2"/>
        <v>140844</v>
      </c>
      <c r="G95" s="34">
        <f t="shared" si="2"/>
        <v>112221</v>
      </c>
      <c r="H95" s="34">
        <f t="shared" si="2"/>
        <v>11503</v>
      </c>
      <c r="I95" s="34">
        <f t="shared" si="2"/>
        <v>5663</v>
      </c>
      <c r="J95" s="34">
        <f t="shared" si="2"/>
        <v>19244</v>
      </c>
      <c r="K95" s="34">
        <f t="shared" si="2"/>
        <v>90988</v>
      </c>
      <c r="L95" s="34">
        <f t="shared" si="2"/>
        <v>16953</v>
      </c>
      <c r="M95" s="34">
        <f t="shared" si="2"/>
        <v>95779</v>
      </c>
      <c r="N95" s="10"/>
    </row>
    <row r="96" spans="1:14" ht="14.65" customHeight="1" x14ac:dyDescent="0.25">
      <c r="A96" s="164" t="s">
        <v>45</v>
      </c>
      <c r="B96" s="55" t="s">
        <v>43</v>
      </c>
      <c r="C96" s="54">
        <f>'Canceled Domestic Flights'!C43</f>
        <v>23421</v>
      </c>
      <c r="D96" s="54">
        <f>'Canceled Domestic Flights'!D43</f>
        <v>393</v>
      </c>
      <c r="E96" s="54">
        <f>'Canceled Domestic Flights'!E43</f>
        <v>493</v>
      </c>
      <c r="F96" s="54">
        <f>'Canceled Domestic Flights'!F43</f>
        <v>9933</v>
      </c>
      <c r="G96" s="54">
        <f>'Canceled Domestic Flights'!G43</f>
        <v>2498</v>
      </c>
      <c r="H96" s="54">
        <f>'Canceled Domestic Flights'!H43</f>
        <v>482</v>
      </c>
      <c r="I96" s="54">
        <f>'Canceled Domestic Flights'!I43</f>
        <v>11</v>
      </c>
      <c r="J96" s="54">
        <f>'Canceled Domestic Flights'!J43</f>
        <v>1048</v>
      </c>
      <c r="K96" s="54">
        <f>'Canceled Domestic Flights'!K43</f>
        <v>3779</v>
      </c>
      <c r="L96" s="54">
        <f>'Canceled Domestic Flights'!L43</f>
        <v>559</v>
      </c>
      <c r="M96" s="54">
        <f>'Canceled Domestic Flights'!M43</f>
        <v>4225</v>
      </c>
      <c r="N96" s="10"/>
    </row>
    <row r="97" spans="1:14" x14ac:dyDescent="0.25">
      <c r="A97" s="165"/>
      <c r="B97" s="6" t="s">
        <v>23</v>
      </c>
      <c r="C97" s="32">
        <f t="shared" ref="C97:M97" si="3">C96/C43</f>
        <v>4.5044542573160602E-2</v>
      </c>
      <c r="D97" s="32">
        <f t="shared" si="3"/>
        <v>1.4508804961789789E-2</v>
      </c>
      <c r="E97" s="32">
        <f t="shared" si="3"/>
        <v>5.6849630996309963E-2</v>
      </c>
      <c r="F97" s="32">
        <f t="shared" si="3"/>
        <v>7.2178058102864456E-2</v>
      </c>
      <c r="G97" s="32">
        <f t="shared" si="3"/>
        <v>2.3596758043490582E-2</v>
      </c>
      <c r="H97" s="32">
        <f t="shared" si="3"/>
        <v>4.3302488545503545E-2</v>
      </c>
      <c r="I97" s="32">
        <f t="shared" si="3"/>
        <v>2.2070626003210273E-3</v>
      </c>
      <c r="J97" s="32">
        <f t="shared" si="3"/>
        <v>5.0925700957286553E-2</v>
      </c>
      <c r="K97" s="32">
        <f t="shared" si="3"/>
        <v>4.1543450777771669E-2</v>
      </c>
      <c r="L97" s="32">
        <f t="shared" si="3"/>
        <v>3.3415027796042801E-2</v>
      </c>
      <c r="M97" s="32">
        <f t="shared" si="3"/>
        <v>4.3861925772125616E-2</v>
      </c>
      <c r="N97" s="10"/>
    </row>
    <row r="98" spans="1:14" x14ac:dyDescent="0.25">
      <c r="A98" s="166"/>
      <c r="B98" s="5" t="s">
        <v>25</v>
      </c>
      <c r="C98" s="34">
        <f t="shared" ref="C98:M98" si="4">C43-C96</f>
        <v>496531</v>
      </c>
      <c r="D98" s="34">
        <f t="shared" si="4"/>
        <v>26694</v>
      </c>
      <c r="E98" s="34">
        <f t="shared" si="4"/>
        <v>8179</v>
      </c>
      <c r="F98" s="34">
        <f t="shared" si="4"/>
        <v>127685</v>
      </c>
      <c r="G98" s="34">
        <f t="shared" si="4"/>
        <v>103364</v>
      </c>
      <c r="H98" s="34">
        <f t="shared" si="4"/>
        <v>10649</v>
      </c>
      <c r="I98" s="34">
        <f t="shared" si="4"/>
        <v>4973</v>
      </c>
      <c r="J98" s="34">
        <f t="shared" si="4"/>
        <v>19531</v>
      </c>
      <c r="K98" s="34">
        <f t="shared" si="4"/>
        <v>87186</v>
      </c>
      <c r="L98" s="34">
        <f t="shared" si="4"/>
        <v>16170</v>
      </c>
      <c r="M98" s="34">
        <f t="shared" si="4"/>
        <v>92100</v>
      </c>
      <c r="N98" s="10"/>
    </row>
    <row r="99" spans="1:14" s="65" customFormat="1" x14ac:dyDescent="0.25">
      <c r="A99" s="164" t="s">
        <v>46</v>
      </c>
      <c r="B99" s="55" t="s">
        <v>43</v>
      </c>
      <c r="C99" s="54">
        <v>9108</v>
      </c>
      <c r="D99" s="54">
        <v>402</v>
      </c>
      <c r="E99" s="54">
        <v>633</v>
      </c>
      <c r="F99" s="54">
        <v>2211</v>
      </c>
      <c r="G99" s="54">
        <v>1111</v>
      </c>
      <c r="H99" s="54">
        <v>585</v>
      </c>
      <c r="I99" s="54">
        <v>24</v>
      </c>
      <c r="J99" s="54">
        <v>635</v>
      </c>
      <c r="K99" s="54">
        <v>2048</v>
      </c>
      <c r="L99" s="54">
        <v>410</v>
      </c>
      <c r="M99" s="54">
        <v>1049</v>
      </c>
      <c r="N99" s="10"/>
    </row>
    <row r="100" spans="1:14" s="65" customFormat="1" x14ac:dyDescent="0.25">
      <c r="A100" s="165"/>
      <c r="B100" s="6" t="s">
        <v>23</v>
      </c>
      <c r="C100" s="32">
        <f t="shared" ref="C100:M100" si="5">C99/C44</f>
        <v>1.5423119778102149E-2</v>
      </c>
      <c r="D100" s="32">
        <f t="shared" si="5"/>
        <v>1.2807442334650185E-2</v>
      </c>
      <c r="E100" s="32">
        <f t="shared" si="5"/>
        <v>5.3799082100968891E-2</v>
      </c>
      <c r="F100" s="32">
        <f t="shared" si="5"/>
        <v>1.4623015873015873E-2</v>
      </c>
      <c r="G100" s="32">
        <f t="shared" si="5"/>
        <v>8.9626408731919432E-3</v>
      </c>
      <c r="H100" s="32">
        <f t="shared" si="5"/>
        <v>4.5345322068056741E-2</v>
      </c>
      <c r="I100" s="32">
        <f t="shared" si="5"/>
        <v>3.99400898652022E-3</v>
      </c>
      <c r="J100" s="32">
        <f t="shared" si="5"/>
        <v>2.7670050982613621E-2</v>
      </c>
      <c r="K100" s="32">
        <f t="shared" si="5"/>
        <v>1.9745468569224836E-2</v>
      </c>
      <c r="L100" s="32">
        <f t="shared" si="5"/>
        <v>2.1314202536909962E-2</v>
      </c>
      <c r="M100" s="32">
        <f t="shared" si="5"/>
        <v>9.765952296721097E-3</v>
      </c>
      <c r="N100" s="10"/>
    </row>
    <row r="101" spans="1:14" s="65" customFormat="1" x14ac:dyDescent="0.25">
      <c r="A101" s="166"/>
      <c r="B101" s="55" t="s">
        <v>25</v>
      </c>
      <c r="C101" s="66">
        <f t="shared" ref="C101:M101" si="6">C44-C99</f>
        <v>581434</v>
      </c>
      <c r="D101" s="66">
        <f t="shared" si="6"/>
        <v>30986</v>
      </c>
      <c r="E101" s="66">
        <f t="shared" si="6"/>
        <v>11133</v>
      </c>
      <c r="F101" s="66">
        <f t="shared" si="6"/>
        <v>148989</v>
      </c>
      <c r="G101" s="66">
        <f t="shared" si="6"/>
        <v>122848</v>
      </c>
      <c r="H101" s="66">
        <f t="shared" si="6"/>
        <v>12316</v>
      </c>
      <c r="I101" s="66">
        <f t="shared" si="6"/>
        <v>5985</v>
      </c>
      <c r="J101" s="66">
        <f t="shared" si="6"/>
        <v>22314</v>
      </c>
      <c r="K101" s="66">
        <f t="shared" si="6"/>
        <v>101672</v>
      </c>
      <c r="L101" s="66">
        <f t="shared" si="6"/>
        <v>18826</v>
      </c>
      <c r="M101" s="66">
        <f t="shared" si="6"/>
        <v>106365</v>
      </c>
      <c r="N101" s="10"/>
    </row>
    <row r="102" spans="1:14" x14ac:dyDescent="0.25">
      <c r="A102" s="164" t="s">
        <v>47</v>
      </c>
      <c r="B102" s="55" t="s">
        <v>43</v>
      </c>
      <c r="C102" s="68">
        <v>13397</v>
      </c>
      <c r="D102" s="68">
        <v>1227</v>
      </c>
      <c r="E102" s="68">
        <v>310</v>
      </c>
      <c r="F102" s="68">
        <v>2313</v>
      </c>
      <c r="G102" s="68">
        <v>1341</v>
      </c>
      <c r="H102" s="68">
        <v>438</v>
      </c>
      <c r="I102" s="68">
        <v>82</v>
      </c>
      <c r="J102" s="68">
        <v>2163</v>
      </c>
      <c r="K102" s="68">
        <v>1941</v>
      </c>
      <c r="L102" s="68">
        <v>1920</v>
      </c>
      <c r="M102" s="68">
        <v>1662</v>
      </c>
      <c r="N102" s="59"/>
    </row>
    <row r="103" spans="1:14" x14ac:dyDescent="0.25">
      <c r="A103" s="165"/>
      <c r="B103" s="55" t="s">
        <v>23</v>
      </c>
      <c r="C103" s="69">
        <f t="shared" ref="C103:M103" si="7">C102/C45</f>
        <v>2.3086732495821057E-2</v>
      </c>
      <c r="D103" s="69">
        <f t="shared" si="7"/>
        <v>3.7758493353028062E-2</v>
      </c>
      <c r="E103" s="69">
        <f t="shared" si="7"/>
        <v>2.9406184784670841E-2</v>
      </c>
      <c r="F103" s="69">
        <f t="shared" si="7"/>
        <v>1.5752589676707552E-2</v>
      </c>
      <c r="G103" s="69">
        <f t="shared" si="7"/>
        <v>1.1027688461633349E-2</v>
      </c>
      <c r="H103" s="69">
        <f t="shared" si="7"/>
        <v>3.5892813242645254E-2</v>
      </c>
      <c r="I103" s="69">
        <f t="shared" si="7"/>
        <v>1.3623525502575179E-2</v>
      </c>
      <c r="J103" s="69">
        <f t="shared" si="7"/>
        <v>8.9598608176960359E-2</v>
      </c>
      <c r="K103" s="69">
        <f t="shared" si="7"/>
        <v>1.8857292749511808E-2</v>
      </c>
      <c r="L103" s="69">
        <f t="shared" si="7"/>
        <v>0.10293250415482764</v>
      </c>
      <c r="M103" s="69">
        <f t="shared" si="7"/>
        <v>1.5848344124574469E-2</v>
      </c>
      <c r="N103" s="59"/>
    </row>
    <row r="104" spans="1:14" x14ac:dyDescent="0.25">
      <c r="A104" s="166"/>
      <c r="B104" s="6" t="s">
        <v>25</v>
      </c>
      <c r="C104" s="67">
        <f t="shared" ref="C104:M104" si="8">C45-C102</f>
        <v>566893</v>
      </c>
      <c r="D104" s="67">
        <f t="shared" si="8"/>
        <v>31269</v>
      </c>
      <c r="E104" s="67">
        <f t="shared" si="8"/>
        <v>10232</v>
      </c>
      <c r="F104" s="67">
        <f t="shared" si="8"/>
        <v>144520</v>
      </c>
      <c r="G104" s="67">
        <f t="shared" si="8"/>
        <v>120262</v>
      </c>
      <c r="H104" s="67">
        <f t="shared" si="8"/>
        <v>11765</v>
      </c>
      <c r="I104" s="67">
        <f t="shared" si="8"/>
        <v>5937</v>
      </c>
      <c r="J104" s="67">
        <f t="shared" si="8"/>
        <v>21978</v>
      </c>
      <c r="K104" s="67">
        <f t="shared" si="8"/>
        <v>100990</v>
      </c>
      <c r="L104" s="67">
        <f t="shared" si="8"/>
        <v>16733</v>
      </c>
      <c r="M104" s="67">
        <f t="shared" si="8"/>
        <v>103207</v>
      </c>
      <c r="N104" s="59"/>
    </row>
    <row r="105" spans="1:14" s="78" customFormat="1" x14ac:dyDescent="0.25">
      <c r="A105"/>
      <c r="B105" s="55" t="s">
        <v>43</v>
      </c>
      <c r="C105" s="34">
        <v>11993</v>
      </c>
      <c r="D105" s="34">
        <v>746</v>
      </c>
      <c r="E105" s="34">
        <v>179</v>
      </c>
      <c r="F105" s="34">
        <v>3052</v>
      </c>
      <c r="G105" s="34">
        <v>3398</v>
      </c>
      <c r="H105" s="34">
        <v>179</v>
      </c>
      <c r="I105" s="34">
        <v>4</v>
      </c>
      <c r="J105" s="34">
        <v>539</v>
      </c>
      <c r="K105" s="34">
        <v>809</v>
      </c>
      <c r="L105" s="34">
        <v>413</v>
      </c>
      <c r="M105" s="34">
        <v>2674</v>
      </c>
      <c r="N105" s="59"/>
    </row>
    <row r="106" spans="1:14" s="78" customFormat="1" x14ac:dyDescent="0.25">
      <c r="A106" s="73" t="s">
        <v>48</v>
      </c>
      <c r="B106" s="55" t="s">
        <v>23</v>
      </c>
      <c r="C106" s="74">
        <f t="shared" ref="C106:M106" si="9">C105/C46</f>
        <v>1.9890538187246041E-2</v>
      </c>
      <c r="D106" s="74">
        <f t="shared" si="9"/>
        <v>2.2136498516320473E-2</v>
      </c>
      <c r="E106" s="74">
        <f t="shared" si="9"/>
        <v>1.8141279010844228E-2</v>
      </c>
      <c r="F106" s="74">
        <f t="shared" si="9"/>
        <v>2.0111231186905297E-2</v>
      </c>
      <c r="G106" s="74">
        <f t="shared" si="9"/>
        <v>2.6816083336621551E-2</v>
      </c>
      <c r="H106" s="74">
        <f t="shared" si="9"/>
        <v>1.4118946206026188E-2</v>
      </c>
      <c r="I106" s="74">
        <f t="shared" si="9"/>
        <v>6.3572790845518119E-4</v>
      </c>
      <c r="J106" s="74">
        <f t="shared" si="9"/>
        <v>2.283704770782137E-2</v>
      </c>
      <c r="K106" s="74">
        <f t="shared" si="9"/>
        <v>7.4888685236098379E-3</v>
      </c>
      <c r="L106" s="74">
        <f t="shared" si="9"/>
        <v>2.1635496883021636E-2</v>
      </c>
      <c r="M106" s="74">
        <f t="shared" si="9"/>
        <v>2.4041573761058765E-2</v>
      </c>
      <c r="N106" s="59"/>
    </row>
    <row r="107" spans="1:14" s="78" customFormat="1" x14ac:dyDescent="0.25">
      <c r="A107" s="2"/>
      <c r="B107" s="6" t="s">
        <v>25</v>
      </c>
      <c r="C107" s="67">
        <f t="shared" ref="C107:M107" si="10">C46-C105</f>
        <v>590957</v>
      </c>
      <c r="D107" s="67">
        <f t="shared" si="10"/>
        <v>32954</v>
      </c>
      <c r="E107" s="67">
        <f t="shared" si="10"/>
        <v>9688</v>
      </c>
      <c r="F107" s="67">
        <f t="shared" si="10"/>
        <v>148704</v>
      </c>
      <c r="G107" s="67">
        <f t="shared" si="10"/>
        <v>123317</v>
      </c>
      <c r="H107" s="67">
        <f t="shared" si="10"/>
        <v>12499</v>
      </c>
      <c r="I107" s="67">
        <f t="shared" si="10"/>
        <v>6288</v>
      </c>
      <c r="J107" s="67">
        <f t="shared" si="10"/>
        <v>23063</v>
      </c>
      <c r="K107" s="67">
        <f t="shared" si="10"/>
        <v>107218</v>
      </c>
      <c r="L107" s="67">
        <f t="shared" si="10"/>
        <v>18676</v>
      </c>
      <c r="M107" s="67">
        <f t="shared" si="10"/>
        <v>108550</v>
      </c>
      <c r="N107" s="59"/>
    </row>
    <row r="108" spans="1:14" x14ac:dyDescent="0.25">
      <c r="A108" s="78"/>
      <c r="B108" s="55" t="s">
        <v>43</v>
      </c>
      <c r="C108" s="34">
        <v>18473</v>
      </c>
      <c r="D108" s="34">
        <v>228</v>
      </c>
      <c r="E108" s="34">
        <v>368</v>
      </c>
      <c r="F108" s="34">
        <v>6754</v>
      </c>
      <c r="G108" s="34">
        <v>4847</v>
      </c>
      <c r="H108" s="34">
        <v>136</v>
      </c>
      <c r="I108" s="34">
        <v>7</v>
      </c>
      <c r="J108" s="34">
        <v>743</v>
      </c>
      <c r="K108" s="34">
        <v>1296</v>
      </c>
      <c r="L108" s="34">
        <v>227</v>
      </c>
      <c r="M108" s="34">
        <v>3857</v>
      </c>
    </row>
    <row r="109" spans="1:14" x14ac:dyDescent="0.25">
      <c r="A109" s="73" t="s">
        <v>49</v>
      </c>
      <c r="B109" s="55" t="s">
        <v>23</v>
      </c>
      <c r="C109" s="74">
        <f t="shared" ref="C109:M109" si="11">C108/C47</f>
        <v>3.0683141297252584E-2</v>
      </c>
      <c r="D109" s="74">
        <f t="shared" si="11"/>
        <v>6.7613653213131281E-3</v>
      </c>
      <c r="E109" s="74">
        <f t="shared" si="11"/>
        <v>3.1972198088618592E-2</v>
      </c>
      <c r="F109" s="74">
        <f t="shared" si="11"/>
        <v>4.4263852934429991E-2</v>
      </c>
      <c r="G109" s="74">
        <f t="shared" si="11"/>
        <v>3.8572338055069232E-2</v>
      </c>
      <c r="H109" s="74">
        <f t="shared" si="11"/>
        <v>1.0941271118262269E-2</v>
      </c>
      <c r="I109" s="74">
        <f t="shared" si="11"/>
        <v>1.1135857461024498E-3</v>
      </c>
      <c r="J109" s="74">
        <f t="shared" si="11"/>
        <v>3.4845003048351544E-2</v>
      </c>
      <c r="K109" s="74">
        <f t="shared" si="11"/>
        <v>1.1675465306931407E-2</v>
      </c>
      <c r="L109" s="74">
        <f t="shared" si="11"/>
        <v>1.2233899218539478E-2</v>
      </c>
      <c r="M109" s="74">
        <f t="shared" si="11"/>
        <v>3.5390191310730831E-2</v>
      </c>
    </row>
    <row r="110" spans="1:14" x14ac:dyDescent="0.25">
      <c r="A110" s="2"/>
      <c r="B110" s="6" t="s">
        <v>25</v>
      </c>
      <c r="C110" s="67">
        <f t="shared" ref="C110:M110" si="12">C47-C108</f>
        <v>583584</v>
      </c>
      <c r="D110" s="67">
        <f t="shared" si="12"/>
        <v>33493</v>
      </c>
      <c r="E110" s="67">
        <f t="shared" si="12"/>
        <v>11142</v>
      </c>
      <c r="F110" s="67">
        <f t="shared" si="12"/>
        <v>145831</v>
      </c>
      <c r="G110" s="67">
        <f t="shared" si="12"/>
        <v>120813</v>
      </c>
      <c r="H110" s="67">
        <f t="shared" si="12"/>
        <v>12294</v>
      </c>
      <c r="I110" s="67">
        <f t="shared" si="12"/>
        <v>6279</v>
      </c>
      <c r="J110" s="67">
        <f t="shared" si="12"/>
        <v>20580</v>
      </c>
      <c r="K110" s="67">
        <f t="shared" si="12"/>
        <v>109706</v>
      </c>
      <c r="L110" s="67">
        <f t="shared" si="12"/>
        <v>18328</v>
      </c>
      <c r="M110" s="67">
        <f t="shared" si="12"/>
        <v>105128</v>
      </c>
    </row>
    <row r="111" spans="1:14" s="80" customFormat="1" x14ac:dyDescent="0.25">
      <c r="A111" s="79"/>
      <c r="B111" s="55" t="s">
        <v>43</v>
      </c>
      <c r="C111" s="34">
        <v>11133</v>
      </c>
      <c r="D111" s="34">
        <v>154</v>
      </c>
      <c r="E111" s="34">
        <v>184</v>
      </c>
      <c r="F111" s="34">
        <v>3871</v>
      </c>
      <c r="G111" s="34">
        <v>2243</v>
      </c>
      <c r="H111" s="34">
        <v>145</v>
      </c>
      <c r="I111" s="34">
        <v>6</v>
      </c>
      <c r="J111" s="34">
        <v>415</v>
      </c>
      <c r="K111" s="34">
        <v>1843</v>
      </c>
      <c r="L111" s="34">
        <v>68</v>
      </c>
      <c r="M111" s="34">
        <v>2204</v>
      </c>
    </row>
    <row r="112" spans="1:14" s="80" customFormat="1" x14ac:dyDescent="0.25">
      <c r="A112" s="73" t="s">
        <v>50</v>
      </c>
      <c r="B112" s="55" t="s">
        <v>23</v>
      </c>
      <c r="C112" s="74">
        <f t="shared" ref="C112:M112" si="13">C111/C48</f>
        <v>1.7991564181709465E-2</v>
      </c>
      <c r="D112" s="74">
        <f t="shared" si="13"/>
        <v>4.3720190779014305E-3</v>
      </c>
      <c r="E112" s="74">
        <f t="shared" si="13"/>
        <v>1.4799324378669669E-2</v>
      </c>
      <c r="F112" s="74">
        <f t="shared" si="13"/>
        <v>2.5122497322906188E-2</v>
      </c>
      <c r="G112" s="74">
        <f t="shared" si="13"/>
        <v>1.7576028272095409E-2</v>
      </c>
      <c r="H112" s="74">
        <f t="shared" si="13"/>
        <v>1.1005692599620493E-2</v>
      </c>
      <c r="I112" s="74">
        <f t="shared" si="13"/>
        <v>8.8836245188036718E-4</v>
      </c>
      <c r="J112" s="74">
        <f t="shared" si="13"/>
        <v>1.8148423492368917E-2</v>
      </c>
      <c r="K112" s="74">
        <f t="shared" si="13"/>
        <v>1.5639319778690472E-2</v>
      </c>
      <c r="L112" s="74">
        <f t="shared" si="13"/>
        <v>3.5066006600660065E-3</v>
      </c>
      <c r="M112" s="74">
        <f t="shared" si="13"/>
        <v>2.0146436439089938E-2</v>
      </c>
    </row>
    <row r="113" spans="1:13" s="80" customFormat="1" x14ac:dyDescent="0.25">
      <c r="A113" s="2"/>
      <c r="B113" s="6" t="s">
        <v>25</v>
      </c>
      <c r="C113" s="67">
        <f t="shared" ref="C113:M113" si="14">C48-C111</f>
        <v>607657</v>
      </c>
      <c r="D113" s="67">
        <f t="shared" si="14"/>
        <v>35070</v>
      </c>
      <c r="E113" s="67">
        <f t="shared" si="14"/>
        <v>12249</v>
      </c>
      <c r="F113" s="67">
        <f t="shared" si="14"/>
        <v>150214</v>
      </c>
      <c r="G113" s="67">
        <f t="shared" si="14"/>
        <v>125374</v>
      </c>
      <c r="H113" s="67">
        <f t="shared" si="14"/>
        <v>13030</v>
      </c>
      <c r="I113" s="67">
        <f t="shared" si="14"/>
        <v>6748</v>
      </c>
      <c r="J113" s="67">
        <f t="shared" si="14"/>
        <v>22452</v>
      </c>
      <c r="K113" s="67">
        <f t="shared" si="14"/>
        <v>116001</v>
      </c>
      <c r="L113" s="67">
        <f t="shared" si="14"/>
        <v>19324</v>
      </c>
      <c r="M113" s="67">
        <f t="shared" si="14"/>
        <v>107195</v>
      </c>
    </row>
    <row r="114" spans="1:13" x14ac:dyDescent="0.25">
      <c r="A114" s="83"/>
      <c r="B114" s="55" t="s">
        <v>43</v>
      </c>
      <c r="C114" s="34">
        <v>15483</v>
      </c>
      <c r="D114" s="34">
        <v>186</v>
      </c>
      <c r="E114" s="34">
        <v>103</v>
      </c>
      <c r="F114" s="34">
        <v>5372</v>
      </c>
      <c r="G114" s="34">
        <v>1929</v>
      </c>
      <c r="H114" s="34">
        <v>126</v>
      </c>
      <c r="I114" s="34">
        <v>9</v>
      </c>
      <c r="J114" s="34">
        <v>551</v>
      </c>
      <c r="K114" s="34">
        <v>3157</v>
      </c>
      <c r="L114" s="34">
        <v>176</v>
      </c>
      <c r="M114" s="34">
        <v>3874</v>
      </c>
    </row>
    <row r="115" spans="1:13" x14ac:dyDescent="0.25">
      <c r="A115" s="81" t="s">
        <v>51</v>
      </c>
      <c r="B115" s="55" t="s">
        <v>23</v>
      </c>
      <c r="C115" s="74">
        <f t="shared" ref="C115:M115" si="15">C114/C49</f>
        <v>2.5231035983110866E-2</v>
      </c>
      <c r="D115" s="74">
        <f t="shared" si="15"/>
        <v>5.3229545259422485E-3</v>
      </c>
      <c r="E115" s="74">
        <f t="shared" si="15"/>
        <v>1.1096746390864038E-2</v>
      </c>
      <c r="F115" s="74">
        <f t="shared" si="15"/>
        <v>3.5170187831848269E-2</v>
      </c>
      <c r="G115" s="74">
        <f t="shared" si="15"/>
        <v>1.5191129451418312E-2</v>
      </c>
      <c r="H115" s="74">
        <f t="shared" si="15"/>
        <v>9.4474019644597736E-3</v>
      </c>
      <c r="I115" s="74">
        <f t="shared" si="15"/>
        <v>1.3816395455941051E-3</v>
      </c>
      <c r="J115" s="74">
        <f t="shared" si="15"/>
        <v>2.3852813852813851E-2</v>
      </c>
      <c r="K115" s="74">
        <f t="shared" si="15"/>
        <v>2.6554180790485243E-2</v>
      </c>
      <c r="L115" s="74">
        <f t="shared" si="15"/>
        <v>8.9883049895306683E-3</v>
      </c>
      <c r="M115" s="74">
        <f t="shared" si="15"/>
        <v>3.5778274441714844E-2</v>
      </c>
    </row>
    <row r="116" spans="1:13" x14ac:dyDescent="0.25">
      <c r="A116" s="112"/>
      <c r="B116" s="6" t="s">
        <v>25</v>
      </c>
      <c r="C116" s="67">
        <f t="shared" ref="C116:M116" si="16">C49-C114</f>
        <v>598166</v>
      </c>
      <c r="D116" s="67">
        <f t="shared" si="16"/>
        <v>34757</v>
      </c>
      <c r="E116" s="67">
        <f t="shared" si="16"/>
        <v>9179</v>
      </c>
      <c r="F116" s="67">
        <f t="shared" si="16"/>
        <v>147371</v>
      </c>
      <c r="G116" s="67">
        <f t="shared" si="16"/>
        <v>125053</v>
      </c>
      <c r="H116" s="67">
        <f t="shared" si="16"/>
        <v>13211</v>
      </c>
      <c r="I116" s="67">
        <f t="shared" si="16"/>
        <v>6505</v>
      </c>
      <c r="J116" s="67">
        <f t="shared" si="16"/>
        <v>22549</v>
      </c>
      <c r="K116" s="67">
        <f t="shared" si="16"/>
        <v>115732</v>
      </c>
      <c r="L116" s="67">
        <f t="shared" si="16"/>
        <v>19405</v>
      </c>
      <c r="M116" s="67">
        <f t="shared" si="16"/>
        <v>104404</v>
      </c>
    </row>
    <row r="117" spans="1:13" s="90" customFormat="1" x14ac:dyDescent="0.25">
      <c r="A117" s="113"/>
      <c r="B117" s="55" t="s">
        <v>43</v>
      </c>
      <c r="C117" s="34">
        <v>8858</v>
      </c>
      <c r="D117" s="34">
        <v>220</v>
      </c>
      <c r="E117" s="34">
        <v>323</v>
      </c>
      <c r="F117" s="34">
        <v>2215</v>
      </c>
      <c r="G117" s="34">
        <v>1058</v>
      </c>
      <c r="H117" s="34">
        <v>564</v>
      </c>
      <c r="I117" s="34">
        <v>10</v>
      </c>
      <c r="J117" s="34">
        <v>793</v>
      </c>
      <c r="K117" s="34">
        <v>1983</v>
      </c>
      <c r="L117" s="34">
        <v>714</v>
      </c>
      <c r="M117" s="34">
        <v>978</v>
      </c>
    </row>
    <row r="118" spans="1:13" s="90" customFormat="1" x14ac:dyDescent="0.25">
      <c r="A118" s="73" t="s">
        <v>52</v>
      </c>
      <c r="B118" s="55" t="s">
        <v>23</v>
      </c>
      <c r="C118" s="74">
        <f t="shared" ref="C118:M118" si="17">C117/C50</f>
        <v>1.5262125015722159E-2</v>
      </c>
      <c r="D118" s="74">
        <f t="shared" si="17"/>
        <v>6.542361792607131E-3</v>
      </c>
      <c r="E118" s="74">
        <f t="shared" si="17"/>
        <v>4.6031067407724099E-2</v>
      </c>
      <c r="F118" s="74">
        <f t="shared" si="17"/>
        <v>1.5597932481726124E-2</v>
      </c>
      <c r="G118" s="74">
        <f t="shared" si="17"/>
        <v>8.8035347273650137E-3</v>
      </c>
      <c r="H118" s="74">
        <f t="shared" si="17"/>
        <v>4.1740674955595025E-2</v>
      </c>
      <c r="I118" s="74">
        <f t="shared" si="17"/>
        <v>1.649620587264929E-3</v>
      </c>
      <c r="J118" s="74">
        <f t="shared" si="17"/>
        <v>3.5293070452623615E-2</v>
      </c>
      <c r="K118" s="74">
        <f t="shared" si="17"/>
        <v>1.7640779290098746E-2</v>
      </c>
      <c r="L118" s="74">
        <f t="shared" si="17"/>
        <v>3.548178700988918E-2</v>
      </c>
      <c r="M118" s="74">
        <f t="shared" si="17"/>
        <v>9.4964364088322688E-3</v>
      </c>
    </row>
    <row r="119" spans="1:13" s="90" customFormat="1" x14ac:dyDescent="0.25">
      <c r="A119" s="113"/>
      <c r="B119" s="5" t="s">
        <v>25</v>
      </c>
      <c r="C119" s="34">
        <f t="shared" ref="C119:M119" si="18">C50-C117</f>
        <v>571533</v>
      </c>
      <c r="D119" s="34">
        <f t="shared" si="18"/>
        <v>33407</v>
      </c>
      <c r="E119" s="34">
        <f t="shared" si="18"/>
        <v>6694</v>
      </c>
      <c r="F119" s="34">
        <f t="shared" si="18"/>
        <v>139791</v>
      </c>
      <c r="G119" s="34">
        <f t="shared" si="18"/>
        <v>119121</v>
      </c>
      <c r="H119" s="34">
        <f t="shared" si="18"/>
        <v>12948</v>
      </c>
      <c r="I119" s="34">
        <f t="shared" si="18"/>
        <v>6052</v>
      </c>
      <c r="J119" s="34">
        <f t="shared" si="18"/>
        <v>21676</v>
      </c>
      <c r="K119" s="34">
        <f t="shared" si="18"/>
        <v>110427</v>
      </c>
      <c r="L119" s="34">
        <f t="shared" si="18"/>
        <v>19409</v>
      </c>
      <c r="M119" s="34">
        <f t="shared" si="18"/>
        <v>102008</v>
      </c>
    </row>
    <row r="120" spans="1:13" s="91" customFormat="1" x14ac:dyDescent="0.25">
      <c r="A120" s="114"/>
      <c r="B120" s="55" t="s">
        <v>43</v>
      </c>
      <c r="C120" s="68">
        <v>4878</v>
      </c>
      <c r="D120" s="68">
        <v>128</v>
      </c>
      <c r="E120" s="68">
        <v>120</v>
      </c>
      <c r="F120" s="68">
        <v>929</v>
      </c>
      <c r="G120" s="68">
        <v>725</v>
      </c>
      <c r="H120" s="68">
        <v>248</v>
      </c>
      <c r="I120" s="68">
        <v>30</v>
      </c>
      <c r="J120" s="68">
        <v>334</v>
      </c>
      <c r="K120" s="68">
        <v>1369</v>
      </c>
      <c r="L120" s="68">
        <v>488</v>
      </c>
      <c r="M120" s="68">
        <v>507</v>
      </c>
    </row>
    <row r="121" spans="1:13" s="91" customFormat="1" x14ac:dyDescent="0.25">
      <c r="A121" s="73" t="s">
        <v>53</v>
      </c>
      <c r="B121" s="55" t="s">
        <v>23</v>
      </c>
      <c r="C121" s="74">
        <f t="shared" ref="C121:M121" si="19">C120/C51</f>
        <v>8.1938849899718131E-3</v>
      </c>
      <c r="D121" s="74">
        <f t="shared" si="19"/>
        <v>4.1548998604213332E-3</v>
      </c>
      <c r="E121" s="74">
        <f t="shared" si="19"/>
        <v>1.4066346266557261E-2</v>
      </c>
      <c r="F121" s="74">
        <f t="shared" si="19"/>
        <v>6.3508774328509222E-3</v>
      </c>
      <c r="G121" s="74">
        <f t="shared" si="19"/>
        <v>6.0245969752368289E-3</v>
      </c>
      <c r="H121" s="74">
        <f t="shared" si="19"/>
        <v>1.707753752926594E-2</v>
      </c>
      <c r="I121" s="74">
        <f t="shared" si="19"/>
        <v>4.7938638542665392E-3</v>
      </c>
      <c r="J121" s="74">
        <f t="shared" si="19"/>
        <v>1.4302230976748169E-2</v>
      </c>
      <c r="K121" s="74">
        <f t="shared" si="19"/>
        <v>1.1749055956059046E-2</v>
      </c>
      <c r="L121" s="74">
        <f t="shared" si="19"/>
        <v>2.2892527091054087E-2</v>
      </c>
      <c r="M121" s="74">
        <f t="shared" si="19"/>
        <v>4.7208901717957072E-3</v>
      </c>
    </row>
    <row r="122" spans="1:13" s="91" customFormat="1" x14ac:dyDescent="0.25">
      <c r="A122" s="113"/>
      <c r="B122" s="6" t="s">
        <v>25</v>
      </c>
      <c r="C122" s="34">
        <f t="shared" ref="C122:M122" si="20">C51-C120</f>
        <v>590444</v>
      </c>
      <c r="D122" s="34">
        <f t="shared" si="20"/>
        <v>30679</v>
      </c>
      <c r="E122" s="34">
        <f t="shared" si="20"/>
        <v>8411</v>
      </c>
      <c r="F122" s="34">
        <f t="shared" si="20"/>
        <v>145350</v>
      </c>
      <c r="G122" s="34">
        <f t="shared" si="20"/>
        <v>119615</v>
      </c>
      <c r="H122" s="34">
        <f t="shared" si="20"/>
        <v>14274</v>
      </c>
      <c r="I122" s="34">
        <f t="shared" si="20"/>
        <v>6228</v>
      </c>
      <c r="J122" s="34">
        <f t="shared" si="20"/>
        <v>23019</v>
      </c>
      <c r="K122" s="34">
        <f t="shared" si="20"/>
        <v>115151</v>
      </c>
      <c r="L122" s="34">
        <f t="shared" si="20"/>
        <v>20829</v>
      </c>
      <c r="M122" s="34">
        <f t="shared" si="20"/>
        <v>106888</v>
      </c>
    </row>
    <row r="123" spans="1:13" s="93" customFormat="1" x14ac:dyDescent="0.25">
      <c r="A123" s="114"/>
      <c r="B123" s="55" t="s">
        <v>43</v>
      </c>
      <c r="C123" s="68">
        <v>6440</v>
      </c>
      <c r="D123" s="68">
        <v>403</v>
      </c>
      <c r="E123" s="68">
        <v>123</v>
      </c>
      <c r="F123" s="68">
        <v>1600</v>
      </c>
      <c r="G123" s="68">
        <v>1055</v>
      </c>
      <c r="H123" s="68">
        <v>351</v>
      </c>
      <c r="I123" s="68">
        <v>49</v>
      </c>
      <c r="J123" s="68">
        <v>445</v>
      </c>
      <c r="K123" s="68">
        <v>982</v>
      </c>
      <c r="L123" s="68">
        <v>403</v>
      </c>
      <c r="M123" s="68">
        <v>1029</v>
      </c>
    </row>
    <row r="124" spans="1:13" s="93" customFormat="1" x14ac:dyDescent="0.25">
      <c r="A124" s="73" t="s">
        <v>55</v>
      </c>
      <c r="B124" s="55" t="s">
        <v>23</v>
      </c>
      <c r="C124" s="74">
        <f t="shared" ref="C124:M124" si="21">C123/C52</f>
        <v>1.1347877647324174E-2</v>
      </c>
      <c r="D124" s="74">
        <f t="shared" si="21"/>
        <v>1.367074866854371E-2</v>
      </c>
      <c r="E124" s="74">
        <f t="shared" si="21"/>
        <v>1.5144053188869737E-2</v>
      </c>
      <c r="F124" s="74">
        <f t="shared" si="21"/>
        <v>1.1738725321164187E-2</v>
      </c>
      <c r="G124" s="74">
        <f t="shared" si="21"/>
        <v>8.9840756195180109E-3</v>
      </c>
      <c r="H124" s="74">
        <f t="shared" si="21"/>
        <v>2.5697342411596748E-2</v>
      </c>
      <c r="I124" s="74">
        <f t="shared" si="21"/>
        <v>7.9326533916140515E-3</v>
      </c>
      <c r="J124" s="74">
        <f t="shared" si="21"/>
        <v>1.896683999659023E-2</v>
      </c>
      <c r="K124" s="74">
        <f t="shared" si="21"/>
        <v>8.8328416204936314E-3</v>
      </c>
      <c r="L124" s="74">
        <f t="shared" si="21"/>
        <v>1.9250059708621925E-2</v>
      </c>
      <c r="M124" s="74">
        <f t="shared" si="21"/>
        <v>1.0211777782188437E-2</v>
      </c>
    </row>
    <row r="125" spans="1:13" s="93" customFormat="1" x14ac:dyDescent="0.25">
      <c r="A125" s="115"/>
      <c r="B125" s="6" t="s">
        <v>25</v>
      </c>
      <c r="C125" s="67">
        <f t="shared" ref="C125:M125" si="22">C52-C123</f>
        <v>561067</v>
      </c>
      <c r="D125" s="67">
        <f t="shared" si="22"/>
        <v>29076</v>
      </c>
      <c r="E125" s="67">
        <f t="shared" si="22"/>
        <v>7999</v>
      </c>
      <c r="F125" s="67">
        <f t="shared" si="22"/>
        <v>134701</v>
      </c>
      <c r="G125" s="67">
        <f t="shared" si="22"/>
        <v>116375</v>
      </c>
      <c r="H125" s="67">
        <f t="shared" si="22"/>
        <v>13308</v>
      </c>
      <c r="I125" s="67">
        <f t="shared" si="22"/>
        <v>6128</v>
      </c>
      <c r="J125" s="67">
        <f t="shared" si="22"/>
        <v>23017</v>
      </c>
      <c r="K125" s="67">
        <f t="shared" si="22"/>
        <v>110194</v>
      </c>
      <c r="L125" s="67">
        <f t="shared" si="22"/>
        <v>20532</v>
      </c>
      <c r="M125" s="67">
        <f t="shared" si="22"/>
        <v>99737</v>
      </c>
    </row>
    <row r="126" spans="1:13" s="99" customFormat="1" x14ac:dyDescent="0.25">
      <c r="A126" s="114"/>
      <c r="B126" s="55" t="s">
        <v>43</v>
      </c>
      <c r="C126" s="34">
        <v>31187</v>
      </c>
      <c r="D126" s="34">
        <v>2321</v>
      </c>
      <c r="E126" s="34">
        <v>550</v>
      </c>
      <c r="F126" s="34">
        <v>2534</v>
      </c>
      <c r="G126" s="34">
        <v>3299</v>
      </c>
      <c r="H126" s="34">
        <v>665</v>
      </c>
      <c r="I126" s="34">
        <v>231</v>
      </c>
      <c r="J126" s="34">
        <v>465</v>
      </c>
      <c r="K126" s="34">
        <v>17000</v>
      </c>
      <c r="L126" s="34">
        <v>994</v>
      </c>
      <c r="M126" s="34">
        <v>3128</v>
      </c>
    </row>
    <row r="127" spans="1:13" s="99" customFormat="1" x14ac:dyDescent="0.25">
      <c r="A127" s="73" t="s">
        <v>56</v>
      </c>
      <c r="B127" s="55" t="s">
        <v>23</v>
      </c>
      <c r="C127" s="74">
        <f t="shared" ref="C127:M127" si="23">C126/C53</f>
        <v>5.3926798438929245E-2</v>
      </c>
      <c r="D127" s="74">
        <f t="shared" si="23"/>
        <v>7.6346172823262393E-2</v>
      </c>
      <c r="E127" s="74">
        <f t="shared" si="23"/>
        <v>5.2778044333557241E-2</v>
      </c>
      <c r="F127" s="74">
        <f t="shared" si="23"/>
        <v>1.8309513143253516E-2</v>
      </c>
      <c r="G127" s="74">
        <f t="shared" si="23"/>
        <v>2.8729175919394587E-2</v>
      </c>
      <c r="H127" s="74">
        <f t="shared" si="23"/>
        <v>4.7858942065491183E-2</v>
      </c>
      <c r="I127" s="74">
        <f t="shared" si="23"/>
        <v>3.4778681120144532E-2</v>
      </c>
      <c r="J127" s="74">
        <f t="shared" si="23"/>
        <v>1.9471546417654202E-2</v>
      </c>
      <c r="K127" s="74">
        <f t="shared" si="23"/>
        <v>0.1462629808395495</v>
      </c>
      <c r="L127" s="74">
        <f t="shared" si="23"/>
        <v>4.6807308344320966E-2</v>
      </c>
      <c r="M127" s="74">
        <f t="shared" si="23"/>
        <v>3.055075351362966E-2</v>
      </c>
    </row>
    <row r="128" spans="1:13" s="99" customFormat="1" x14ac:dyDescent="0.25">
      <c r="A128" s="115"/>
      <c r="B128" s="6" t="s">
        <v>25</v>
      </c>
      <c r="C128" s="67">
        <f t="shared" ref="C128:M128" si="24">C53-C126</f>
        <v>547134</v>
      </c>
      <c r="D128" s="67">
        <f t="shared" si="24"/>
        <v>28080</v>
      </c>
      <c r="E128" s="67">
        <f t="shared" si="24"/>
        <v>9871</v>
      </c>
      <c r="F128" s="67">
        <f t="shared" si="24"/>
        <v>135864</v>
      </c>
      <c r="G128" s="67">
        <f t="shared" si="24"/>
        <v>111532</v>
      </c>
      <c r="H128" s="67">
        <f t="shared" si="24"/>
        <v>13230</v>
      </c>
      <c r="I128" s="67">
        <f t="shared" si="24"/>
        <v>6411</v>
      </c>
      <c r="J128" s="67">
        <f t="shared" si="24"/>
        <v>23416</v>
      </c>
      <c r="K128" s="67">
        <f t="shared" si="24"/>
        <v>99229</v>
      </c>
      <c r="L128" s="67">
        <f t="shared" si="24"/>
        <v>20242</v>
      </c>
      <c r="M128" s="67">
        <f t="shared" si="24"/>
        <v>99259</v>
      </c>
    </row>
    <row r="129" spans="1:13" s="100" customFormat="1" x14ac:dyDescent="0.25">
      <c r="A129" s="116"/>
      <c r="B129" s="55" t="s">
        <v>43</v>
      </c>
      <c r="C129" s="34">
        <v>11032</v>
      </c>
      <c r="D129" s="34">
        <v>416</v>
      </c>
      <c r="E129" s="34">
        <v>115</v>
      </c>
      <c r="F129" s="34">
        <v>2814</v>
      </c>
      <c r="G129" s="34">
        <v>1328</v>
      </c>
      <c r="H129" s="34">
        <v>438</v>
      </c>
      <c r="I129" s="34">
        <v>72</v>
      </c>
      <c r="J129" s="34">
        <v>194</v>
      </c>
      <c r="K129" s="34">
        <v>3234</v>
      </c>
      <c r="L129" s="34">
        <v>507</v>
      </c>
      <c r="M129" s="34">
        <v>1914</v>
      </c>
    </row>
    <row r="130" spans="1:13" s="100" customFormat="1" x14ac:dyDescent="0.25">
      <c r="A130" s="81" t="s">
        <v>57</v>
      </c>
      <c r="B130" s="55" t="s">
        <v>23</v>
      </c>
      <c r="C130" s="74">
        <f t="shared" ref="C130:M130" si="25">C129/C54</f>
        <v>1.9223631544738679E-2</v>
      </c>
      <c r="D130" s="74">
        <f t="shared" si="25"/>
        <v>1.3727560718057022E-2</v>
      </c>
      <c r="E130" s="74">
        <f t="shared" si="25"/>
        <v>1.3348810214741729E-2</v>
      </c>
      <c r="F130" s="74">
        <f t="shared" si="25"/>
        <v>2.0252909466471864E-2</v>
      </c>
      <c r="G130" s="74">
        <f t="shared" si="25"/>
        <v>1.1421396196881477E-2</v>
      </c>
      <c r="H130" s="74">
        <f t="shared" si="25"/>
        <v>3.2969514490026344E-2</v>
      </c>
      <c r="I130" s="74">
        <f t="shared" si="25"/>
        <v>1.0751082574286995E-2</v>
      </c>
      <c r="J130" s="74">
        <f t="shared" si="25"/>
        <v>8.344444922362252E-3</v>
      </c>
      <c r="K130" s="74">
        <f t="shared" si="25"/>
        <v>2.8764564617984524E-2</v>
      </c>
      <c r="L130" s="74">
        <f t="shared" si="25"/>
        <v>2.3176083379045528E-2</v>
      </c>
      <c r="M130" s="74">
        <f t="shared" si="25"/>
        <v>1.8727068147350912E-2</v>
      </c>
    </row>
    <row r="131" spans="1:13" s="100" customFormat="1" x14ac:dyDescent="0.25">
      <c r="A131" s="115"/>
      <c r="B131" s="6" t="s">
        <v>25</v>
      </c>
      <c r="C131" s="67">
        <f t="shared" ref="C131:M131" si="26">C54-C129</f>
        <v>562845</v>
      </c>
      <c r="D131" s="67">
        <f t="shared" si="26"/>
        <v>29888</v>
      </c>
      <c r="E131" s="67">
        <f t="shared" si="26"/>
        <v>8500</v>
      </c>
      <c r="F131" s="67">
        <f t="shared" si="26"/>
        <v>136129</v>
      </c>
      <c r="G131" s="67">
        <f t="shared" si="26"/>
        <v>114945</v>
      </c>
      <c r="H131" s="67">
        <f t="shared" si="26"/>
        <v>12847</v>
      </c>
      <c r="I131" s="67">
        <f t="shared" si="26"/>
        <v>6625</v>
      </c>
      <c r="J131" s="67">
        <f t="shared" si="26"/>
        <v>23055</v>
      </c>
      <c r="K131" s="67">
        <f t="shared" si="26"/>
        <v>109196</v>
      </c>
      <c r="L131" s="67">
        <f t="shared" si="26"/>
        <v>21369</v>
      </c>
      <c r="M131" s="67">
        <f t="shared" si="26"/>
        <v>100291</v>
      </c>
    </row>
    <row r="132" spans="1:13" s="101" customFormat="1" x14ac:dyDescent="0.25">
      <c r="A132" s="116"/>
      <c r="B132" s="55" t="s">
        <v>43</v>
      </c>
      <c r="C132" s="34">
        <v>9686</v>
      </c>
      <c r="D132" s="34">
        <v>757</v>
      </c>
      <c r="E132" s="34">
        <v>58</v>
      </c>
      <c r="F132" s="34">
        <v>2500</v>
      </c>
      <c r="G132" s="34">
        <v>1907</v>
      </c>
      <c r="H132" s="34">
        <v>185</v>
      </c>
      <c r="I132" s="34">
        <v>46</v>
      </c>
      <c r="J132" s="34">
        <v>372</v>
      </c>
      <c r="K132" s="34">
        <v>2143</v>
      </c>
      <c r="L132" s="34">
        <v>272</v>
      </c>
      <c r="M132" s="34">
        <v>1446</v>
      </c>
    </row>
    <row r="133" spans="1:13" s="101" customFormat="1" x14ac:dyDescent="0.25">
      <c r="A133" s="81" t="s">
        <v>58</v>
      </c>
      <c r="B133" s="55" t="s">
        <v>23</v>
      </c>
      <c r="C133" s="74">
        <f t="shared" ref="C133:M133" si="27">C132/C55</f>
        <v>1.8063178231688327E-2</v>
      </c>
      <c r="D133" s="74">
        <f t="shared" si="27"/>
        <v>2.6990408956394624E-2</v>
      </c>
      <c r="E133" s="74">
        <f t="shared" si="27"/>
        <v>6.8171133051245884E-3</v>
      </c>
      <c r="F133" s="74">
        <f t="shared" si="27"/>
        <v>1.8888166941174692E-2</v>
      </c>
      <c r="G133" s="74">
        <f t="shared" si="27"/>
        <v>1.7710867990415515E-2</v>
      </c>
      <c r="H133" s="74">
        <f t="shared" si="27"/>
        <v>1.4771638454167997E-2</v>
      </c>
      <c r="I133" s="74">
        <f t="shared" si="27"/>
        <v>7.6705019176254797E-3</v>
      </c>
      <c r="J133" s="74">
        <f t="shared" si="27"/>
        <v>1.6767330749121068E-2</v>
      </c>
      <c r="K133" s="74">
        <f t="shared" si="27"/>
        <v>2.1122665221033957E-2</v>
      </c>
      <c r="L133" s="74">
        <f t="shared" si="27"/>
        <v>1.347068145800317E-2</v>
      </c>
      <c r="M133" s="74">
        <f t="shared" si="27"/>
        <v>1.4863086917194309E-2</v>
      </c>
    </row>
    <row r="134" spans="1:13" s="101" customFormat="1" x14ac:dyDescent="0.25">
      <c r="A134" s="115"/>
      <c r="B134" s="6" t="s">
        <v>25</v>
      </c>
      <c r="C134" s="67">
        <f t="shared" ref="C134:M134" si="28">C55-C132</f>
        <v>526543</v>
      </c>
      <c r="D134" s="67">
        <f t="shared" si="28"/>
        <v>27290</v>
      </c>
      <c r="E134" s="67">
        <f t="shared" si="28"/>
        <v>8450</v>
      </c>
      <c r="F134" s="67">
        <f t="shared" si="28"/>
        <v>129858</v>
      </c>
      <c r="G134" s="67">
        <f t="shared" si="28"/>
        <v>105767</v>
      </c>
      <c r="H134" s="67">
        <f t="shared" si="28"/>
        <v>12339</v>
      </c>
      <c r="I134" s="67">
        <f t="shared" si="28"/>
        <v>5951</v>
      </c>
      <c r="J134" s="67">
        <f t="shared" si="28"/>
        <v>21814</v>
      </c>
      <c r="K134" s="67">
        <f t="shared" si="28"/>
        <v>99312</v>
      </c>
      <c r="L134" s="67">
        <f t="shared" si="28"/>
        <v>19920</v>
      </c>
      <c r="M134" s="67">
        <f t="shared" si="28"/>
        <v>95842</v>
      </c>
    </row>
    <row r="135" spans="1:13" s="103" customFormat="1" x14ac:dyDescent="0.25">
      <c r="A135" s="116"/>
      <c r="B135" s="55" t="s">
        <v>43</v>
      </c>
      <c r="C135" s="34">
        <v>7847</v>
      </c>
      <c r="D135" s="34">
        <v>305</v>
      </c>
      <c r="E135" s="34">
        <v>94</v>
      </c>
      <c r="F135" s="34">
        <v>1796</v>
      </c>
      <c r="G135" s="34">
        <v>2197</v>
      </c>
      <c r="H135" s="34">
        <v>211</v>
      </c>
      <c r="I135" s="34">
        <v>45</v>
      </c>
      <c r="J135" s="34">
        <v>403</v>
      </c>
      <c r="K135" s="34">
        <v>1116</v>
      </c>
      <c r="L135" s="34">
        <v>381</v>
      </c>
      <c r="M135" s="34">
        <v>1299</v>
      </c>
    </row>
    <row r="136" spans="1:13" s="103" customFormat="1" x14ac:dyDescent="0.25">
      <c r="A136" s="81" t="s">
        <v>59</v>
      </c>
      <c r="B136" s="55" t="s">
        <v>23</v>
      </c>
      <c r="C136" s="74">
        <f t="shared" ref="C136:M136" si="29">C135/C56</f>
        <v>1.2733799173690514E-2</v>
      </c>
      <c r="D136" s="74">
        <f t="shared" si="29"/>
        <v>9.7891324581955898E-3</v>
      </c>
      <c r="E136" s="74">
        <f t="shared" si="29"/>
        <v>8.4914182475158088E-3</v>
      </c>
      <c r="F136" s="74">
        <f t="shared" si="29"/>
        <v>1.2166043461767735E-2</v>
      </c>
      <c r="G136" s="74">
        <f t="shared" si="29"/>
        <v>1.7273913795543536E-2</v>
      </c>
      <c r="H136" s="74">
        <f t="shared" si="29"/>
        <v>1.4590968812668557E-2</v>
      </c>
      <c r="I136" s="74">
        <f t="shared" si="29"/>
        <v>6.6040504842970358E-3</v>
      </c>
      <c r="J136" s="74">
        <f t="shared" si="29"/>
        <v>1.5624394215484821E-2</v>
      </c>
      <c r="K136" s="74">
        <f t="shared" si="29"/>
        <v>9.4578675729043958E-3</v>
      </c>
      <c r="L136" s="74">
        <f t="shared" si="29"/>
        <v>1.6848715340733206E-2</v>
      </c>
      <c r="M136" s="74">
        <f t="shared" si="29"/>
        <v>1.1648239313480213E-2</v>
      </c>
    </row>
    <row r="137" spans="1:13" s="103" customFormat="1" x14ac:dyDescent="0.25">
      <c r="A137" s="115"/>
      <c r="B137" s="6" t="s">
        <v>25</v>
      </c>
      <c r="C137" s="67">
        <f t="shared" ref="C137:M137" si="30">C56-C135</f>
        <v>608387</v>
      </c>
      <c r="D137" s="67">
        <f t="shared" si="30"/>
        <v>30852</v>
      </c>
      <c r="E137" s="67">
        <f t="shared" si="30"/>
        <v>10976</v>
      </c>
      <c r="F137" s="67">
        <f t="shared" si="30"/>
        <v>145828</v>
      </c>
      <c r="G137" s="67">
        <f t="shared" si="30"/>
        <v>124989</v>
      </c>
      <c r="H137" s="67">
        <f t="shared" si="30"/>
        <v>14250</v>
      </c>
      <c r="I137" s="67">
        <f t="shared" si="30"/>
        <v>6769</v>
      </c>
      <c r="J137" s="67">
        <f t="shared" si="30"/>
        <v>25390</v>
      </c>
      <c r="K137" s="67">
        <f t="shared" si="30"/>
        <v>116881</v>
      </c>
      <c r="L137" s="67">
        <f t="shared" si="30"/>
        <v>22232</v>
      </c>
      <c r="M137" s="67">
        <f t="shared" si="30"/>
        <v>110220</v>
      </c>
    </row>
    <row r="138" spans="1:13" x14ac:dyDescent="0.25">
      <c r="A138" s="116"/>
      <c r="B138" s="55" t="s">
        <v>43</v>
      </c>
      <c r="C138" s="34">
        <v>10323</v>
      </c>
      <c r="D138" s="34">
        <v>282</v>
      </c>
      <c r="E138" s="34">
        <v>139</v>
      </c>
      <c r="F138" s="34">
        <v>2278</v>
      </c>
      <c r="G138" s="34">
        <v>2133</v>
      </c>
      <c r="H138" s="34">
        <v>214</v>
      </c>
      <c r="I138" s="34">
        <v>111</v>
      </c>
      <c r="J138" s="34">
        <v>705</v>
      </c>
      <c r="K138" s="34">
        <v>1249</v>
      </c>
      <c r="L138" s="34">
        <v>815</v>
      </c>
      <c r="M138" s="34">
        <v>2397</v>
      </c>
    </row>
    <row r="139" spans="1:13" x14ac:dyDescent="0.25">
      <c r="A139" s="81" t="s">
        <v>60</v>
      </c>
      <c r="B139" s="55" t="s">
        <v>23</v>
      </c>
      <c r="C139" s="74">
        <f t="shared" ref="C139:M139" si="31">C138/C57</f>
        <v>1.730084669066629E-2</v>
      </c>
      <c r="D139" s="74">
        <f t="shared" si="31"/>
        <v>9.0912021664141338E-3</v>
      </c>
      <c r="E139" s="74">
        <f t="shared" si="31"/>
        <v>1.3248189096454442E-2</v>
      </c>
      <c r="F139" s="74">
        <f t="shared" si="31"/>
        <v>1.591437813065439E-2</v>
      </c>
      <c r="G139" s="74">
        <f t="shared" si="31"/>
        <v>1.7456706059514847E-2</v>
      </c>
      <c r="H139" s="74">
        <f t="shared" si="31"/>
        <v>1.5538774324716816E-2</v>
      </c>
      <c r="I139" s="74">
        <f t="shared" si="31"/>
        <v>1.6646670665866826E-2</v>
      </c>
      <c r="J139" s="74">
        <f t="shared" si="31"/>
        <v>2.9030265596046944E-2</v>
      </c>
      <c r="K139" s="74">
        <f t="shared" si="31"/>
        <v>1.0772256050230279E-2</v>
      </c>
      <c r="L139" s="74">
        <f t="shared" si="31"/>
        <v>3.5822601204342663E-2</v>
      </c>
      <c r="M139" s="74">
        <f t="shared" si="31"/>
        <v>2.2525231642453059E-2</v>
      </c>
    </row>
    <row r="140" spans="1:13" x14ac:dyDescent="0.25">
      <c r="A140" s="115"/>
      <c r="B140" s="6" t="s">
        <v>25</v>
      </c>
      <c r="C140" s="67">
        <f t="shared" ref="C140:M140" si="32">C57-C138</f>
        <v>586353</v>
      </c>
      <c r="D140" s="67">
        <f t="shared" si="32"/>
        <v>30737</v>
      </c>
      <c r="E140" s="67">
        <f t="shared" si="32"/>
        <v>10353</v>
      </c>
      <c r="F140" s="67">
        <f t="shared" si="32"/>
        <v>140863</v>
      </c>
      <c r="G140" s="67">
        <f t="shared" si="32"/>
        <v>120055</v>
      </c>
      <c r="H140" s="67">
        <f t="shared" si="32"/>
        <v>13558</v>
      </c>
      <c r="I140" s="67">
        <f t="shared" si="32"/>
        <v>6557</v>
      </c>
      <c r="J140" s="67">
        <f t="shared" si="32"/>
        <v>23580</v>
      </c>
      <c r="K140" s="67">
        <f t="shared" si="32"/>
        <v>114697</v>
      </c>
      <c r="L140" s="67">
        <f t="shared" si="32"/>
        <v>21936</v>
      </c>
      <c r="M140" s="67">
        <f t="shared" si="32"/>
        <v>104017</v>
      </c>
    </row>
    <row r="141" spans="1:13" s="105" customFormat="1" x14ac:dyDescent="0.25">
      <c r="A141" s="116"/>
      <c r="B141" s="55" t="s">
        <v>43</v>
      </c>
      <c r="C141" s="34">
        <v>3833</v>
      </c>
      <c r="D141" s="34">
        <v>100</v>
      </c>
      <c r="E141" s="34">
        <v>15</v>
      </c>
      <c r="F141" s="34">
        <v>584</v>
      </c>
      <c r="G141" s="34">
        <v>447</v>
      </c>
      <c r="H141" s="34">
        <v>181</v>
      </c>
      <c r="I141" s="34">
        <v>179</v>
      </c>
      <c r="J141" s="34">
        <v>185</v>
      </c>
      <c r="K141" s="34">
        <v>623</v>
      </c>
      <c r="L141" s="34">
        <v>172</v>
      </c>
      <c r="M141" s="34">
        <v>1347</v>
      </c>
    </row>
    <row r="142" spans="1:13" s="105" customFormat="1" x14ac:dyDescent="0.25">
      <c r="A142" s="81" t="s">
        <v>61</v>
      </c>
      <c r="B142" s="55" t="s">
        <v>23</v>
      </c>
      <c r="C142" s="74">
        <f t="shared" ref="C142:M142" si="33">C141/C58</f>
        <v>6.2160452783679033E-3</v>
      </c>
      <c r="D142" s="74">
        <f t="shared" si="33"/>
        <v>3.0439547059539756E-3</v>
      </c>
      <c r="E142" s="74">
        <f t="shared" si="33"/>
        <v>1.5920186796858416E-3</v>
      </c>
      <c r="F142" s="74">
        <f t="shared" si="33"/>
        <v>4.0129182986325847E-3</v>
      </c>
      <c r="G142" s="74">
        <f t="shared" si="33"/>
        <v>3.5277961928212899E-3</v>
      </c>
      <c r="H142" s="74">
        <f t="shared" si="33"/>
        <v>1.2816881461549356E-2</v>
      </c>
      <c r="I142" s="74">
        <f t="shared" si="33"/>
        <v>2.5964606904554686E-2</v>
      </c>
      <c r="J142" s="74">
        <f t="shared" si="33"/>
        <v>7.5084216080198059E-3</v>
      </c>
      <c r="K142" s="74">
        <f t="shared" si="33"/>
        <v>5.0848425984117013E-3</v>
      </c>
      <c r="L142" s="74">
        <f t="shared" si="33"/>
        <v>7.6424064693859416E-3</v>
      </c>
      <c r="M142" s="74">
        <f t="shared" si="33"/>
        <v>1.2087655694748555E-2</v>
      </c>
    </row>
    <row r="143" spans="1:13" s="105" customFormat="1" x14ac:dyDescent="0.25">
      <c r="A143" s="115"/>
      <c r="B143" s="6" t="s">
        <v>25</v>
      </c>
      <c r="C143" s="67">
        <f t="shared" ref="C143:M143" si="34">C58-C141</f>
        <v>612797</v>
      </c>
      <c r="D143" s="67">
        <f t="shared" si="34"/>
        <v>32752</v>
      </c>
      <c r="E143" s="67">
        <f t="shared" si="34"/>
        <v>9407</v>
      </c>
      <c r="F143" s="67">
        <f t="shared" si="34"/>
        <v>144946</v>
      </c>
      <c r="G143" s="67">
        <f t="shared" si="34"/>
        <v>126261</v>
      </c>
      <c r="H143" s="67">
        <f t="shared" si="34"/>
        <v>13941</v>
      </c>
      <c r="I143" s="67">
        <f t="shared" si="34"/>
        <v>6715</v>
      </c>
      <c r="J143" s="67">
        <f t="shared" si="34"/>
        <v>24454</v>
      </c>
      <c r="K143" s="67">
        <f t="shared" si="34"/>
        <v>121898</v>
      </c>
      <c r="L143" s="67">
        <f t="shared" si="34"/>
        <v>22334</v>
      </c>
      <c r="M143" s="67">
        <f t="shared" si="34"/>
        <v>110089</v>
      </c>
    </row>
    <row r="144" spans="1:13" x14ac:dyDescent="0.25">
      <c r="A144" s="116"/>
      <c r="B144" s="55" t="s">
        <v>43</v>
      </c>
      <c r="C144" s="34">
        <v>12856</v>
      </c>
      <c r="D144" s="34">
        <v>97</v>
      </c>
      <c r="E144" s="34">
        <v>64</v>
      </c>
      <c r="F144" s="34">
        <v>2366</v>
      </c>
      <c r="G144" s="34">
        <v>2561</v>
      </c>
      <c r="H144" s="34">
        <v>546</v>
      </c>
      <c r="I144" s="34">
        <v>88</v>
      </c>
      <c r="J144" s="34">
        <v>797</v>
      </c>
      <c r="K144" s="34">
        <v>708</v>
      </c>
      <c r="L144" s="34">
        <v>697</v>
      </c>
      <c r="M144" s="34">
        <v>4932</v>
      </c>
    </row>
    <row r="145" spans="1:13" x14ac:dyDescent="0.25">
      <c r="A145" s="81" t="s">
        <v>62</v>
      </c>
      <c r="B145" s="55" t="s">
        <v>23</v>
      </c>
      <c r="C145" s="74">
        <f t="shared" ref="C145:M145" si="35">C144/C59</f>
        <v>2.0952545483288974E-2</v>
      </c>
      <c r="D145" s="74">
        <f t="shared" si="35"/>
        <v>2.9073252607601007E-3</v>
      </c>
      <c r="E145" s="74">
        <f t="shared" si="35"/>
        <v>5.5734564138291386E-3</v>
      </c>
      <c r="F145" s="74">
        <f t="shared" si="35"/>
        <v>1.592451001507646E-2</v>
      </c>
      <c r="G145" s="74">
        <f t="shared" si="35"/>
        <v>2.0221401048575581E-2</v>
      </c>
      <c r="H145" s="74">
        <f t="shared" si="35"/>
        <v>3.9176293319939728E-2</v>
      </c>
      <c r="I145" s="74">
        <f t="shared" si="35"/>
        <v>1.288056206088993E-2</v>
      </c>
      <c r="J145" s="74">
        <f t="shared" si="35"/>
        <v>3.4963807852599255E-2</v>
      </c>
      <c r="K145" s="74">
        <f t="shared" si="35"/>
        <v>5.9370571315963804E-3</v>
      </c>
      <c r="L145" s="74">
        <f t="shared" si="35"/>
        <v>3.2947293783975422E-2</v>
      </c>
      <c r="M145" s="74">
        <f t="shared" si="35"/>
        <v>4.5026292725679228E-2</v>
      </c>
    </row>
    <row r="146" spans="1:13" x14ac:dyDescent="0.25">
      <c r="A146" s="115"/>
      <c r="B146" s="6" t="s">
        <v>25</v>
      </c>
      <c r="C146" s="67">
        <f t="shared" ref="C146:M146" si="36">C59-C144</f>
        <v>600721</v>
      </c>
      <c r="D146" s="67">
        <f t="shared" si="36"/>
        <v>33267</v>
      </c>
      <c r="E146" s="67">
        <f t="shared" si="36"/>
        <v>11419</v>
      </c>
      <c r="F146" s="67">
        <f t="shared" si="36"/>
        <v>146210</v>
      </c>
      <c r="G146" s="67">
        <f t="shared" si="36"/>
        <v>124087</v>
      </c>
      <c r="H146" s="67">
        <f t="shared" si="36"/>
        <v>13391</v>
      </c>
      <c r="I146" s="67">
        <f t="shared" si="36"/>
        <v>6744</v>
      </c>
      <c r="J146" s="67">
        <f t="shared" si="36"/>
        <v>21998</v>
      </c>
      <c r="K146" s="67">
        <f t="shared" si="36"/>
        <v>118543</v>
      </c>
      <c r="L146" s="67">
        <f t="shared" si="36"/>
        <v>20458</v>
      </c>
      <c r="M146" s="67">
        <f t="shared" si="36"/>
        <v>104604</v>
      </c>
    </row>
    <row r="147" spans="1:13" x14ac:dyDescent="0.25">
      <c r="A147" s="116"/>
      <c r="B147" s="55" t="s">
        <v>43</v>
      </c>
      <c r="C147" s="34">
        <v>15875</v>
      </c>
      <c r="D147" s="34">
        <v>125</v>
      </c>
      <c r="E147" s="34">
        <v>105</v>
      </c>
      <c r="F147" s="34">
        <v>3375</v>
      </c>
      <c r="G147" s="34">
        <v>3260</v>
      </c>
      <c r="H147" s="34">
        <v>672</v>
      </c>
      <c r="I147" s="34">
        <v>55</v>
      </c>
      <c r="J147" s="34">
        <v>1564</v>
      </c>
      <c r="K147" s="34">
        <v>1191</v>
      </c>
      <c r="L147" s="34">
        <v>467</v>
      </c>
      <c r="M147" s="34">
        <v>5061</v>
      </c>
    </row>
    <row r="148" spans="1:13" x14ac:dyDescent="0.25">
      <c r="A148" s="81" t="s">
        <v>63</v>
      </c>
      <c r="B148" s="55" t="s">
        <v>23</v>
      </c>
      <c r="C148" s="74">
        <f t="shared" ref="C148:M148" si="37">C147/C60</f>
        <v>2.4843699872455965E-2</v>
      </c>
      <c r="D148" s="74">
        <f t="shared" si="37"/>
        <v>3.563283922462942E-3</v>
      </c>
      <c r="E148" s="74">
        <f t="shared" si="37"/>
        <v>8.619981939085461E-3</v>
      </c>
      <c r="F148" s="74">
        <f t="shared" si="37"/>
        <v>2.1725136787898294E-2</v>
      </c>
      <c r="G148" s="74">
        <f t="shared" si="37"/>
        <v>2.4790497482928015E-2</v>
      </c>
      <c r="H148" s="74">
        <f t="shared" si="37"/>
        <v>4.5371683208426168E-2</v>
      </c>
      <c r="I148" s="74">
        <f t="shared" si="37"/>
        <v>7.7628793225123505E-3</v>
      </c>
      <c r="J148" s="74">
        <f t="shared" si="37"/>
        <v>6.843740427952566E-2</v>
      </c>
      <c r="K148" s="74">
        <f t="shared" si="37"/>
        <v>9.4173275664392059E-3</v>
      </c>
      <c r="L148" s="74">
        <f t="shared" si="37"/>
        <v>2.2041818096002266E-2</v>
      </c>
      <c r="M148" s="74">
        <f t="shared" si="37"/>
        <v>4.4995865821456829E-2</v>
      </c>
    </row>
    <row r="149" spans="1:13" x14ac:dyDescent="0.25">
      <c r="A149" s="115"/>
      <c r="B149" s="6" t="s">
        <v>25</v>
      </c>
      <c r="C149" s="67">
        <f t="shared" ref="C149:M149" si="38">C60-C147</f>
        <v>623120</v>
      </c>
      <c r="D149" s="67">
        <f t="shared" si="38"/>
        <v>34955</v>
      </c>
      <c r="E149" s="67">
        <f t="shared" si="38"/>
        <v>12076</v>
      </c>
      <c r="F149" s="67">
        <f t="shared" si="38"/>
        <v>151975</v>
      </c>
      <c r="G149" s="67">
        <f t="shared" si="38"/>
        <v>128242</v>
      </c>
      <c r="H149" s="67">
        <f t="shared" si="38"/>
        <v>14139</v>
      </c>
      <c r="I149" s="67">
        <f t="shared" si="38"/>
        <v>7030</v>
      </c>
      <c r="J149" s="67">
        <f t="shared" si="38"/>
        <v>21289</v>
      </c>
      <c r="K149" s="67">
        <f t="shared" si="38"/>
        <v>125278</v>
      </c>
      <c r="L149" s="67">
        <f t="shared" si="38"/>
        <v>20720</v>
      </c>
      <c r="M149" s="67">
        <f t="shared" si="38"/>
        <v>107416</v>
      </c>
    </row>
    <row r="150" spans="1:13" x14ac:dyDescent="0.25">
      <c r="A150" s="116"/>
      <c r="B150" s="55" t="s">
        <v>43</v>
      </c>
      <c r="C150" s="34">
        <v>9475</v>
      </c>
      <c r="D150" s="34">
        <v>127</v>
      </c>
      <c r="E150" s="34">
        <v>85</v>
      </c>
      <c r="F150" s="34">
        <v>2026</v>
      </c>
      <c r="G150" s="34">
        <v>2026</v>
      </c>
      <c r="H150" s="34">
        <v>774</v>
      </c>
      <c r="I150" s="34">
        <v>109</v>
      </c>
      <c r="J150" s="34">
        <v>669</v>
      </c>
      <c r="K150" s="34">
        <v>2064</v>
      </c>
      <c r="L150" s="34">
        <v>297</v>
      </c>
      <c r="M150" s="34">
        <v>1298</v>
      </c>
    </row>
    <row r="151" spans="1:13" x14ac:dyDescent="0.25">
      <c r="A151" s="81" t="s">
        <v>64</v>
      </c>
      <c r="B151" s="55" t="s">
        <v>23</v>
      </c>
      <c r="C151" s="74">
        <f t="shared" ref="C151:M151" si="39">C150/C61</f>
        <v>1.4799230283832837E-2</v>
      </c>
      <c r="D151" s="74">
        <f t="shared" si="39"/>
        <v>3.5601154935104981E-3</v>
      </c>
      <c r="E151" s="74">
        <f t="shared" si="39"/>
        <v>9.6448428457959826E-3</v>
      </c>
      <c r="F151" s="74">
        <f t="shared" si="39"/>
        <v>1.2889516611316817E-2</v>
      </c>
      <c r="G151" s="74">
        <f t="shared" si="39"/>
        <v>1.5372125313929756E-2</v>
      </c>
      <c r="H151" s="74">
        <f t="shared" si="39"/>
        <v>5.0243427458617332E-2</v>
      </c>
      <c r="I151" s="74">
        <f t="shared" si="39"/>
        <v>1.5518223234624146E-2</v>
      </c>
      <c r="J151" s="74">
        <f t="shared" si="39"/>
        <v>2.9220353789036906E-2</v>
      </c>
      <c r="K151" s="74">
        <f t="shared" si="39"/>
        <v>1.6424751718869365E-2</v>
      </c>
      <c r="L151" s="74">
        <f t="shared" si="39"/>
        <v>1.3804964209352049E-2</v>
      </c>
      <c r="M151" s="74">
        <f t="shared" si="39"/>
        <v>1.1359161277336811E-2</v>
      </c>
    </row>
    <row r="152" spans="1:13" x14ac:dyDescent="0.25">
      <c r="A152" s="115"/>
      <c r="B152" s="6" t="s">
        <v>25</v>
      </c>
      <c r="C152" s="67">
        <f t="shared" ref="C152:M152" si="40">C61-C150</f>
        <v>630761</v>
      </c>
      <c r="D152" s="67">
        <f t="shared" si="40"/>
        <v>35546</v>
      </c>
      <c r="E152" s="67">
        <f t="shared" si="40"/>
        <v>8728</v>
      </c>
      <c r="F152" s="67">
        <f t="shared" si="40"/>
        <v>155156</v>
      </c>
      <c r="G152" s="67">
        <f t="shared" si="40"/>
        <v>129771</v>
      </c>
      <c r="H152" s="67">
        <f t="shared" si="40"/>
        <v>14631</v>
      </c>
      <c r="I152" s="67">
        <f t="shared" si="40"/>
        <v>6915</v>
      </c>
      <c r="J152" s="67">
        <f t="shared" si="40"/>
        <v>22226</v>
      </c>
      <c r="K152" s="67">
        <f t="shared" si="40"/>
        <v>123600</v>
      </c>
      <c r="L152" s="67">
        <f t="shared" si="40"/>
        <v>21217</v>
      </c>
      <c r="M152" s="67">
        <f t="shared" si="40"/>
        <v>112971</v>
      </c>
    </row>
    <row r="153" spans="1:13" x14ac:dyDescent="0.25">
      <c r="A153" s="116"/>
      <c r="B153" s="55" t="s">
        <v>43</v>
      </c>
      <c r="C153" s="117">
        <v>7492</v>
      </c>
      <c r="D153" s="117">
        <v>103</v>
      </c>
      <c r="E153" s="117">
        <v>22</v>
      </c>
      <c r="F153" s="117">
        <v>1788</v>
      </c>
      <c r="G153" s="117">
        <v>1818</v>
      </c>
      <c r="H153" s="117">
        <v>329</v>
      </c>
      <c r="I153" s="117">
        <v>69</v>
      </c>
      <c r="J153" s="117">
        <v>724</v>
      </c>
      <c r="K153" s="117">
        <v>660</v>
      </c>
      <c r="L153" s="117">
        <v>334</v>
      </c>
      <c r="M153" s="117">
        <v>1645</v>
      </c>
    </row>
    <row r="154" spans="1:13" x14ac:dyDescent="0.25">
      <c r="A154" s="81" t="s">
        <v>65</v>
      </c>
      <c r="B154" s="55" t="s">
        <v>23</v>
      </c>
      <c r="C154" s="69">
        <f t="shared" ref="C154:M154" si="41">C153/C62</f>
        <v>1.2389307359665296E-2</v>
      </c>
      <c r="D154" s="69">
        <f t="shared" si="41"/>
        <v>3.0382584584525531E-3</v>
      </c>
      <c r="E154" s="69">
        <f t="shared" si="41"/>
        <v>3.192106790481718E-3</v>
      </c>
      <c r="F154" s="69">
        <f t="shared" si="41"/>
        <v>1.2177762642601737E-2</v>
      </c>
      <c r="G154" s="69">
        <f t="shared" si="41"/>
        <v>1.4635324424408307E-2</v>
      </c>
      <c r="H154" s="69">
        <f t="shared" si="41"/>
        <v>2.0118632666788969E-2</v>
      </c>
      <c r="I154" s="69">
        <f t="shared" si="41"/>
        <v>1.0270913962488836E-2</v>
      </c>
      <c r="J154" s="69">
        <f t="shared" si="41"/>
        <v>3.3812815243788527E-2</v>
      </c>
      <c r="K154" s="69">
        <f t="shared" si="41"/>
        <v>5.5993891575464496E-3</v>
      </c>
      <c r="L154" s="69">
        <f t="shared" si="41"/>
        <v>1.5877543259174749E-2</v>
      </c>
      <c r="M154" s="69">
        <f t="shared" si="41"/>
        <v>1.502447756831799E-2</v>
      </c>
    </row>
    <row r="155" spans="1:13" x14ac:dyDescent="0.25">
      <c r="A155" s="115"/>
      <c r="B155" s="6" t="s">
        <v>25</v>
      </c>
      <c r="C155" s="67">
        <f t="shared" ref="C155:M155" si="42">C62-C153</f>
        <v>597223</v>
      </c>
      <c r="D155" s="67">
        <f t="shared" si="42"/>
        <v>33798</v>
      </c>
      <c r="E155" s="67">
        <f t="shared" si="42"/>
        <v>6870</v>
      </c>
      <c r="F155" s="67">
        <f t="shared" si="42"/>
        <v>145037</v>
      </c>
      <c r="G155" s="67">
        <f t="shared" si="42"/>
        <v>122402</v>
      </c>
      <c r="H155" s="67">
        <f t="shared" si="42"/>
        <v>16024</v>
      </c>
      <c r="I155" s="67">
        <f t="shared" si="42"/>
        <v>6649</v>
      </c>
      <c r="J155" s="67">
        <f t="shared" si="42"/>
        <v>20688</v>
      </c>
      <c r="K155" s="67">
        <f t="shared" si="42"/>
        <v>117210</v>
      </c>
      <c r="L155" s="67">
        <f t="shared" si="42"/>
        <v>20702</v>
      </c>
      <c r="M155" s="67">
        <f t="shared" si="42"/>
        <v>107843</v>
      </c>
    </row>
    <row r="156" spans="1:13" x14ac:dyDescent="0.25">
      <c r="A156" s="116"/>
      <c r="B156" s="55" t="s">
        <v>43</v>
      </c>
      <c r="C156" s="117">
        <v>2189</v>
      </c>
      <c r="D156" s="117">
        <v>73</v>
      </c>
      <c r="E156" s="117">
        <v>16</v>
      </c>
      <c r="F156" s="117">
        <v>765</v>
      </c>
      <c r="G156" s="117">
        <v>61</v>
      </c>
      <c r="H156" s="117">
        <v>124</v>
      </c>
      <c r="I156" s="117">
        <v>115</v>
      </c>
      <c r="J156" s="117">
        <v>35</v>
      </c>
      <c r="K156" s="117">
        <v>287</v>
      </c>
      <c r="L156" s="117">
        <v>362</v>
      </c>
      <c r="M156" s="117">
        <v>351</v>
      </c>
    </row>
    <row r="157" spans="1:13" x14ac:dyDescent="0.25">
      <c r="A157" s="81" t="s">
        <v>66</v>
      </c>
      <c r="B157" s="55" t="s">
        <v>23</v>
      </c>
      <c r="C157" s="69">
        <f t="shared" ref="C157:M157" si="43">C156/C63</f>
        <v>3.4443259097017014E-3</v>
      </c>
      <c r="D157" s="69">
        <f t="shared" si="43"/>
        <v>2.2578948996319322E-3</v>
      </c>
      <c r="E157" s="69">
        <f t="shared" si="43"/>
        <v>1.6592346780047703E-3</v>
      </c>
      <c r="F157" s="69">
        <f t="shared" si="43"/>
        <v>4.9988564707419874E-3</v>
      </c>
      <c r="G157" s="69">
        <f t="shared" si="43"/>
        <v>4.7458998537329227E-4</v>
      </c>
      <c r="H157" s="69">
        <f t="shared" si="43"/>
        <v>7.1800810654313839E-3</v>
      </c>
      <c r="I157" s="69">
        <f t="shared" si="43"/>
        <v>1.6630513376717282E-2</v>
      </c>
      <c r="J157" s="69">
        <f t="shared" si="43"/>
        <v>1.5861506389921146E-3</v>
      </c>
      <c r="K157" s="69">
        <f t="shared" si="43"/>
        <v>2.2319345506579152E-3</v>
      </c>
      <c r="L157" s="69">
        <f t="shared" si="43"/>
        <v>1.5540482527689534E-2</v>
      </c>
      <c r="M157" s="69">
        <f t="shared" si="43"/>
        <v>3.0826248858287081E-3</v>
      </c>
    </row>
    <row r="158" spans="1:13" x14ac:dyDescent="0.25">
      <c r="A158" s="115"/>
      <c r="B158" s="6" t="s">
        <v>25</v>
      </c>
      <c r="C158" s="67">
        <f t="shared" ref="C158:M158" si="44">C63-C156</f>
        <v>633349</v>
      </c>
      <c r="D158" s="67">
        <f t="shared" si="44"/>
        <v>32258</v>
      </c>
      <c r="E158" s="67">
        <f t="shared" si="44"/>
        <v>9627</v>
      </c>
      <c r="F158" s="67">
        <f t="shared" si="44"/>
        <v>152270</v>
      </c>
      <c r="G158" s="67">
        <f t="shared" si="44"/>
        <v>128471</v>
      </c>
      <c r="H158" s="67">
        <f t="shared" si="44"/>
        <v>17146</v>
      </c>
      <c r="I158" s="67">
        <f t="shared" si="44"/>
        <v>6800</v>
      </c>
      <c r="J158" s="67">
        <f t="shared" si="44"/>
        <v>22031</v>
      </c>
      <c r="K158" s="67">
        <f t="shared" si="44"/>
        <v>128301</v>
      </c>
      <c r="L158" s="67">
        <f t="shared" si="44"/>
        <v>22932</v>
      </c>
      <c r="M158" s="67">
        <f t="shared" si="44"/>
        <v>113513</v>
      </c>
    </row>
    <row r="159" spans="1:13" s="119" customFormat="1" x14ac:dyDescent="0.25">
      <c r="A159" s="116"/>
      <c r="B159" s="55" t="s">
        <v>43</v>
      </c>
      <c r="C159" s="117">
        <v>827</v>
      </c>
      <c r="D159" s="117">
        <v>168</v>
      </c>
      <c r="E159" s="117">
        <v>7</v>
      </c>
      <c r="F159" s="117">
        <v>73</v>
      </c>
      <c r="G159" s="117">
        <v>17</v>
      </c>
      <c r="H159" s="117">
        <v>24</v>
      </c>
      <c r="I159" s="117">
        <v>64</v>
      </c>
      <c r="J159" s="117">
        <v>32</v>
      </c>
      <c r="K159" s="117">
        <v>244</v>
      </c>
      <c r="L159" s="117">
        <v>84</v>
      </c>
      <c r="M159" s="117">
        <v>114</v>
      </c>
    </row>
    <row r="160" spans="1:13" s="119" customFormat="1" x14ac:dyDescent="0.25">
      <c r="A160" s="81" t="s">
        <v>67</v>
      </c>
      <c r="B160" s="55" t="s">
        <v>23</v>
      </c>
      <c r="C160" s="69">
        <f t="shared" ref="C160:M160" si="45">C159/C64</f>
        <v>1.3787607491655746E-3</v>
      </c>
      <c r="D160" s="69">
        <f t="shared" si="45"/>
        <v>5.3851331858832579E-3</v>
      </c>
      <c r="E160" s="69">
        <f t="shared" si="45"/>
        <v>7.8299776286353472E-4</v>
      </c>
      <c r="F160" s="69">
        <f t="shared" si="45"/>
        <v>5.0017471856607441E-4</v>
      </c>
      <c r="G160" s="69">
        <f t="shared" si="45"/>
        <v>1.4099810067264387E-4</v>
      </c>
      <c r="H160" s="69">
        <f t="shared" si="45"/>
        <v>1.5090543259557343E-3</v>
      </c>
      <c r="I160" s="69">
        <f t="shared" si="45"/>
        <v>9.6662135629059058E-3</v>
      </c>
      <c r="J160" s="69">
        <f t="shared" si="45"/>
        <v>1.5036887364315587E-3</v>
      </c>
      <c r="K160" s="69">
        <f t="shared" si="45"/>
        <v>1.9918204749348983E-3</v>
      </c>
      <c r="L160" s="69">
        <f t="shared" si="45"/>
        <v>3.6263166983249869E-3</v>
      </c>
      <c r="M160" s="69">
        <f t="shared" si="45"/>
        <v>1.0994522027621325E-3</v>
      </c>
    </row>
    <row r="161" spans="1:13" s="119" customFormat="1" x14ac:dyDescent="0.25">
      <c r="A161" s="115"/>
      <c r="B161" s="6" t="s">
        <v>25</v>
      </c>
      <c r="C161" s="67">
        <f t="shared" ref="C161:M161" si="46">C64-C159</f>
        <v>598987</v>
      </c>
      <c r="D161" s="67">
        <f t="shared" si="46"/>
        <v>31029</v>
      </c>
      <c r="E161" s="67">
        <f t="shared" si="46"/>
        <v>8933</v>
      </c>
      <c r="F161" s="67">
        <f t="shared" si="46"/>
        <v>145876</v>
      </c>
      <c r="G161" s="67">
        <f t="shared" si="46"/>
        <v>120552</v>
      </c>
      <c r="H161" s="67">
        <f t="shared" si="46"/>
        <v>15880</v>
      </c>
      <c r="I161" s="67">
        <f t="shared" si="46"/>
        <v>6557</v>
      </c>
      <c r="J161" s="67">
        <f t="shared" si="46"/>
        <v>21249</v>
      </c>
      <c r="K161" s="67">
        <f t="shared" si="46"/>
        <v>122257</v>
      </c>
      <c r="L161" s="67">
        <f t="shared" si="46"/>
        <v>23080</v>
      </c>
      <c r="M161" s="67">
        <f t="shared" si="46"/>
        <v>103574</v>
      </c>
    </row>
    <row r="162" spans="1:13" s="120" customFormat="1" x14ac:dyDescent="0.25">
      <c r="A162" s="116"/>
      <c r="B162" s="55" t="s">
        <v>43</v>
      </c>
      <c r="C162" s="117">
        <v>2462</v>
      </c>
      <c r="D162" s="117">
        <v>296</v>
      </c>
      <c r="E162" s="117">
        <v>62</v>
      </c>
      <c r="F162" s="117">
        <v>208</v>
      </c>
      <c r="G162" s="117">
        <v>426</v>
      </c>
      <c r="H162" s="117">
        <v>76</v>
      </c>
      <c r="I162" s="117">
        <v>100</v>
      </c>
      <c r="J162" s="117">
        <v>83</v>
      </c>
      <c r="K162" s="117">
        <v>806</v>
      </c>
      <c r="L162" s="117">
        <v>98</v>
      </c>
      <c r="M162" s="117">
        <v>307</v>
      </c>
    </row>
    <row r="163" spans="1:13" s="120" customFormat="1" x14ac:dyDescent="0.25">
      <c r="A163" s="81" t="s">
        <v>68</v>
      </c>
      <c r="B163" s="55" t="s">
        <v>23</v>
      </c>
      <c r="C163" s="69">
        <f t="shared" ref="C163:M163" si="47">C162/C65</f>
        <v>4.0612452945969933E-3</v>
      </c>
      <c r="D163" s="69">
        <f t="shared" si="47"/>
        <v>9.5422308188265643E-3</v>
      </c>
      <c r="E163" s="69">
        <f t="shared" si="47"/>
        <v>6.5400843881856536E-3</v>
      </c>
      <c r="F163" s="69">
        <f t="shared" si="47"/>
        <v>1.4378244609886425E-3</v>
      </c>
      <c r="G163" s="69">
        <f t="shared" si="47"/>
        <v>3.5178410695558106E-3</v>
      </c>
      <c r="H163" s="69">
        <f t="shared" si="47"/>
        <v>4.8413810676519306E-3</v>
      </c>
      <c r="I163" s="69">
        <f t="shared" si="47"/>
        <v>1.4920919128618322E-2</v>
      </c>
      <c r="J163" s="69">
        <f t="shared" si="47"/>
        <v>3.878867183848958E-3</v>
      </c>
      <c r="K163" s="69">
        <f t="shared" si="47"/>
        <v>6.3080619536208743E-3</v>
      </c>
      <c r="L163" s="69">
        <f t="shared" si="47"/>
        <v>4.3395474471947925E-3</v>
      </c>
      <c r="M163" s="69">
        <f t="shared" si="47"/>
        <v>2.9015916222449056E-3</v>
      </c>
    </row>
    <row r="164" spans="1:13" s="120" customFormat="1" x14ac:dyDescent="0.25">
      <c r="A164" s="115"/>
      <c r="B164" s="6" t="s">
        <v>25</v>
      </c>
      <c r="C164" s="67">
        <f t="shared" ref="C164:M164" si="48">C65-C162</f>
        <v>603756</v>
      </c>
      <c r="D164" s="67">
        <f t="shared" si="48"/>
        <v>30724</v>
      </c>
      <c r="E164" s="67">
        <f t="shared" si="48"/>
        <v>9418</v>
      </c>
      <c r="F164" s="67">
        <f t="shared" si="48"/>
        <v>144455</v>
      </c>
      <c r="G164" s="67">
        <f t="shared" si="48"/>
        <v>120671</v>
      </c>
      <c r="H164" s="67">
        <f t="shared" si="48"/>
        <v>15622</v>
      </c>
      <c r="I164" s="67">
        <f t="shared" si="48"/>
        <v>6602</v>
      </c>
      <c r="J164" s="67">
        <f t="shared" si="48"/>
        <v>21315</v>
      </c>
      <c r="K164" s="67">
        <f t="shared" si="48"/>
        <v>126967</v>
      </c>
      <c r="L164" s="67">
        <f t="shared" si="48"/>
        <v>22485</v>
      </c>
      <c r="M164" s="67">
        <f t="shared" si="48"/>
        <v>105497</v>
      </c>
    </row>
    <row r="165" spans="1:13" s="121" customFormat="1" x14ac:dyDescent="0.25">
      <c r="A165" s="116"/>
      <c r="B165" s="55" t="s">
        <v>43</v>
      </c>
      <c r="C165" s="117">
        <v>22073</v>
      </c>
      <c r="D165" s="117">
        <v>3457</v>
      </c>
      <c r="E165" s="117">
        <v>193</v>
      </c>
      <c r="F165" s="117">
        <v>4476</v>
      </c>
      <c r="G165" s="117">
        <v>2112</v>
      </c>
      <c r="H165" s="117">
        <v>311</v>
      </c>
      <c r="I165" s="117">
        <v>96</v>
      </c>
      <c r="J165" s="117">
        <v>334</v>
      </c>
      <c r="K165" s="117">
        <v>3566</v>
      </c>
      <c r="L165" s="117">
        <v>303</v>
      </c>
      <c r="M165" s="117">
        <v>7225</v>
      </c>
    </row>
    <row r="166" spans="1:13" s="121" customFormat="1" x14ac:dyDescent="0.25">
      <c r="A166" s="81" t="s">
        <v>69</v>
      </c>
      <c r="B166" s="55" t="s">
        <v>23</v>
      </c>
      <c r="C166" s="69">
        <f t="shared" ref="C166:M166" si="49">C165/C66</f>
        <v>3.7898441859466885E-2</v>
      </c>
      <c r="D166" s="69">
        <f t="shared" si="49"/>
        <v>0.11897305296486217</v>
      </c>
      <c r="E166" s="69">
        <f t="shared" si="49"/>
        <v>2.2452303396928806E-2</v>
      </c>
      <c r="F166" s="69">
        <f t="shared" si="49"/>
        <v>3.0357494082458983E-2</v>
      </c>
      <c r="G166" s="69">
        <f t="shared" si="49"/>
        <v>1.8175715797898433E-2</v>
      </c>
      <c r="H166" s="69">
        <f t="shared" si="49"/>
        <v>2.1628764169970095E-2</v>
      </c>
      <c r="I166" s="69">
        <f t="shared" si="49"/>
        <v>1.4598540145985401E-2</v>
      </c>
      <c r="J166" s="69">
        <f t="shared" si="49"/>
        <v>1.7058222676200205E-2</v>
      </c>
      <c r="K166" s="69">
        <f t="shared" si="49"/>
        <v>3.0904158975292272E-2</v>
      </c>
      <c r="L166" s="69">
        <f t="shared" si="49"/>
        <v>1.4842027920646584E-2</v>
      </c>
      <c r="M166" s="69">
        <f t="shared" si="49"/>
        <v>6.8946760695097864E-2</v>
      </c>
    </row>
    <row r="167" spans="1:13" s="121" customFormat="1" x14ac:dyDescent="0.25">
      <c r="A167" s="115"/>
      <c r="B167" s="6" t="s">
        <v>25</v>
      </c>
      <c r="C167" s="67">
        <f t="shared" ref="C167:M167" si="50">C66-C165</f>
        <v>560352</v>
      </c>
      <c r="D167" s="67">
        <f t="shared" si="50"/>
        <v>25600</v>
      </c>
      <c r="E167" s="67">
        <f t="shared" si="50"/>
        <v>8403</v>
      </c>
      <c r="F167" s="67">
        <f t="shared" si="50"/>
        <v>142967</v>
      </c>
      <c r="G167" s="67">
        <f t="shared" si="50"/>
        <v>114087</v>
      </c>
      <c r="H167" s="67">
        <f t="shared" si="50"/>
        <v>14068</v>
      </c>
      <c r="I167" s="67">
        <f t="shared" si="50"/>
        <v>6480</v>
      </c>
      <c r="J167" s="67">
        <f t="shared" si="50"/>
        <v>19246</v>
      </c>
      <c r="K167" s="67">
        <f t="shared" si="50"/>
        <v>111823</v>
      </c>
      <c r="L167" s="67">
        <f t="shared" si="50"/>
        <v>20112</v>
      </c>
      <c r="M167" s="67">
        <f t="shared" si="50"/>
        <v>97566</v>
      </c>
    </row>
    <row r="168" spans="1:13" x14ac:dyDescent="0.25">
      <c r="A168" s="116"/>
      <c r="B168" s="55" t="s">
        <v>43</v>
      </c>
      <c r="C168" s="117">
        <v>3252</v>
      </c>
      <c r="D168" s="117">
        <v>304</v>
      </c>
      <c r="E168" s="117">
        <v>12</v>
      </c>
      <c r="F168" s="117">
        <v>358</v>
      </c>
      <c r="G168" s="117">
        <v>512</v>
      </c>
      <c r="H168" s="117">
        <v>35</v>
      </c>
      <c r="I168" s="117">
        <v>68</v>
      </c>
      <c r="J168" s="117">
        <v>267</v>
      </c>
      <c r="K168" s="117">
        <v>466</v>
      </c>
      <c r="L168" s="117">
        <v>138</v>
      </c>
      <c r="M168" s="117">
        <v>1092</v>
      </c>
    </row>
    <row r="169" spans="1:13" x14ac:dyDescent="0.25">
      <c r="A169" s="81" t="s">
        <v>70</v>
      </c>
      <c r="B169" s="55" t="s">
        <v>23</v>
      </c>
      <c r="C169" s="69">
        <f t="shared" ref="C169:M169" si="51">C168/C67</f>
        <v>5.8839387650604048E-3</v>
      </c>
      <c r="D169" s="69">
        <f t="shared" si="51"/>
        <v>1.0963646855164455E-2</v>
      </c>
      <c r="E169" s="69">
        <f t="shared" si="51"/>
        <v>1.4140938015555031E-3</v>
      </c>
      <c r="F169" s="69">
        <f t="shared" si="51"/>
        <v>2.5335626278281424E-3</v>
      </c>
      <c r="G169" s="69">
        <f t="shared" si="51"/>
        <v>4.6335680283806045E-3</v>
      </c>
      <c r="H169" s="69">
        <f t="shared" si="51"/>
        <v>2.4722751995479267E-3</v>
      </c>
      <c r="I169" s="69">
        <f t="shared" si="51"/>
        <v>1.1208175374979397E-2</v>
      </c>
      <c r="J169" s="69">
        <f t="shared" si="51"/>
        <v>1.3880946191837796E-2</v>
      </c>
      <c r="K169" s="69">
        <f t="shared" si="51"/>
        <v>4.4293630651952819E-3</v>
      </c>
      <c r="L169" s="69">
        <f t="shared" si="51"/>
        <v>6.9245822670480203E-3</v>
      </c>
      <c r="M169" s="69">
        <f t="shared" si="51"/>
        <v>1.0911161958813361E-2</v>
      </c>
    </row>
    <row r="170" spans="1:13" x14ac:dyDescent="0.25">
      <c r="A170" s="115"/>
      <c r="B170" s="6" t="s">
        <v>25</v>
      </c>
      <c r="C170" s="67">
        <f t="shared" ref="C170:M170" si="52">C67-C168</f>
        <v>549439</v>
      </c>
      <c r="D170" s="67">
        <f t="shared" si="52"/>
        <v>27424</v>
      </c>
      <c r="E170" s="67">
        <f t="shared" si="52"/>
        <v>8474</v>
      </c>
      <c r="F170" s="67">
        <f t="shared" si="52"/>
        <v>140945</v>
      </c>
      <c r="G170" s="67">
        <f t="shared" si="52"/>
        <v>109986</v>
      </c>
      <c r="H170" s="67">
        <f t="shared" si="52"/>
        <v>14122</v>
      </c>
      <c r="I170" s="67">
        <f t="shared" si="52"/>
        <v>5999</v>
      </c>
      <c r="J170" s="67">
        <f t="shared" si="52"/>
        <v>18968</v>
      </c>
      <c r="K170" s="67">
        <f t="shared" si="52"/>
        <v>104741</v>
      </c>
      <c r="L170" s="67">
        <f t="shared" si="52"/>
        <v>19791</v>
      </c>
      <c r="M170" s="67">
        <f t="shared" si="52"/>
        <v>98989</v>
      </c>
    </row>
    <row r="171" spans="1:13" s="124" customFormat="1" x14ac:dyDescent="0.25">
      <c r="A171" s="116"/>
      <c r="B171" s="55" t="s">
        <v>43</v>
      </c>
      <c r="C171" s="117">
        <v>5377</v>
      </c>
      <c r="D171" s="117">
        <v>230</v>
      </c>
      <c r="E171" s="117">
        <v>71</v>
      </c>
      <c r="F171" s="117">
        <v>1388</v>
      </c>
      <c r="G171" s="117">
        <v>243</v>
      </c>
      <c r="H171" s="117">
        <v>463</v>
      </c>
      <c r="I171" s="117">
        <v>36</v>
      </c>
      <c r="J171" s="117">
        <v>309</v>
      </c>
      <c r="K171" s="117">
        <v>1170</v>
      </c>
      <c r="L171" s="117">
        <v>394</v>
      </c>
      <c r="M171" s="117">
        <v>1073</v>
      </c>
    </row>
    <row r="172" spans="1:13" s="124" customFormat="1" x14ac:dyDescent="0.25">
      <c r="A172" s="81" t="s">
        <v>71</v>
      </c>
      <c r="B172" s="55" t="s">
        <v>23</v>
      </c>
      <c r="C172" s="69">
        <f t="shared" ref="C172:M172" si="53">C171/C68</f>
        <v>8.5513990451441344E-3</v>
      </c>
      <c r="D172" s="69">
        <f t="shared" si="53"/>
        <v>7.0780120018464378E-3</v>
      </c>
      <c r="E172" s="69">
        <f t="shared" si="53"/>
        <v>6.4364064907986582E-3</v>
      </c>
      <c r="F172" s="69">
        <f t="shared" si="53"/>
        <v>8.9390367994641728E-3</v>
      </c>
      <c r="G172" s="69">
        <f t="shared" si="53"/>
        <v>1.930179911831288E-3</v>
      </c>
      <c r="H172" s="69">
        <f t="shared" si="53"/>
        <v>2.6725929346571229E-2</v>
      </c>
      <c r="I172" s="69">
        <f t="shared" si="53"/>
        <v>5.5770720371804807E-3</v>
      </c>
      <c r="J172" s="69">
        <f t="shared" si="53"/>
        <v>1.4328773475539068E-2</v>
      </c>
      <c r="K172" s="69">
        <f t="shared" si="53"/>
        <v>9.3396768631457943E-3</v>
      </c>
      <c r="L172" s="69">
        <f t="shared" si="53"/>
        <v>1.7216517369455977E-2</v>
      </c>
      <c r="M172" s="69">
        <f t="shared" si="53"/>
        <v>9.702504747264671E-3</v>
      </c>
    </row>
    <row r="173" spans="1:13" s="124" customFormat="1" x14ac:dyDescent="0.25">
      <c r="A173" s="115"/>
      <c r="B173" s="6" t="s">
        <v>25</v>
      </c>
      <c r="C173" s="67">
        <f t="shared" ref="C173:M173" si="54">C68-C171</f>
        <v>623409</v>
      </c>
      <c r="D173" s="67">
        <f t="shared" si="54"/>
        <v>32265</v>
      </c>
      <c r="E173" s="67">
        <f t="shared" si="54"/>
        <v>10960</v>
      </c>
      <c r="F173" s="67">
        <f t="shared" si="54"/>
        <v>153886</v>
      </c>
      <c r="G173" s="67">
        <f t="shared" si="54"/>
        <v>125652</v>
      </c>
      <c r="H173" s="67">
        <f t="shared" si="54"/>
        <v>16861</v>
      </c>
      <c r="I173" s="67">
        <f t="shared" si="54"/>
        <v>6419</v>
      </c>
      <c r="J173" s="67">
        <f t="shared" si="54"/>
        <v>21256</v>
      </c>
      <c r="K173" s="67">
        <f t="shared" si="54"/>
        <v>124102</v>
      </c>
      <c r="L173" s="67">
        <f t="shared" si="54"/>
        <v>22491</v>
      </c>
      <c r="M173" s="67">
        <f t="shared" si="54"/>
        <v>109517</v>
      </c>
    </row>
    <row r="174" spans="1:13" s="126" customFormat="1" x14ac:dyDescent="0.25">
      <c r="A174" s="116"/>
      <c r="B174" s="55" t="s">
        <v>43</v>
      </c>
      <c r="C174" s="117">
        <v>4225</v>
      </c>
      <c r="D174" s="117">
        <v>190</v>
      </c>
      <c r="E174" s="117">
        <v>43</v>
      </c>
      <c r="F174" s="117">
        <v>1513</v>
      </c>
      <c r="G174" s="117">
        <v>382</v>
      </c>
      <c r="H174" s="117">
        <v>286</v>
      </c>
      <c r="I174" s="117">
        <v>82</v>
      </c>
      <c r="J174" s="117">
        <v>288</v>
      </c>
      <c r="K174" s="117">
        <v>482</v>
      </c>
      <c r="L174" s="117">
        <v>239</v>
      </c>
      <c r="M174" s="117">
        <v>720</v>
      </c>
    </row>
    <row r="175" spans="1:13" s="126" customFormat="1" x14ac:dyDescent="0.25">
      <c r="A175" s="81" t="s">
        <v>72</v>
      </c>
      <c r="B175" s="55" t="s">
        <v>23</v>
      </c>
      <c r="C175" s="69">
        <f t="shared" ref="C175:M175" si="55">C174/C69</f>
        <v>6.8151756621608545E-3</v>
      </c>
      <c r="D175" s="69">
        <f t="shared" si="55"/>
        <v>5.8269696690894596E-3</v>
      </c>
      <c r="E175" s="69">
        <f t="shared" si="55"/>
        <v>4.6381188652788261E-3</v>
      </c>
      <c r="F175" s="69">
        <f t="shared" si="55"/>
        <v>9.6526204982615074E-3</v>
      </c>
      <c r="G175" s="69">
        <f t="shared" si="55"/>
        <v>3.0223431862776125E-3</v>
      </c>
      <c r="H175" s="69">
        <f t="shared" si="55"/>
        <v>1.6743750365903635E-2</v>
      </c>
      <c r="I175" s="69">
        <f t="shared" si="55"/>
        <v>1.2862745098039216E-2</v>
      </c>
      <c r="J175" s="69">
        <f t="shared" si="55"/>
        <v>1.4311270125223614E-2</v>
      </c>
      <c r="K175" s="69">
        <f t="shared" si="55"/>
        <v>3.9973793114887338E-3</v>
      </c>
      <c r="L175" s="69">
        <f t="shared" si="55"/>
        <v>1.0864624056732431E-2</v>
      </c>
      <c r="M175" s="69">
        <f t="shared" si="55"/>
        <v>6.6195939982347752E-3</v>
      </c>
    </row>
    <row r="176" spans="1:13" s="126" customFormat="1" x14ac:dyDescent="0.25">
      <c r="A176" s="115"/>
      <c r="B176" s="6" t="s">
        <v>25</v>
      </c>
      <c r="C176" s="67">
        <f t="shared" ref="C176:M176" si="56">C69-C174</f>
        <v>615715</v>
      </c>
      <c r="D176" s="67">
        <f t="shared" si="56"/>
        <v>32417</v>
      </c>
      <c r="E176" s="67">
        <f t="shared" si="56"/>
        <v>9228</v>
      </c>
      <c r="F176" s="67">
        <f t="shared" si="56"/>
        <v>155232</v>
      </c>
      <c r="G176" s="67">
        <f t="shared" si="56"/>
        <v>126010</v>
      </c>
      <c r="H176" s="67">
        <f t="shared" si="56"/>
        <v>16795</v>
      </c>
      <c r="I176" s="67">
        <f t="shared" si="56"/>
        <v>6293</v>
      </c>
      <c r="J176" s="67">
        <f t="shared" si="56"/>
        <v>19836</v>
      </c>
      <c r="K176" s="67">
        <f t="shared" si="56"/>
        <v>120097</v>
      </c>
      <c r="L176" s="67">
        <f t="shared" si="56"/>
        <v>21759</v>
      </c>
      <c r="M176" s="67">
        <f t="shared" si="56"/>
        <v>108048</v>
      </c>
    </row>
    <row r="177" spans="1:13" s="127" customFormat="1" x14ac:dyDescent="0.25">
      <c r="A177" s="116"/>
      <c r="B177" s="55" t="s">
        <v>43</v>
      </c>
      <c r="C177" s="117">
        <v>9291</v>
      </c>
      <c r="D177" s="117">
        <v>152</v>
      </c>
      <c r="E177" s="117">
        <v>35</v>
      </c>
      <c r="F177" s="117">
        <v>4443</v>
      </c>
      <c r="G177" s="117">
        <v>511</v>
      </c>
      <c r="H177" s="117">
        <v>488</v>
      </c>
      <c r="I177" s="117">
        <v>168</v>
      </c>
      <c r="J177" s="117">
        <v>104</v>
      </c>
      <c r="K177" s="117">
        <v>828</v>
      </c>
      <c r="L177" s="117">
        <v>259</v>
      </c>
      <c r="M177" s="117">
        <v>2303</v>
      </c>
    </row>
    <row r="178" spans="1:13" s="127" customFormat="1" x14ac:dyDescent="0.25">
      <c r="A178" s="81" t="s">
        <v>73</v>
      </c>
      <c r="B178" s="55" t="s">
        <v>23</v>
      </c>
      <c r="C178" s="69">
        <f t="shared" ref="C178:M178" si="57">C177/C70</f>
        <v>1.4306435817365435E-2</v>
      </c>
      <c r="D178" s="69">
        <f t="shared" si="57"/>
        <v>4.3340651820592511E-3</v>
      </c>
      <c r="E178" s="69">
        <f t="shared" si="57"/>
        <v>3.6584091146649941E-3</v>
      </c>
      <c r="F178" s="69">
        <f t="shared" si="57"/>
        <v>2.6787813745410258E-2</v>
      </c>
      <c r="G178" s="69">
        <f t="shared" si="57"/>
        <v>3.8538406425581658E-3</v>
      </c>
      <c r="H178" s="69">
        <f t="shared" si="57"/>
        <v>2.61704295597147E-2</v>
      </c>
      <c r="I178" s="69">
        <f t="shared" si="57"/>
        <v>2.5255562236921228E-2</v>
      </c>
      <c r="J178" s="69">
        <f t="shared" si="57"/>
        <v>4.895039066177163E-3</v>
      </c>
      <c r="K178" s="69">
        <f t="shared" si="57"/>
        <v>6.7594043887147333E-3</v>
      </c>
      <c r="L178" s="69">
        <f t="shared" si="57"/>
        <v>1.1116834063009701E-2</v>
      </c>
      <c r="M178" s="69">
        <f t="shared" si="57"/>
        <v>2.0202286025070834E-2</v>
      </c>
    </row>
    <row r="179" spans="1:13" s="127" customFormat="1" x14ac:dyDescent="0.25">
      <c r="A179" s="115"/>
      <c r="B179" s="6" t="s">
        <v>25</v>
      </c>
      <c r="C179" s="67">
        <f t="shared" ref="C179:M179" si="58">C70-C177</f>
        <v>640137</v>
      </c>
      <c r="D179" s="67">
        <f t="shared" si="58"/>
        <v>34919</v>
      </c>
      <c r="E179" s="67">
        <f t="shared" si="58"/>
        <v>9532</v>
      </c>
      <c r="F179" s="67">
        <f t="shared" si="58"/>
        <v>161416</v>
      </c>
      <c r="G179" s="67">
        <f t="shared" si="58"/>
        <v>132084</v>
      </c>
      <c r="H179" s="67">
        <f t="shared" si="58"/>
        <v>18159</v>
      </c>
      <c r="I179" s="67">
        <f t="shared" si="58"/>
        <v>6484</v>
      </c>
      <c r="J179" s="67">
        <f t="shared" si="58"/>
        <v>21142</v>
      </c>
      <c r="K179" s="67">
        <f t="shared" si="58"/>
        <v>121668</v>
      </c>
      <c r="L179" s="67">
        <f t="shared" si="58"/>
        <v>23039</v>
      </c>
      <c r="M179" s="67">
        <f t="shared" si="58"/>
        <v>111694</v>
      </c>
    </row>
    <row r="180" spans="1:13" x14ac:dyDescent="0.25">
      <c r="A180" s="116"/>
      <c r="B180" s="55" t="s">
        <v>43</v>
      </c>
      <c r="C180" s="117">
        <v>8315</v>
      </c>
      <c r="D180" s="117">
        <v>205</v>
      </c>
      <c r="E180" s="117">
        <v>146</v>
      </c>
      <c r="F180" s="117">
        <v>2978</v>
      </c>
      <c r="G180" s="117">
        <v>1065</v>
      </c>
      <c r="H180" s="117">
        <v>655</v>
      </c>
      <c r="I180" s="117">
        <v>45</v>
      </c>
      <c r="J180" s="117">
        <v>490</v>
      </c>
      <c r="K180" s="117">
        <v>406</v>
      </c>
      <c r="L180" s="117">
        <v>600</v>
      </c>
      <c r="M180" s="117">
        <v>1725</v>
      </c>
    </row>
    <row r="181" spans="1:13" x14ac:dyDescent="0.25">
      <c r="A181" s="81" t="s">
        <v>74</v>
      </c>
      <c r="B181" s="55" t="s">
        <v>23</v>
      </c>
      <c r="C181" s="69">
        <f t="shared" ref="C181:M181" si="59">C180/C71</f>
        <v>1.2757000240871803E-2</v>
      </c>
      <c r="D181" s="69">
        <f t="shared" si="59"/>
        <v>5.6737981234950595E-3</v>
      </c>
      <c r="E181" s="69">
        <f t="shared" si="59"/>
        <v>1.1938833919371984E-2</v>
      </c>
      <c r="F181" s="69">
        <f t="shared" si="59"/>
        <v>1.81954822902601E-2</v>
      </c>
      <c r="G181" s="69">
        <f t="shared" si="59"/>
        <v>7.9660116834838028E-3</v>
      </c>
      <c r="H181" s="69">
        <f t="shared" si="59"/>
        <v>3.5128177625227928E-2</v>
      </c>
      <c r="I181" s="69">
        <f t="shared" si="59"/>
        <v>6.8212824010914054E-3</v>
      </c>
      <c r="J181" s="69">
        <f t="shared" si="59"/>
        <v>2.4619404109933175E-2</v>
      </c>
      <c r="K181" s="69">
        <f t="shared" si="59"/>
        <v>3.2790327660983548E-3</v>
      </c>
      <c r="L181" s="69">
        <f t="shared" si="59"/>
        <v>2.5600546144984426E-2</v>
      </c>
      <c r="M181" s="69">
        <f t="shared" si="59"/>
        <v>1.5174306600163619E-2</v>
      </c>
    </row>
    <row r="182" spans="1:13" x14ac:dyDescent="0.25">
      <c r="A182" s="115"/>
      <c r="B182" s="6" t="s">
        <v>25</v>
      </c>
      <c r="C182" s="67">
        <f t="shared" ref="C182:M182" si="60">C71-C180</f>
        <v>643484</v>
      </c>
      <c r="D182" s="67">
        <f t="shared" si="60"/>
        <v>35926</v>
      </c>
      <c r="E182" s="67">
        <f t="shared" si="60"/>
        <v>12083</v>
      </c>
      <c r="F182" s="67">
        <f t="shared" si="60"/>
        <v>160689</v>
      </c>
      <c r="G182" s="67">
        <f t="shared" si="60"/>
        <v>132628</v>
      </c>
      <c r="H182" s="67">
        <f t="shared" si="60"/>
        <v>17991</v>
      </c>
      <c r="I182" s="67">
        <f t="shared" si="60"/>
        <v>6552</v>
      </c>
      <c r="J182" s="67">
        <f t="shared" si="60"/>
        <v>19413</v>
      </c>
      <c r="K182" s="67">
        <f t="shared" si="60"/>
        <v>123411</v>
      </c>
      <c r="L182" s="67">
        <f t="shared" si="60"/>
        <v>22837</v>
      </c>
      <c r="M182" s="67">
        <f t="shared" si="60"/>
        <v>111954</v>
      </c>
    </row>
    <row r="183" spans="1:13" s="129" customFormat="1" x14ac:dyDescent="0.25">
      <c r="A183" s="116"/>
      <c r="B183" s="6" t="s">
        <v>43</v>
      </c>
      <c r="C183" s="117">
        <v>19574</v>
      </c>
      <c r="D183" s="117">
        <v>279</v>
      </c>
      <c r="E183" s="117">
        <v>415</v>
      </c>
      <c r="F183" s="117">
        <v>3678</v>
      </c>
      <c r="G183" s="117">
        <v>7735</v>
      </c>
      <c r="H183" s="117">
        <v>878</v>
      </c>
      <c r="I183" s="117">
        <v>55</v>
      </c>
      <c r="J183" s="117">
        <v>234</v>
      </c>
      <c r="K183" s="117">
        <v>849</v>
      </c>
      <c r="L183" s="117">
        <v>1278</v>
      </c>
      <c r="M183" s="117">
        <v>4173</v>
      </c>
    </row>
    <row r="184" spans="1:13" s="129" customFormat="1" x14ac:dyDescent="0.25">
      <c r="A184" s="81" t="s">
        <v>75</v>
      </c>
      <c r="B184" s="55" t="s">
        <v>23</v>
      </c>
      <c r="C184" s="69">
        <f t="shared" ref="C184:M184" si="61">C183/C72</f>
        <v>2.8921095674246868E-2</v>
      </c>
      <c r="D184" s="69">
        <f t="shared" si="61"/>
        <v>7.2539129530445638E-3</v>
      </c>
      <c r="E184" s="69">
        <f t="shared" si="61"/>
        <v>3.2268097348573208E-2</v>
      </c>
      <c r="F184" s="69">
        <f t="shared" si="61"/>
        <v>2.1644333810003E-2</v>
      </c>
      <c r="G184" s="69">
        <f t="shared" si="61"/>
        <v>5.5878230968170718E-2</v>
      </c>
      <c r="H184" s="69">
        <f t="shared" si="61"/>
        <v>4.5183202964182788E-2</v>
      </c>
      <c r="I184" s="69">
        <f t="shared" si="61"/>
        <v>8.0645161290322578E-3</v>
      </c>
      <c r="J184" s="69">
        <f t="shared" si="61"/>
        <v>1.1594490139728471E-2</v>
      </c>
      <c r="K184" s="69">
        <f t="shared" si="61"/>
        <v>6.651415678225036E-3</v>
      </c>
      <c r="L184" s="69">
        <f t="shared" si="61"/>
        <v>5.159675400702491E-2</v>
      </c>
      <c r="M184" s="69">
        <f t="shared" si="61"/>
        <v>3.5279496804301515E-2</v>
      </c>
    </row>
    <row r="185" spans="1:13" s="129" customFormat="1" x14ac:dyDescent="0.25">
      <c r="A185" s="115"/>
      <c r="B185" s="6" t="s">
        <v>25</v>
      </c>
      <c r="C185" s="67">
        <f t="shared" ref="C185:M185" si="62">C72-C183</f>
        <v>657233</v>
      </c>
      <c r="D185" s="67">
        <f t="shared" si="62"/>
        <v>38183</v>
      </c>
      <c r="E185" s="67">
        <f t="shared" si="62"/>
        <v>12446</v>
      </c>
      <c r="F185" s="67">
        <f t="shared" si="62"/>
        <v>166251</v>
      </c>
      <c r="G185" s="67">
        <f t="shared" si="62"/>
        <v>130691</v>
      </c>
      <c r="H185" s="67">
        <f t="shared" si="62"/>
        <v>18554</v>
      </c>
      <c r="I185" s="67">
        <f t="shared" si="62"/>
        <v>6765</v>
      </c>
      <c r="J185" s="67">
        <f t="shared" si="62"/>
        <v>19948</v>
      </c>
      <c r="K185" s="67">
        <f t="shared" si="62"/>
        <v>126793</v>
      </c>
      <c r="L185" s="67">
        <f t="shared" si="62"/>
        <v>23491</v>
      </c>
      <c r="M185" s="67">
        <f t="shared" si="62"/>
        <v>114111</v>
      </c>
    </row>
    <row r="186" spans="1:13" s="130" customFormat="1" x14ac:dyDescent="0.25">
      <c r="A186" s="116"/>
      <c r="B186" s="6" t="s">
        <v>43</v>
      </c>
      <c r="C186" s="117">
        <v>13434</v>
      </c>
      <c r="D186" s="117">
        <v>333</v>
      </c>
      <c r="E186" s="117">
        <v>199</v>
      </c>
      <c r="F186" s="117">
        <v>4321</v>
      </c>
      <c r="G186" s="117">
        <v>2549</v>
      </c>
      <c r="H186" s="117">
        <v>615</v>
      </c>
      <c r="I186" s="117">
        <v>104</v>
      </c>
      <c r="J186" s="117">
        <v>916</v>
      </c>
      <c r="K186" s="117">
        <v>1006</v>
      </c>
      <c r="L186" s="117">
        <v>977</v>
      </c>
      <c r="M186" s="117">
        <v>2414</v>
      </c>
    </row>
    <row r="187" spans="1:13" s="130" customFormat="1" x14ac:dyDescent="0.25">
      <c r="A187" s="81" t="s">
        <v>76</v>
      </c>
      <c r="B187" s="55" t="s">
        <v>23</v>
      </c>
      <c r="C187" s="69">
        <f t="shared" ref="C187:M187" si="63">C186/C73</f>
        <v>2.0334857615127173E-2</v>
      </c>
      <c r="D187" s="69">
        <f t="shared" si="63"/>
        <v>8.8507335743142675E-3</v>
      </c>
      <c r="E187" s="69">
        <f t="shared" si="63"/>
        <v>2.1527477282561661E-2</v>
      </c>
      <c r="F187" s="69">
        <f t="shared" si="63"/>
        <v>2.5554438464722929E-2</v>
      </c>
      <c r="G187" s="69">
        <f t="shared" si="63"/>
        <v>1.8649400058530875E-2</v>
      </c>
      <c r="H187" s="69">
        <f t="shared" si="63"/>
        <v>3.2690161058842288E-2</v>
      </c>
      <c r="I187" s="69">
        <f t="shared" si="63"/>
        <v>1.5229169717381754E-2</v>
      </c>
      <c r="J187" s="69">
        <f t="shared" si="63"/>
        <v>4.4687286564542884E-2</v>
      </c>
      <c r="K187" s="69">
        <f t="shared" si="63"/>
        <v>8.501073197113353E-3</v>
      </c>
      <c r="L187" s="69">
        <f t="shared" si="63"/>
        <v>3.9593126924947319E-2</v>
      </c>
      <c r="M187" s="69">
        <f t="shared" si="63"/>
        <v>2.0311829495065083E-2</v>
      </c>
    </row>
    <row r="188" spans="1:13" s="130" customFormat="1" x14ac:dyDescent="0.25">
      <c r="A188" s="115"/>
      <c r="B188" s="6" t="s">
        <v>25</v>
      </c>
      <c r="C188" s="67">
        <f t="shared" ref="C188:M188" si="64">C73-C186</f>
        <v>647205</v>
      </c>
      <c r="D188" s="67">
        <f t="shared" si="64"/>
        <v>37291</v>
      </c>
      <c r="E188" s="67">
        <f t="shared" si="64"/>
        <v>9045</v>
      </c>
      <c r="F188" s="67">
        <f t="shared" si="64"/>
        <v>164769</v>
      </c>
      <c r="G188" s="67">
        <f t="shared" si="64"/>
        <v>134131</v>
      </c>
      <c r="H188" s="67">
        <f t="shared" si="64"/>
        <v>18198</v>
      </c>
      <c r="I188" s="67">
        <f t="shared" si="64"/>
        <v>6725</v>
      </c>
      <c r="J188" s="67">
        <f t="shared" si="64"/>
        <v>19582</v>
      </c>
      <c r="K188" s="67">
        <f t="shared" si="64"/>
        <v>117332</v>
      </c>
      <c r="L188" s="67">
        <f t="shared" si="64"/>
        <v>23699</v>
      </c>
      <c r="M188" s="67">
        <f t="shared" si="64"/>
        <v>116433</v>
      </c>
    </row>
    <row r="189" spans="1:13" s="131" customFormat="1" x14ac:dyDescent="0.25">
      <c r="A189" s="116"/>
      <c r="B189" s="6" t="s">
        <v>43</v>
      </c>
      <c r="C189" s="117">
        <v>3670</v>
      </c>
      <c r="D189" s="117">
        <v>166</v>
      </c>
      <c r="E189" s="117">
        <v>157</v>
      </c>
      <c r="F189" s="117">
        <v>1235</v>
      </c>
      <c r="G189" s="117">
        <v>472</v>
      </c>
      <c r="H189" s="117">
        <v>287</v>
      </c>
      <c r="I189" s="117">
        <v>31</v>
      </c>
      <c r="J189" s="117">
        <v>76</v>
      </c>
      <c r="K189" s="117">
        <v>493</v>
      </c>
      <c r="L189" s="117">
        <v>236</v>
      </c>
      <c r="M189" s="117">
        <v>517</v>
      </c>
    </row>
    <row r="190" spans="1:13" s="131" customFormat="1" x14ac:dyDescent="0.25">
      <c r="A190" s="81" t="s">
        <v>77</v>
      </c>
      <c r="B190" s="55" t="s">
        <v>23</v>
      </c>
      <c r="C190" s="69">
        <f t="shared" ref="C190:M190" si="65">C189/C74</f>
        <v>5.9036530260645472E-3</v>
      </c>
      <c r="D190" s="69">
        <f t="shared" si="65"/>
        <v>4.7945007653871705E-3</v>
      </c>
      <c r="E190" s="69">
        <f t="shared" si="65"/>
        <v>2.2789955000725795E-2</v>
      </c>
      <c r="F190" s="69">
        <f t="shared" si="65"/>
        <v>7.7801646749025115E-3</v>
      </c>
      <c r="G190" s="69">
        <f t="shared" si="65"/>
        <v>3.6476325164800346E-3</v>
      </c>
      <c r="H190" s="69">
        <f t="shared" si="65"/>
        <v>1.6408438625578871E-2</v>
      </c>
      <c r="I190" s="69">
        <f t="shared" si="65"/>
        <v>4.806201550387597E-3</v>
      </c>
      <c r="J190" s="69">
        <f t="shared" si="65"/>
        <v>4.1416893732970023E-3</v>
      </c>
      <c r="K190" s="69">
        <f t="shared" si="65"/>
        <v>4.3798473716473735E-3</v>
      </c>
      <c r="L190" s="69">
        <f t="shared" si="65"/>
        <v>1.1569194568361195E-2</v>
      </c>
      <c r="M190" s="69">
        <f t="shared" si="65"/>
        <v>4.4282655246252675E-3</v>
      </c>
    </row>
    <row r="191" spans="1:13" s="131" customFormat="1" x14ac:dyDescent="0.25">
      <c r="A191" s="115"/>
      <c r="B191" s="6" t="s">
        <v>25</v>
      </c>
      <c r="C191" s="67">
        <f t="shared" ref="C191:M191" si="66">C74-C189</f>
        <v>617979</v>
      </c>
      <c r="D191" s="67">
        <f t="shared" si="66"/>
        <v>34457</v>
      </c>
      <c r="E191" s="67">
        <f t="shared" si="66"/>
        <v>6732</v>
      </c>
      <c r="F191" s="67">
        <f t="shared" si="66"/>
        <v>157502</v>
      </c>
      <c r="G191" s="67">
        <f t="shared" si="66"/>
        <v>128927</v>
      </c>
      <c r="H191" s="67">
        <f t="shared" si="66"/>
        <v>17204</v>
      </c>
      <c r="I191" s="67">
        <f t="shared" si="66"/>
        <v>6419</v>
      </c>
      <c r="J191" s="67">
        <f t="shared" si="66"/>
        <v>18274</v>
      </c>
      <c r="K191" s="67">
        <f t="shared" si="66"/>
        <v>112068</v>
      </c>
      <c r="L191" s="67">
        <f t="shared" si="66"/>
        <v>20163</v>
      </c>
      <c r="M191" s="67">
        <f t="shared" si="66"/>
        <v>116233</v>
      </c>
    </row>
    <row r="192" spans="1:13" s="133" customFormat="1" x14ac:dyDescent="0.25">
      <c r="A192" s="116"/>
      <c r="B192" s="6" t="s">
        <v>43</v>
      </c>
      <c r="C192" s="117">
        <v>6314</v>
      </c>
      <c r="D192" s="117">
        <v>254</v>
      </c>
      <c r="E192" s="117">
        <v>588</v>
      </c>
      <c r="F192" s="117">
        <v>963</v>
      </c>
      <c r="G192" s="117">
        <v>800</v>
      </c>
      <c r="H192" s="117">
        <v>555</v>
      </c>
      <c r="I192" s="117">
        <v>73</v>
      </c>
      <c r="J192" s="117">
        <v>489</v>
      </c>
      <c r="K192" s="117">
        <v>1546</v>
      </c>
      <c r="L192" s="117">
        <v>421</v>
      </c>
      <c r="M192" s="117">
        <v>625</v>
      </c>
    </row>
    <row r="193" spans="1:13" s="133" customFormat="1" x14ac:dyDescent="0.25">
      <c r="A193" s="81" t="s">
        <v>78</v>
      </c>
      <c r="B193" s="55" t="s">
        <v>23</v>
      </c>
      <c r="C193" s="69">
        <f t="shared" ref="C193:M193" si="67">C192/C75</f>
        <v>9.6208495420420769E-3</v>
      </c>
      <c r="D193" s="69">
        <f t="shared" si="67"/>
        <v>7.3955452030863298E-3</v>
      </c>
      <c r="E193" s="69">
        <f t="shared" si="67"/>
        <v>6.3947797716150084E-2</v>
      </c>
      <c r="F193" s="69">
        <f t="shared" si="67"/>
        <v>5.6911866390085631E-3</v>
      </c>
      <c r="G193" s="69">
        <f t="shared" si="67"/>
        <v>5.8989654689308862E-3</v>
      </c>
      <c r="H193" s="69">
        <f t="shared" si="67"/>
        <v>3.1178023706533341E-2</v>
      </c>
      <c r="I193" s="69">
        <f t="shared" si="67"/>
        <v>1.1089169071851739E-2</v>
      </c>
      <c r="J193" s="69">
        <f t="shared" si="67"/>
        <v>2.482989743068955E-2</v>
      </c>
      <c r="K193" s="69">
        <f t="shared" si="67"/>
        <v>1.2964251872101701E-2</v>
      </c>
      <c r="L193" s="69">
        <f t="shared" si="67"/>
        <v>1.9880997355496789E-2</v>
      </c>
      <c r="M193" s="69">
        <f t="shared" si="67"/>
        <v>5.0643373415875277E-3</v>
      </c>
    </row>
    <row r="194" spans="1:13" s="133" customFormat="1" x14ac:dyDescent="0.25">
      <c r="A194" s="115"/>
      <c r="B194" s="6" t="s">
        <v>25</v>
      </c>
      <c r="C194" s="67">
        <f t="shared" ref="C194:M194" si="68">C75-C192</f>
        <v>649969</v>
      </c>
      <c r="D194" s="67">
        <f t="shared" si="68"/>
        <v>34091</v>
      </c>
      <c r="E194" s="67">
        <f t="shared" si="68"/>
        <v>8607</v>
      </c>
      <c r="F194" s="67">
        <f t="shared" si="68"/>
        <v>168246</v>
      </c>
      <c r="G194" s="67">
        <f t="shared" si="68"/>
        <v>134817</v>
      </c>
      <c r="H194" s="67">
        <f t="shared" si="68"/>
        <v>17246</v>
      </c>
      <c r="I194" s="67">
        <f t="shared" si="68"/>
        <v>6510</v>
      </c>
      <c r="J194" s="67">
        <f t="shared" si="68"/>
        <v>19205</v>
      </c>
      <c r="K194" s="67">
        <f t="shared" si="68"/>
        <v>117705</v>
      </c>
      <c r="L194" s="67">
        <f t="shared" si="68"/>
        <v>20755</v>
      </c>
      <c r="M194" s="67">
        <f t="shared" si="68"/>
        <v>122787</v>
      </c>
    </row>
    <row r="195" spans="1:13" s="134" customFormat="1" x14ac:dyDescent="0.25">
      <c r="A195" s="116"/>
      <c r="B195" s="6" t="s">
        <v>43</v>
      </c>
      <c r="C195" s="117">
        <v>2804</v>
      </c>
      <c r="D195" s="117">
        <v>280</v>
      </c>
      <c r="E195" s="117">
        <v>5</v>
      </c>
      <c r="F195" s="117">
        <v>951</v>
      </c>
      <c r="G195" s="117">
        <v>48</v>
      </c>
      <c r="H195" s="117">
        <v>151</v>
      </c>
      <c r="I195" s="117">
        <v>29</v>
      </c>
      <c r="J195" s="117">
        <v>0</v>
      </c>
      <c r="K195" s="117">
        <v>386</v>
      </c>
      <c r="L195" s="117">
        <v>55</v>
      </c>
      <c r="M195" s="117">
        <v>899</v>
      </c>
    </row>
    <row r="196" spans="1:13" s="134" customFormat="1" x14ac:dyDescent="0.25">
      <c r="A196" s="81" t="s">
        <v>80</v>
      </c>
      <c r="B196" s="55" t="s">
        <v>23</v>
      </c>
      <c r="C196" s="69">
        <f t="shared" ref="C196:M196" si="69">C195/C76</f>
        <v>4.5623392239142069E-3</v>
      </c>
      <c r="D196" s="69">
        <f t="shared" si="69"/>
        <v>8.4856199048398331E-3</v>
      </c>
      <c r="E196" s="69">
        <f t="shared" si="69"/>
        <v>5.7097179399337678E-4</v>
      </c>
      <c r="F196" s="69">
        <f t="shared" si="69"/>
        <v>6.162439574396392E-3</v>
      </c>
      <c r="G196" s="69">
        <f t="shared" si="69"/>
        <v>3.795666613949075E-4</v>
      </c>
      <c r="H196" s="69">
        <f t="shared" si="69"/>
        <v>8.5995785636995281E-3</v>
      </c>
      <c r="I196" s="69">
        <f t="shared" si="69"/>
        <v>4.5122140967792128E-3</v>
      </c>
      <c r="J196" s="69">
        <f t="shared" si="69"/>
        <v>0</v>
      </c>
      <c r="K196" s="69">
        <f t="shared" si="69"/>
        <v>3.4283379666225542E-3</v>
      </c>
      <c r="L196" s="69">
        <f t="shared" si="69"/>
        <v>2.8264556246466932E-3</v>
      </c>
      <c r="M196" s="69">
        <f t="shared" si="69"/>
        <v>7.6909257342310357E-3</v>
      </c>
    </row>
    <row r="197" spans="1:13" s="134" customFormat="1" x14ac:dyDescent="0.25">
      <c r="A197" s="115"/>
      <c r="B197" s="6" t="s">
        <v>25</v>
      </c>
      <c r="C197" s="67">
        <f t="shared" ref="C197:M197" si="70">C76-C195</f>
        <v>611793</v>
      </c>
      <c r="D197" s="67">
        <f t="shared" si="70"/>
        <v>32717</v>
      </c>
      <c r="E197" s="67">
        <f t="shared" si="70"/>
        <v>8752</v>
      </c>
      <c r="F197" s="67">
        <f t="shared" si="70"/>
        <v>153371</v>
      </c>
      <c r="G197" s="67">
        <f t="shared" si="70"/>
        <v>126412</v>
      </c>
      <c r="H197" s="67">
        <f t="shared" si="70"/>
        <v>17408</v>
      </c>
      <c r="I197" s="67">
        <f t="shared" si="70"/>
        <v>6398</v>
      </c>
      <c r="J197" s="67">
        <f t="shared" si="70"/>
        <v>19134</v>
      </c>
      <c r="K197" s="67">
        <f t="shared" si="70"/>
        <v>112205</v>
      </c>
      <c r="L197" s="67">
        <f t="shared" si="70"/>
        <v>19404</v>
      </c>
      <c r="M197" s="67">
        <f t="shared" si="70"/>
        <v>115992</v>
      </c>
    </row>
    <row r="198" spans="1:13" x14ac:dyDescent="0.25">
      <c r="A198" s="116"/>
      <c r="B198" s="6" t="s">
        <v>43</v>
      </c>
      <c r="C198" s="117">
        <v>4579</v>
      </c>
      <c r="D198" s="117">
        <v>405</v>
      </c>
      <c r="E198" s="117">
        <v>154</v>
      </c>
      <c r="F198" s="117">
        <v>1648</v>
      </c>
      <c r="G198" s="117">
        <v>393</v>
      </c>
      <c r="H198" s="117">
        <v>111</v>
      </c>
      <c r="I198" s="117">
        <v>35</v>
      </c>
      <c r="J198" s="117">
        <v>228</v>
      </c>
      <c r="K198" s="117">
        <v>574</v>
      </c>
      <c r="L198" s="117">
        <v>98</v>
      </c>
      <c r="M198" s="117">
        <v>933</v>
      </c>
    </row>
    <row r="199" spans="1:13" x14ac:dyDescent="0.25">
      <c r="A199" s="81" t="s">
        <v>81</v>
      </c>
      <c r="B199" s="55" t="s">
        <v>23</v>
      </c>
      <c r="C199" s="69">
        <f t="shared" ref="C199:M199" si="71">C198/C77</f>
        <v>7.245895205904321E-3</v>
      </c>
      <c r="D199" s="69">
        <f t="shared" si="71"/>
        <v>1.1919477308846901E-2</v>
      </c>
      <c r="E199" s="69">
        <f t="shared" si="71"/>
        <v>1.38939011187297E-2</v>
      </c>
      <c r="F199" s="69">
        <f t="shared" si="71"/>
        <v>1.035520619301652E-2</v>
      </c>
      <c r="G199" s="69">
        <f t="shared" si="71"/>
        <v>3.0264991952438525E-3</v>
      </c>
      <c r="H199" s="69">
        <f t="shared" si="71"/>
        <v>6.4184110095987044E-3</v>
      </c>
      <c r="I199" s="69">
        <f t="shared" si="71"/>
        <v>5.2246603970741903E-3</v>
      </c>
      <c r="J199" s="69">
        <f t="shared" si="71"/>
        <v>1.0976842713398488E-2</v>
      </c>
      <c r="K199" s="69">
        <f t="shared" si="71"/>
        <v>4.9365303244005643E-3</v>
      </c>
      <c r="L199" s="69">
        <f t="shared" si="71"/>
        <v>5.2513128282070517E-3</v>
      </c>
      <c r="M199" s="69">
        <f t="shared" si="71"/>
        <v>7.8947368421052634E-3</v>
      </c>
    </row>
    <row r="200" spans="1:13" x14ac:dyDescent="0.25">
      <c r="A200" s="115"/>
      <c r="B200" s="6" t="s">
        <v>25</v>
      </c>
      <c r="C200" s="67">
        <f t="shared" ref="C200:M200" si="72">C77-C198</f>
        <v>627365</v>
      </c>
      <c r="D200" s="67">
        <f t="shared" si="72"/>
        <v>33573</v>
      </c>
      <c r="E200" s="67">
        <f t="shared" si="72"/>
        <v>10930</v>
      </c>
      <c r="F200" s="67">
        <f t="shared" si="72"/>
        <v>157499</v>
      </c>
      <c r="G200" s="67">
        <f t="shared" si="72"/>
        <v>129460</v>
      </c>
      <c r="H200" s="67">
        <f t="shared" si="72"/>
        <v>17183</v>
      </c>
      <c r="I200" s="67">
        <f t="shared" si="72"/>
        <v>6664</v>
      </c>
      <c r="J200" s="67">
        <f t="shared" si="72"/>
        <v>20543</v>
      </c>
      <c r="K200" s="67">
        <f t="shared" si="72"/>
        <v>115702</v>
      </c>
      <c r="L200" s="67">
        <f t="shared" si="72"/>
        <v>18564</v>
      </c>
      <c r="M200" s="67">
        <f t="shared" si="72"/>
        <v>117247</v>
      </c>
    </row>
    <row r="201" spans="1:13" s="136" customFormat="1" x14ac:dyDescent="0.25">
      <c r="A201" s="116"/>
      <c r="B201" s="6" t="s">
        <v>43</v>
      </c>
      <c r="C201" s="117">
        <v>18740</v>
      </c>
      <c r="D201" s="117">
        <v>458</v>
      </c>
      <c r="E201" s="117">
        <v>119</v>
      </c>
      <c r="F201" s="117">
        <v>7015</v>
      </c>
      <c r="G201" s="117">
        <v>3412</v>
      </c>
      <c r="H201" s="117">
        <v>392</v>
      </c>
      <c r="I201" s="117">
        <v>128</v>
      </c>
      <c r="J201" s="117">
        <v>323</v>
      </c>
      <c r="K201" s="117">
        <v>3016</v>
      </c>
      <c r="L201" s="117">
        <v>572</v>
      </c>
      <c r="M201" s="117">
        <v>3305</v>
      </c>
    </row>
    <row r="202" spans="1:13" s="136" customFormat="1" x14ac:dyDescent="0.25">
      <c r="A202" s="81" t="s">
        <v>82</v>
      </c>
      <c r="B202" s="55" t="s">
        <v>23</v>
      </c>
      <c r="C202" s="69">
        <f t="shared" ref="C202:M202" si="73">C201/C78</f>
        <v>3.1284796824108993E-2</v>
      </c>
      <c r="D202" s="69">
        <f t="shared" si="73"/>
        <v>1.4397988054071047E-2</v>
      </c>
      <c r="E202" s="69">
        <f t="shared" si="73"/>
        <v>1.2734082397003745E-2</v>
      </c>
      <c r="F202" s="69">
        <f t="shared" si="73"/>
        <v>4.5031743688173628E-2</v>
      </c>
      <c r="G202" s="69">
        <f t="shared" si="73"/>
        <v>2.7589106669254158E-2</v>
      </c>
      <c r="H202" s="69">
        <f t="shared" si="73"/>
        <v>2.5247971145175834E-2</v>
      </c>
      <c r="I202" s="69">
        <f t="shared" si="73"/>
        <v>1.9133034379671152E-2</v>
      </c>
      <c r="J202" s="69">
        <f t="shared" si="73"/>
        <v>1.8026565464895637E-2</v>
      </c>
      <c r="K202" s="69">
        <f t="shared" si="73"/>
        <v>2.8640071410257626E-2</v>
      </c>
      <c r="L202" s="69">
        <f t="shared" si="73"/>
        <v>3.2603739170086639E-2</v>
      </c>
      <c r="M202" s="69">
        <f t="shared" si="73"/>
        <v>2.8634055899221987E-2</v>
      </c>
    </row>
    <row r="203" spans="1:13" s="136" customFormat="1" x14ac:dyDescent="0.25">
      <c r="A203" s="115"/>
      <c r="B203" s="6" t="s">
        <v>25</v>
      </c>
      <c r="C203" s="67">
        <f t="shared" ref="C203:M203" si="74">C78-C201</f>
        <v>580273</v>
      </c>
      <c r="D203" s="67">
        <f t="shared" si="74"/>
        <v>31352</v>
      </c>
      <c r="E203" s="67">
        <f t="shared" si="74"/>
        <v>9226</v>
      </c>
      <c r="F203" s="67">
        <f t="shared" si="74"/>
        <v>148764</v>
      </c>
      <c r="G203" s="67">
        <f t="shared" si="74"/>
        <v>120260</v>
      </c>
      <c r="H203" s="67">
        <f t="shared" si="74"/>
        <v>15134</v>
      </c>
      <c r="I203" s="67">
        <f t="shared" si="74"/>
        <v>6562</v>
      </c>
      <c r="J203" s="67">
        <f t="shared" si="74"/>
        <v>17595</v>
      </c>
      <c r="K203" s="67">
        <f t="shared" si="74"/>
        <v>102291</v>
      </c>
      <c r="L203" s="67">
        <f t="shared" si="74"/>
        <v>16972</v>
      </c>
      <c r="M203" s="67">
        <f t="shared" si="74"/>
        <v>112117</v>
      </c>
    </row>
    <row r="204" spans="1:13" s="138" customFormat="1" x14ac:dyDescent="0.25">
      <c r="A204" s="116"/>
      <c r="B204" s="6" t="s">
        <v>43</v>
      </c>
      <c r="C204" s="117">
        <v>8541</v>
      </c>
      <c r="D204" s="117">
        <v>672</v>
      </c>
      <c r="E204" s="117">
        <v>88</v>
      </c>
      <c r="F204" s="117">
        <v>4207</v>
      </c>
      <c r="G204" s="117">
        <v>890</v>
      </c>
      <c r="H204" s="117">
        <v>201</v>
      </c>
      <c r="I204" s="117">
        <v>21</v>
      </c>
      <c r="J204" s="117">
        <v>458</v>
      </c>
      <c r="K204" s="117">
        <v>557</v>
      </c>
      <c r="L204" s="117">
        <v>179</v>
      </c>
      <c r="M204" s="117">
        <v>1268</v>
      </c>
    </row>
    <row r="205" spans="1:13" s="138" customFormat="1" x14ac:dyDescent="0.25">
      <c r="A205" s="81" t="s">
        <v>84</v>
      </c>
      <c r="B205" s="55" t="s">
        <v>23</v>
      </c>
      <c r="C205" s="69">
        <f>C204/C79</f>
        <v>1.5263314968270675E-2</v>
      </c>
      <c r="D205" s="69">
        <f t="shared" ref="D205:M205" si="75">D204/D79</f>
        <v>2.3423611837289554E-2</v>
      </c>
      <c r="E205" s="69">
        <f t="shared" si="75"/>
        <v>9.3906733539643582E-3</v>
      </c>
      <c r="F205" s="69">
        <f t="shared" si="75"/>
        <v>2.8951895946596931E-2</v>
      </c>
      <c r="G205" s="69">
        <f t="shared" si="75"/>
        <v>7.7723827156181225E-3</v>
      </c>
      <c r="H205" s="69">
        <f t="shared" si="75"/>
        <v>1.3018134715025907E-2</v>
      </c>
      <c r="I205" s="69">
        <f t="shared" si="75"/>
        <v>3.4924330616996507E-3</v>
      </c>
      <c r="J205" s="69">
        <f t="shared" si="75"/>
        <v>2.5897653378569408E-2</v>
      </c>
      <c r="K205" s="69">
        <f t="shared" si="75"/>
        <v>5.5589377139492408E-3</v>
      </c>
      <c r="L205" s="69">
        <f t="shared" si="75"/>
        <v>1.1027599802858551E-2</v>
      </c>
      <c r="M205" s="69">
        <f t="shared" si="75"/>
        <v>1.1947611419956657E-2</v>
      </c>
    </row>
    <row r="206" spans="1:13" s="138" customFormat="1" x14ac:dyDescent="0.25">
      <c r="A206" s="115"/>
      <c r="B206" s="6" t="s">
        <v>25</v>
      </c>
      <c r="C206" s="67">
        <f>C79-C204</f>
        <v>551036</v>
      </c>
      <c r="D206" s="67">
        <f t="shared" ref="D206:M206" si="76">D79-D204</f>
        <v>28017</v>
      </c>
      <c r="E206" s="67">
        <f t="shared" si="76"/>
        <v>9283</v>
      </c>
      <c r="F206" s="67">
        <f t="shared" si="76"/>
        <v>141103</v>
      </c>
      <c r="G206" s="67">
        <f t="shared" si="76"/>
        <v>113618</v>
      </c>
      <c r="H206" s="67">
        <f t="shared" si="76"/>
        <v>15239</v>
      </c>
      <c r="I206" s="67">
        <f t="shared" si="76"/>
        <v>5992</v>
      </c>
      <c r="J206" s="67">
        <f t="shared" si="76"/>
        <v>17227</v>
      </c>
      <c r="K206" s="67">
        <f t="shared" si="76"/>
        <v>99642</v>
      </c>
      <c r="L206" s="67">
        <f t="shared" si="76"/>
        <v>16053</v>
      </c>
      <c r="M206" s="67">
        <f t="shared" si="76"/>
        <v>104862</v>
      </c>
    </row>
    <row r="207" spans="1:13" s="140" customFormat="1" x14ac:dyDescent="0.25">
      <c r="A207" s="116"/>
      <c r="B207" s="6" t="s">
        <v>43</v>
      </c>
      <c r="C207" s="117">
        <v>7581</v>
      </c>
      <c r="D207" s="117">
        <v>252</v>
      </c>
      <c r="E207" s="117">
        <v>79</v>
      </c>
      <c r="F207" s="117">
        <v>3565</v>
      </c>
      <c r="G207" s="117">
        <v>853</v>
      </c>
      <c r="H207" s="117">
        <v>371</v>
      </c>
      <c r="I207" s="117">
        <v>119</v>
      </c>
      <c r="J207" s="117">
        <v>165</v>
      </c>
      <c r="K207" s="117">
        <v>1022</v>
      </c>
      <c r="L207" s="117">
        <v>215</v>
      </c>
      <c r="M207" s="117">
        <v>940</v>
      </c>
    </row>
    <row r="208" spans="1:13" s="140" customFormat="1" x14ac:dyDescent="0.25">
      <c r="A208" s="81" t="s">
        <v>85</v>
      </c>
      <c r="B208" s="55" t="s">
        <v>23</v>
      </c>
      <c r="C208" s="69">
        <f>C207/C80</f>
        <v>1.1401165833498764E-2</v>
      </c>
      <c r="D208" s="69">
        <f t="shared" ref="D208:M208" si="77">D207/D80</f>
        <v>7.5435550499910195E-3</v>
      </c>
      <c r="E208" s="69">
        <f t="shared" si="77"/>
        <v>5.9153874953201046E-3</v>
      </c>
      <c r="F208" s="69">
        <f t="shared" si="77"/>
        <v>2.0997390787063488E-2</v>
      </c>
      <c r="G208" s="69">
        <f t="shared" si="77"/>
        <v>6.3111788512618654E-3</v>
      </c>
      <c r="H208" s="69">
        <f t="shared" si="77"/>
        <v>1.9685874986734585E-2</v>
      </c>
      <c r="I208" s="69">
        <f t="shared" si="77"/>
        <v>1.7471736896197326E-2</v>
      </c>
      <c r="J208" s="69">
        <f t="shared" si="77"/>
        <v>7.7450244085617726E-3</v>
      </c>
      <c r="K208" s="69">
        <f t="shared" si="77"/>
        <v>8.3474908520648188E-3</v>
      </c>
      <c r="L208" s="69">
        <f t="shared" si="77"/>
        <v>1.0843251966915473E-2</v>
      </c>
      <c r="M208" s="69">
        <f t="shared" si="77"/>
        <v>7.5800338682364323E-3</v>
      </c>
    </row>
    <row r="209" spans="1:13" s="140" customFormat="1" x14ac:dyDescent="0.25">
      <c r="A209" s="115"/>
      <c r="B209" s="6" t="s">
        <v>25</v>
      </c>
      <c r="C209" s="67">
        <f>C80-C207</f>
        <v>657351</v>
      </c>
      <c r="D209" s="67">
        <f t="shared" ref="D209:M209" si="78">D80-D207</f>
        <v>33154</v>
      </c>
      <c r="E209" s="67">
        <f t="shared" si="78"/>
        <v>13276</v>
      </c>
      <c r="F209" s="67">
        <f t="shared" si="78"/>
        <v>166218</v>
      </c>
      <c r="G209" s="67">
        <f t="shared" si="78"/>
        <v>134304</v>
      </c>
      <c r="H209" s="67">
        <f t="shared" si="78"/>
        <v>18475</v>
      </c>
      <c r="I209" s="67">
        <f t="shared" si="78"/>
        <v>6692</v>
      </c>
      <c r="J209" s="67">
        <f t="shared" si="78"/>
        <v>21139</v>
      </c>
      <c r="K209" s="67">
        <f t="shared" si="78"/>
        <v>121410</v>
      </c>
      <c r="L209" s="67">
        <f t="shared" si="78"/>
        <v>19613</v>
      </c>
      <c r="M209" s="67">
        <f t="shared" si="78"/>
        <v>123070</v>
      </c>
    </row>
    <row r="210" spans="1:13" s="141" customFormat="1" x14ac:dyDescent="0.25">
      <c r="A210" s="116"/>
      <c r="B210" s="6" t="s">
        <v>43</v>
      </c>
      <c r="C210" s="117">
        <v>5291</v>
      </c>
      <c r="D210" s="117">
        <v>155</v>
      </c>
      <c r="E210" s="117">
        <v>10</v>
      </c>
      <c r="F210" s="117">
        <v>2641</v>
      </c>
      <c r="G210" s="117">
        <v>652</v>
      </c>
      <c r="H210" s="117">
        <v>210</v>
      </c>
      <c r="I210" s="117">
        <v>61</v>
      </c>
      <c r="J210" s="117">
        <v>42</v>
      </c>
      <c r="K210" s="117">
        <v>585</v>
      </c>
      <c r="L210" s="117">
        <v>81</v>
      </c>
      <c r="M210" s="117">
        <v>854</v>
      </c>
    </row>
    <row r="211" spans="1:13" s="141" customFormat="1" x14ac:dyDescent="0.25">
      <c r="A211" s="81" t="s">
        <v>86</v>
      </c>
      <c r="B211" s="55" t="s">
        <v>23</v>
      </c>
      <c r="C211" s="69">
        <f>C210/C81</f>
        <v>8.2147670179666E-3</v>
      </c>
      <c r="D211" s="69">
        <f t="shared" ref="D211:M211" si="79">D210/D81</f>
        <v>4.6172177539469767E-3</v>
      </c>
      <c r="E211" s="69">
        <f t="shared" si="79"/>
        <v>9.1524803221673071E-4</v>
      </c>
      <c r="F211" s="69">
        <f t="shared" si="79"/>
        <v>1.5817023213472916E-2</v>
      </c>
      <c r="G211" s="69">
        <f t="shared" si="79"/>
        <v>4.8662163675038247E-3</v>
      </c>
      <c r="H211" s="69">
        <f t="shared" si="79"/>
        <v>1.2033694344163659E-2</v>
      </c>
      <c r="I211" s="69">
        <f t="shared" si="79"/>
        <v>9.3001982009452665E-3</v>
      </c>
      <c r="J211" s="69">
        <f t="shared" si="79"/>
        <v>2.0997900209979003E-3</v>
      </c>
      <c r="K211" s="69">
        <f t="shared" si="79"/>
        <v>4.973559368145415E-3</v>
      </c>
      <c r="L211" s="69">
        <f t="shared" si="79"/>
        <v>4.4255040157351253E-3</v>
      </c>
      <c r="M211" s="69">
        <f t="shared" si="79"/>
        <v>7.1949719446644314E-3</v>
      </c>
    </row>
    <row r="212" spans="1:13" s="141" customFormat="1" x14ac:dyDescent="0.25">
      <c r="A212" s="115"/>
      <c r="B212" s="6" t="s">
        <v>25</v>
      </c>
      <c r="C212" s="67">
        <f>C81-C210</f>
        <v>638793</v>
      </c>
      <c r="D212" s="67">
        <f t="shared" ref="D212:M212" si="80">D81-D210</f>
        <v>33415</v>
      </c>
      <c r="E212" s="67">
        <f t="shared" si="80"/>
        <v>10916</v>
      </c>
      <c r="F212" s="67">
        <f t="shared" si="80"/>
        <v>164331</v>
      </c>
      <c r="G212" s="67">
        <f t="shared" si="80"/>
        <v>133333</v>
      </c>
      <c r="H212" s="67">
        <f t="shared" si="80"/>
        <v>17241</v>
      </c>
      <c r="I212" s="67">
        <f t="shared" si="80"/>
        <v>6498</v>
      </c>
      <c r="J212" s="67">
        <f t="shared" si="80"/>
        <v>19960</v>
      </c>
      <c r="K212" s="67">
        <f t="shared" si="80"/>
        <v>117037</v>
      </c>
      <c r="L212" s="67">
        <f t="shared" si="80"/>
        <v>18222</v>
      </c>
      <c r="M212" s="67">
        <f t="shared" si="80"/>
        <v>117840</v>
      </c>
    </row>
    <row r="213" spans="1:13" s="142" customFormat="1" x14ac:dyDescent="0.25">
      <c r="A213" s="116"/>
      <c r="B213" s="6" t="s">
        <v>43</v>
      </c>
      <c r="C213" s="117">
        <v>7549</v>
      </c>
      <c r="D213" s="117">
        <v>185</v>
      </c>
      <c r="E213" s="117">
        <v>17</v>
      </c>
      <c r="F213" s="117">
        <v>3682</v>
      </c>
      <c r="G213" s="117">
        <v>864</v>
      </c>
      <c r="H213" s="117">
        <v>167</v>
      </c>
      <c r="I213" s="117">
        <v>23</v>
      </c>
      <c r="J213" s="117">
        <v>96</v>
      </c>
      <c r="K213" s="117">
        <v>626</v>
      </c>
      <c r="L213" s="117">
        <v>220</v>
      </c>
      <c r="M213" s="117">
        <v>1669</v>
      </c>
    </row>
    <row r="214" spans="1:13" s="142" customFormat="1" x14ac:dyDescent="0.25">
      <c r="A214" s="81" t="s">
        <v>87</v>
      </c>
      <c r="B214" s="55" t="s">
        <v>23</v>
      </c>
      <c r="C214" s="69">
        <f>C213/C82</f>
        <v>1.1307906397078429E-2</v>
      </c>
      <c r="D214" s="69">
        <f t="shared" ref="D214:M214" si="81">D213/D82</f>
        <v>4.9802137453899371E-3</v>
      </c>
      <c r="E214" s="69">
        <f t="shared" si="81"/>
        <v>1.534434515750519E-3</v>
      </c>
      <c r="F214" s="69">
        <f t="shared" si="81"/>
        <v>2.1200396139938738E-2</v>
      </c>
      <c r="G214" s="69">
        <f t="shared" si="81"/>
        <v>6.092702155716492E-3</v>
      </c>
      <c r="H214" s="69">
        <f t="shared" si="81"/>
        <v>1.0414068346221004E-2</v>
      </c>
      <c r="I214" s="69">
        <f t="shared" si="81"/>
        <v>3.2927702219040802E-3</v>
      </c>
      <c r="J214" s="69">
        <f t="shared" si="81"/>
        <v>4.8822661852209737E-3</v>
      </c>
      <c r="K214" s="69">
        <f t="shared" si="81"/>
        <v>5.2245470250961868E-3</v>
      </c>
      <c r="L214" s="69">
        <f t="shared" si="81"/>
        <v>1.2398557258791704E-2</v>
      </c>
      <c r="M214" s="69">
        <f t="shared" si="81"/>
        <v>1.3500177953214482E-2</v>
      </c>
    </row>
    <row r="215" spans="1:13" s="142" customFormat="1" x14ac:dyDescent="0.25">
      <c r="A215" s="115"/>
      <c r="B215" s="6" t="s">
        <v>25</v>
      </c>
      <c r="C215" s="67">
        <f>C82-C213</f>
        <v>660037</v>
      </c>
      <c r="D215" s="67">
        <f t="shared" ref="D215:M215" si="82">D82-D213</f>
        <v>36962</v>
      </c>
      <c r="E215" s="67">
        <f t="shared" si="82"/>
        <v>11062</v>
      </c>
      <c r="F215" s="67">
        <f t="shared" si="82"/>
        <v>169994</v>
      </c>
      <c r="G215" s="67">
        <f t="shared" si="82"/>
        <v>140945</v>
      </c>
      <c r="H215" s="67">
        <f t="shared" si="82"/>
        <v>15869</v>
      </c>
      <c r="I215" s="67">
        <f t="shared" si="82"/>
        <v>6962</v>
      </c>
      <c r="J215" s="67">
        <f t="shared" si="82"/>
        <v>19567</v>
      </c>
      <c r="K215" s="67">
        <f t="shared" si="82"/>
        <v>119193</v>
      </c>
      <c r="L215" s="67">
        <f t="shared" si="82"/>
        <v>17524</v>
      </c>
      <c r="M215" s="67">
        <f t="shared" si="82"/>
        <v>121959</v>
      </c>
    </row>
    <row r="216" spans="1:13" s="144" customFormat="1" x14ac:dyDescent="0.25">
      <c r="A216" s="116"/>
      <c r="B216" s="6" t="s">
        <v>43</v>
      </c>
      <c r="C216" s="117">
        <v>11907</v>
      </c>
      <c r="D216" s="117">
        <v>253</v>
      </c>
      <c r="E216" s="117">
        <v>57</v>
      </c>
      <c r="F216" s="117">
        <v>5403</v>
      </c>
      <c r="G216" s="117">
        <v>3025</v>
      </c>
      <c r="H216" s="117">
        <v>495</v>
      </c>
      <c r="I216" s="117">
        <v>13</v>
      </c>
      <c r="J216" s="117">
        <v>121</v>
      </c>
      <c r="K216" s="117">
        <v>756</v>
      </c>
      <c r="L216" s="117">
        <v>242</v>
      </c>
      <c r="M216" s="117">
        <v>1542</v>
      </c>
    </row>
    <row r="217" spans="1:13" s="144" customFormat="1" x14ac:dyDescent="0.25">
      <c r="A217" s="81" t="s">
        <v>88</v>
      </c>
      <c r="B217" s="55" t="s">
        <v>23</v>
      </c>
      <c r="C217" s="69">
        <f>C216/C83</f>
        <v>1.7661481594650679E-2</v>
      </c>
      <c r="D217" s="69">
        <f t="shared" ref="D217:M217" si="83">D216/D83</f>
        <v>6.6918824556299102E-3</v>
      </c>
      <c r="E217" s="69">
        <f t="shared" si="83"/>
        <v>4.13552927519408E-3</v>
      </c>
      <c r="F217" s="69">
        <f t="shared" si="83"/>
        <v>3.1130803535417556E-2</v>
      </c>
      <c r="G217" s="69">
        <f t="shared" si="83"/>
        <v>2.1154585824679186E-2</v>
      </c>
      <c r="H217" s="69">
        <f t="shared" si="83"/>
        <v>3.0825756632208243E-2</v>
      </c>
      <c r="I217" s="69">
        <f t="shared" si="83"/>
        <v>1.9008626992250328E-3</v>
      </c>
      <c r="J217" s="69">
        <f t="shared" si="83"/>
        <v>6.3842135809634359E-3</v>
      </c>
      <c r="K217" s="69">
        <f t="shared" si="83"/>
        <v>6.179095694249191E-3</v>
      </c>
      <c r="L217" s="69">
        <f t="shared" si="83"/>
        <v>1.3732054701242695E-2</v>
      </c>
      <c r="M217" s="69">
        <f t="shared" si="83"/>
        <v>1.2414059606807606E-2</v>
      </c>
    </row>
    <row r="218" spans="1:13" s="144" customFormat="1" x14ac:dyDescent="0.25">
      <c r="A218" s="115"/>
      <c r="B218" s="6" t="s">
        <v>25</v>
      </c>
      <c r="C218" s="67">
        <f>C83-C216</f>
        <v>662272</v>
      </c>
      <c r="D218" s="67">
        <f t="shared" ref="D218:M218" si="84">D83-D216</f>
        <v>37554</v>
      </c>
      <c r="E218" s="67">
        <f t="shared" si="84"/>
        <v>13726</v>
      </c>
      <c r="F218" s="67">
        <f t="shared" si="84"/>
        <v>168155</v>
      </c>
      <c r="G218" s="67">
        <f t="shared" si="84"/>
        <v>139970</v>
      </c>
      <c r="H218" s="67">
        <f t="shared" si="84"/>
        <v>15563</v>
      </c>
      <c r="I218" s="67">
        <f t="shared" si="84"/>
        <v>6826</v>
      </c>
      <c r="J218" s="67">
        <f t="shared" si="84"/>
        <v>18832</v>
      </c>
      <c r="K218" s="67">
        <f t="shared" si="84"/>
        <v>121592</v>
      </c>
      <c r="L218" s="67">
        <f t="shared" si="84"/>
        <v>17381</v>
      </c>
      <c r="M218" s="67">
        <f t="shared" si="84"/>
        <v>122672</v>
      </c>
    </row>
    <row r="219" spans="1:13" s="145" customFormat="1" x14ac:dyDescent="0.25">
      <c r="A219" s="116"/>
      <c r="B219" s="6" t="s">
        <v>43</v>
      </c>
      <c r="C219" s="117">
        <v>17948</v>
      </c>
      <c r="D219" s="117">
        <v>642</v>
      </c>
      <c r="E219" s="117">
        <v>62</v>
      </c>
      <c r="F219" s="117">
        <v>7126</v>
      </c>
      <c r="G219" s="117">
        <v>3476</v>
      </c>
      <c r="H219" s="117">
        <v>469</v>
      </c>
      <c r="I219" s="117">
        <v>51</v>
      </c>
      <c r="J219" s="117">
        <v>1043</v>
      </c>
      <c r="K219" s="117">
        <v>1605</v>
      </c>
      <c r="L219" s="117">
        <v>329</v>
      </c>
      <c r="M219" s="117">
        <v>3145</v>
      </c>
    </row>
    <row r="220" spans="1:13" s="145" customFormat="1" x14ac:dyDescent="0.25">
      <c r="A220" s="81" t="s">
        <v>89</v>
      </c>
      <c r="B220" s="55" t="s">
        <v>23</v>
      </c>
      <c r="C220" s="69">
        <f>C219/C84</f>
        <v>2.5785540960478356E-2</v>
      </c>
      <c r="D220" s="69">
        <f t="shared" ref="D220:M220" si="85">D219/D84</f>
        <v>1.6330475923994607E-2</v>
      </c>
      <c r="E220" s="69">
        <f t="shared" si="85"/>
        <v>4.4355415653169264E-3</v>
      </c>
      <c r="F220" s="69">
        <f t="shared" si="85"/>
        <v>4.0048782406861008E-2</v>
      </c>
      <c r="G220" s="69">
        <f t="shared" si="85"/>
        <v>2.3525908278737344E-2</v>
      </c>
      <c r="H220" s="69">
        <f t="shared" si="85"/>
        <v>2.8581875799865927E-2</v>
      </c>
      <c r="I220" s="69">
        <f t="shared" si="85"/>
        <v>7.2176620435890175E-3</v>
      </c>
      <c r="J220" s="69">
        <f t="shared" si="85"/>
        <v>5.0410826486225233E-2</v>
      </c>
      <c r="K220" s="69">
        <f t="shared" si="85"/>
        <v>1.2770833167564472E-2</v>
      </c>
      <c r="L220" s="69">
        <f t="shared" si="85"/>
        <v>1.9009649274859885E-2</v>
      </c>
      <c r="M220" s="69">
        <f t="shared" si="85"/>
        <v>2.4206459160740126E-2</v>
      </c>
    </row>
    <row r="221" spans="1:13" s="145" customFormat="1" x14ac:dyDescent="0.25">
      <c r="A221" s="115"/>
      <c r="B221" s="6" t="s">
        <v>25</v>
      </c>
      <c r="C221" s="67">
        <f>C84-C219</f>
        <v>678101</v>
      </c>
      <c r="D221" s="67">
        <f t="shared" ref="D221:M221" si="86">D84-D219</f>
        <v>38671</v>
      </c>
      <c r="E221" s="67">
        <f t="shared" si="86"/>
        <v>13916</v>
      </c>
      <c r="F221" s="67">
        <f t="shared" si="86"/>
        <v>170807</v>
      </c>
      <c r="G221" s="67">
        <f t="shared" si="86"/>
        <v>144276</v>
      </c>
      <c r="H221" s="67">
        <f t="shared" si="86"/>
        <v>15940</v>
      </c>
      <c r="I221" s="67">
        <f t="shared" si="86"/>
        <v>7015</v>
      </c>
      <c r="J221" s="67">
        <f t="shared" si="86"/>
        <v>19647</v>
      </c>
      <c r="K221" s="67">
        <f t="shared" si="86"/>
        <v>124072</v>
      </c>
      <c r="L221" s="67">
        <f t="shared" si="86"/>
        <v>16978</v>
      </c>
      <c r="M221" s="67">
        <f t="shared" si="86"/>
        <v>126779</v>
      </c>
    </row>
    <row r="222" spans="1:13" s="148" customFormat="1" x14ac:dyDescent="0.25">
      <c r="A222" s="116"/>
      <c r="B222" s="6" t="s">
        <v>43</v>
      </c>
      <c r="C222" s="117">
        <v>6900</v>
      </c>
      <c r="D222" s="117">
        <v>340</v>
      </c>
      <c r="E222" s="117">
        <v>7</v>
      </c>
      <c r="F222" s="117">
        <v>3097</v>
      </c>
      <c r="G222" s="117">
        <v>955</v>
      </c>
      <c r="H222" s="117">
        <v>269</v>
      </c>
      <c r="I222" s="117">
        <v>17</v>
      </c>
      <c r="J222" s="117">
        <v>131</v>
      </c>
      <c r="K222" s="117">
        <v>435</v>
      </c>
      <c r="L222" s="117">
        <v>93</v>
      </c>
      <c r="M222" s="117">
        <v>1556</v>
      </c>
    </row>
    <row r="223" spans="1:13" s="148" customFormat="1" x14ac:dyDescent="0.25">
      <c r="A223" s="81" t="s">
        <v>90</v>
      </c>
      <c r="B223" s="55" t="s">
        <v>23</v>
      </c>
      <c r="C223" s="69">
        <f>C222/C85</f>
        <v>1.0356597152386069E-2</v>
      </c>
      <c r="D223" s="69">
        <f t="shared" ref="D223:M223" si="87">D222/D85</f>
        <v>8.7448559670781894E-3</v>
      </c>
      <c r="E223" s="69">
        <f t="shared" si="87"/>
        <v>6.6673016477759785E-4</v>
      </c>
      <c r="F223" s="69">
        <f t="shared" si="87"/>
        <v>1.823309155990957E-2</v>
      </c>
      <c r="G223" s="69">
        <f t="shared" si="87"/>
        <v>6.6657825489114877E-3</v>
      </c>
      <c r="H223" s="69">
        <f t="shared" si="87"/>
        <v>1.611067856501168E-2</v>
      </c>
      <c r="I223" s="69">
        <f t="shared" si="87"/>
        <v>2.4474517708033402E-3</v>
      </c>
      <c r="J223" s="69">
        <f t="shared" si="87"/>
        <v>6.4838645812710354E-3</v>
      </c>
      <c r="K223" s="69">
        <f t="shared" si="87"/>
        <v>3.7984963193880492E-3</v>
      </c>
      <c r="L223" s="69">
        <f t="shared" si="87"/>
        <v>5.421160011658409E-3</v>
      </c>
      <c r="M223" s="69">
        <f t="shared" si="87"/>
        <v>1.213567623638051E-2</v>
      </c>
    </row>
    <row r="224" spans="1:13" s="148" customFormat="1" x14ac:dyDescent="0.25">
      <c r="A224" s="115"/>
      <c r="B224" s="6" t="s">
        <v>25</v>
      </c>
      <c r="C224" s="67">
        <f>C85-C222</f>
        <v>659342</v>
      </c>
      <c r="D224" s="67">
        <f t="shared" ref="D224:M224" si="88">D85-D222</f>
        <v>38540</v>
      </c>
      <c r="E224" s="67">
        <f t="shared" si="88"/>
        <v>10492</v>
      </c>
      <c r="F224" s="67">
        <f t="shared" si="88"/>
        <v>166759</v>
      </c>
      <c r="G224" s="67">
        <f t="shared" si="88"/>
        <v>142314</v>
      </c>
      <c r="H224" s="67">
        <f t="shared" si="88"/>
        <v>16428</v>
      </c>
      <c r="I224" s="67">
        <f t="shared" si="88"/>
        <v>6929</v>
      </c>
      <c r="J224" s="67">
        <f t="shared" si="88"/>
        <v>20073</v>
      </c>
      <c r="K224" s="67">
        <f t="shared" si="88"/>
        <v>114084</v>
      </c>
      <c r="L224" s="67">
        <f t="shared" si="88"/>
        <v>17062</v>
      </c>
      <c r="M224" s="67">
        <f t="shared" si="88"/>
        <v>126661</v>
      </c>
    </row>
    <row r="225" spans="1:13" x14ac:dyDescent="0.25">
      <c r="A225" s="116"/>
      <c r="B225" s="6" t="s">
        <v>43</v>
      </c>
      <c r="C225" s="117">
        <v>3097</v>
      </c>
      <c r="D225" s="117">
        <v>230</v>
      </c>
      <c r="E225" s="117">
        <v>1</v>
      </c>
      <c r="F225" s="117">
        <v>1575</v>
      </c>
      <c r="G225" s="117">
        <v>385</v>
      </c>
      <c r="H225" s="117">
        <v>51</v>
      </c>
      <c r="I225" s="117">
        <v>11</v>
      </c>
      <c r="J225" s="117">
        <v>94</v>
      </c>
      <c r="K225" s="117">
        <v>265</v>
      </c>
      <c r="L225" s="117">
        <v>130</v>
      </c>
      <c r="M225" s="117">
        <v>355</v>
      </c>
    </row>
    <row r="226" spans="1:13" x14ac:dyDescent="0.25">
      <c r="A226" s="81" t="s">
        <v>91</v>
      </c>
      <c r="B226" s="55" t="s">
        <v>23</v>
      </c>
      <c r="C226" s="69">
        <f>C225/C86</f>
        <v>4.982295717027482E-3</v>
      </c>
      <c r="D226" s="69">
        <f t="shared" ref="D226:M226" si="89">D225/D86</f>
        <v>6.4825253664036074E-3</v>
      </c>
      <c r="E226" s="69">
        <f t="shared" si="89"/>
        <v>1.4440433212996391E-4</v>
      </c>
      <c r="F226" s="69">
        <f t="shared" si="89"/>
        <v>9.941110753441517E-3</v>
      </c>
      <c r="G226" s="69">
        <f t="shared" si="89"/>
        <v>2.8512604793079952E-3</v>
      </c>
      <c r="H226" s="69">
        <f t="shared" si="89"/>
        <v>3.4237379162191193E-3</v>
      </c>
      <c r="I226" s="69">
        <f t="shared" si="89"/>
        <v>1.7112632233976354E-3</v>
      </c>
      <c r="J226" s="69">
        <f t="shared" si="89"/>
        <v>5.7971014492753624E-3</v>
      </c>
      <c r="K226" s="69">
        <f t="shared" si="89"/>
        <v>2.4012105725754571E-3</v>
      </c>
      <c r="L226" s="69">
        <f t="shared" si="89"/>
        <v>8.6332846327533529E-3</v>
      </c>
      <c r="M226" s="69">
        <f t="shared" si="89"/>
        <v>2.8914210316264449E-3</v>
      </c>
    </row>
    <row r="227" spans="1:13" x14ac:dyDescent="0.25">
      <c r="A227" s="115"/>
      <c r="B227" s="6" t="s">
        <v>25</v>
      </c>
      <c r="C227" s="67">
        <f>C86-C225</f>
        <v>618504</v>
      </c>
      <c r="D227" s="67">
        <f t="shared" ref="D227:M227" si="90">D86-D225</f>
        <v>35250</v>
      </c>
      <c r="E227" s="67">
        <f t="shared" si="90"/>
        <v>6924</v>
      </c>
      <c r="F227" s="67">
        <f t="shared" si="90"/>
        <v>156858</v>
      </c>
      <c r="G227" s="67">
        <f t="shared" si="90"/>
        <v>134643</v>
      </c>
      <c r="H227" s="67">
        <f t="shared" si="90"/>
        <v>14845</v>
      </c>
      <c r="I227" s="67">
        <f t="shared" si="90"/>
        <v>6417</v>
      </c>
      <c r="J227" s="67">
        <f t="shared" si="90"/>
        <v>16121</v>
      </c>
      <c r="K227" s="67">
        <f t="shared" si="90"/>
        <v>110096</v>
      </c>
      <c r="L227" s="67">
        <f t="shared" si="90"/>
        <v>14928</v>
      </c>
      <c r="M227" s="67">
        <f t="shared" si="90"/>
        <v>122422</v>
      </c>
    </row>
    <row r="228" spans="1:13" s="153" customFormat="1" x14ac:dyDescent="0.25">
      <c r="A228" s="116"/>
      <c r="B228" s="6" t="s">
        <v>43</v>
      </c>
      <c r="C228" s="117">
        <v>3694</v>
      </c>
      <c r="D228" s="117">
        <v>656</v>
      </c>
      <c r="E228" s="117">
        <v>5</v>
      </c>
      <c r="F228" s="117">
        <v>1115</v>
      </c>
      <c r="G228" s="117">
        <v>856</v>
      </c>
      <c r="H228" s="117">
        <v>79</v>
      </c>
      <c r="I228" s="117">
        <v>45</v>
      </c>
      <c r="J228" s="117">
        <v>193</v>
      </c>
      <c r="K228" s="117">
        <v>308</v>
      </c>
      <c r="L228" s="117">
        <v>156</v>
      </c>
      <c r="M228" s="117">
        <v>281</v>
      </c>
    </row>
    <row r="229" spans="1:13" s="153" customFormat="1" x14ac:dyDescent="0.25">
      <c r="A229" s="81" t="s">
        <v>92</v>
      </c>
      <c r="B229" s="55" t="s">
        <v>23</v>
      </c>
      <c r="C229" s="69">
        <f>C228/C87</f>
        <v>5.5271930717068762E-3</v>
      </c>
      <c r="D229" s="69">
        <f t="shared" ref="D229:M229" si="91">D228/D87</f>
        <v>1.8498153004539945E-2</v>
      </c>
      <c r="E229" s="69">
        <f t="shared" si="91"/>
        <v>4.7755491881566379E-4</v>
      </c>
      <c r="F229" s="69">
        <f t="shared" si="91"/>
        <v>6.4332242858544074E-3</v>
      </c>
      <c r="G229" s="69">
        <f t="shared" si="91"/>
        <v>6.0100542028252869E-3</v>
      </c>
      <c r="H229" s="69">
        <f t="shared" si="91"/>
        <v>4.6648951874815473E-3</v>
      </c>
      <c r="I229" s="69">
        <f t="shared" si="91"/>
        <v>6.8016928657799276E-3</v>
      </c>
      <c r="J229" s="69">
        <f t="shared" si="91"/>
        <v>1.0488560404325852E-2</v>
      </c>
      <c r="K229" s="69">
        <f t="shared" si="91"/>
        <v>2.5331447182287727E-3</v>
      </c>
      <c r="L229" s="69">
        <f t="shared" si="91"/>
        <v>1.1041902604756512E-2</v>
      </c>
      <c r="M229" s="69">
        <f t="shared" si="91"/>
        <v>2.1785647832289275E-3</v>
      </c>
    </row>
    <row r="230" spans="1:13" s="153" customFormat="1" x14ac:dyDescent="0.25">
      <c r="A230" s="115"/>
      <c r="B230" s="6" t="s">
        <v>25</v>
      </c>
      <c r="C230" s="67">
        <f>C87-C228</f>
        <v>664638</v>
      </c>
      <c r="D230" s="67">
        <f t="shared" ref="D230:M230" si="92">D87-D228</f>
        <v>34807</v>
      </c>
      <c r="E230" s="67">
        <f t="shared" si="92"/>
        <v>10465</v>
      </c>
      <c r="F230" s="67">
        <f t="shared" si="92"/>
        <v>172204</v>
      </c>
      <c r="G230" s="67">
        <f t="shared" si="92"/>
        <v>141572</v>
      </c>
      <c r="H230" s="67">
        <f t="shared" si="92"/>
        <v>16856</v>
      </c>
      <c r="I230" s="67">
        <f t="shared" si="92"/>
        <v>6571</v>
      </c>
      <c r="J230" s="67">
        <f t="shared" si="92"/>
        <v>18208</v>
      </c>
      <c r="K230" s="67">
        <f t="shared" si="92"/>
        <v>121280</v>
      </c>
      <c r="L230" s="67">
        <f t="shared" si="92"/>
        <v>13972</v>
      </c>
      <c r="M230" s="67">
        <f t="shared" si="92"/>
        <v>128703</v>
      </c>
    </row>
    <row r="231" spans="1:13" s="154" customFormat="1" x14ac:dyDescent="0.25">
      <c r="A231" s="116"/>
      <c r="B231" s="6" t="s">
        <v>43</v>
      </c>
      <c r="C231" s="117">
        <v>16380</v>
      </c>
      <c r="D231" s="117">
        <v>848</v>
      </c>
      <c r="E231" s="117">
        <v>78</v>
      </c>
      <c r="F231" s="117">
        <v>5247</v>
      </c>
      <c r="G231" s="117">
        <v>3229</v>
      </c>
      <c r="H231" s="117">
        <v>340</v>
      </c>
      <c r="I231" s="117">
        <v>125</v>
      </c>
      <c r="J231" s="117">
        <v>587</v>
      </c>
      <c r="K231" s="117">
        <v>1970</v>
      </c>
      <c r="L231" s="117">
        <v>270</v>
      </c>
      <c r="M231" s="117">
        <v>3686</v>
      </c>
    </row>
    <row r="232" spans="1:13" s="154" customFormat="1" x14ac:dyDescent="0.25">
      <c r="A232" s="81" t="s">
        <v>93</v>
      </c>
      <c r="B232" s="55" t="s">
        <v>23</v>
      </c>
      <c r="C232" s="69">
        <f>C231/C88</f>
        <v>2.5992243584454164E-2</v>
      </c>
      <c r="D232" s="69">
        <f t="shared" ref="D232:M232" si="93">D231/D88</f>
        <v>2.4540587469251918E-2</v>
      </c>
      <c r="E232" s="69">
        <f t="shared" si="93"/>
        <v>8.0812266887691671E-3</v>
      </c>
      <c r="F232" s="69">
        <f t="shared" si="93"/>
        <v>3.2315082835499172E-2</v>
      </c>
      <c r="G232" s="69">
        <f t="shared" si="93"/>
        <v>2.4455821985246224E-2</v>
      </c>
      <c r="H232" s="69">
        <f t="shared" si="93"/>
        <v>1.9944858332844487E-2</v>
      </c>
      <c r="I232" s="69">
        <f t="shared" si="93"/>
        <v>1.9452225334578275E-2</v>
      </c>
      <c r="J232" s="69">
        <f t="shared" si="93"/>
        <v>2.9619537793924716E-2</v>
      </c>
      <c r="K232" s="69">
        <f t="shared" si="93"/>
        <v>1.7290105144903367E-2</v>
      </c>
      <c r="L232" s="69">
        <f t="shared" si="93"/>
        <v>2.2894937674891886E-2</v>
      </c>
      <c r="M232" s="69">
        <f t="shared" si="93"/>
        <v>3.0076292276936884E-2</v>
      </c>
    </row>
    <row r="233" spans="1:13" s="154" customFormat="1" x14ac:dyDescent="0.25">
      <c r="A233" s="115"/>
      <c r="B233" s="6" t="s">
        <v>25</v>
      </c>
      <c r="C233" s="67">
        <f>C88-C231</f>
        <v>613808</v>
      </c>
      <c r="D233" s="67">
        <f t="shared" ref="D233:M233" si="94">D88-D231</f>
        <v>33707</v>
      </c>
      <c r="E233" s="67">
        <f t="shared" si="94"/>
        <v>9574</v>
      </c>
      <c r="F233" s="67">
        <f t="shared" si="94"/>
        <v>157123</v>
      </c>
      <c r="G233" s="67">
        <f t="shared" si="94"/>
        <v>128805</v>
      </c>
      <c r="H233" s="67">
        <f t="shared" si="94"/>
        <v>16707</v>
      </c>
      <c r="I233" s="67">
        <f t="shared" si="94"/>
        <v>6301</v>
      </c>
      <c r="J233" s="67">
        <f t="shared" si="94"/>
        <v>19231</v>
      </c>
      <c r="K233" s="67">
        <f t="shared" si="94"/>
        <v>111968</v>
      </c>
      <c r="L233" s="67">
        <f t="shared" si="94"/>
        <v>11523</v>
      </c>
      <c r="M233" s="67">
        <f t="shared" si="94"/>
        <v>118869</v>
      </c>
    </row>
    <row r="234" spans="1:13" s="155" customFormat="1" x14ac:dyDescent="0.25">
      <c r="A234" s="116"/>
      <c r="B234" s="6" t="s">
        <v>43</v>
      </c>
      <c r="C234" s="117">
        <v>10540</v>
      </c>
      <c r="D234" s="117">
        <v>812</v>
      </c>
      <c r="E234" s="117">
        <v>92</v>
      </c>
      <c r="F234" s="117">
        <v>2452</v>
      </c>
      <c r="G234" s="117">
        <v>3610</v>
      </c>
      <c r="H234" s="117">
        <v>464</v>
      </c>
      <c r="I234" s="117">
        <v>46</v>
      </c>
      <c r="J234" s="117">
        <v>572</v>
      </c>
      <c r="K234" s="117">
        <v>654</v>
      </c>
      <c r="L234" s="117">
        <v>440</v>
      </c>
      <c r="M234" s="117">
        <v>1398</v>
      </c>
    </row>
    <row r="235" spans="1:13" s="155" customFormat="1" x14ac:dyDescent="0.25">
      <c r="A235" s="81" t="s">
        <v>94</v>
      </c>
      <c r="B235" s="55" t="s">
        <v>23</v>
      </c>
      <c r="C235" s="69">
        <f>C234/C89</f>
        <v>1.6341414633163149E-2</v>
      </c>
      <c r="D235" s="69">
        <f t="shared" ref="D235:M235" si="95">D234/D89</f>
        <v>2.2396910770928147E-2</v>
      </c>
      <c r="E235" s="69">
        <f t="shared" si="95"/>
        <v>7.9888850295241395E-3</v>
      </c>
      <c r="F235" s="69">
        <f t="shared" si="95"/>
        <v>1.4778473574136466E-2</v>
      </c>
      <c r="G235" s="69">
        <f t="shared" si="95"/>
        <v>2.6888127513779236E-2</v>
      </c>
      <c r="H235" s="69">
        <f t="shared" si="95"/>
        <v>2.7744558718010046E-2</v>
      </c>
      <c r="I235" s="69">
        <f t="shared" si="95"/>
        <v>6.8605518269947803E-3</v>
      </c>
      <c r="J235" s="69">
        <f t="shared" si="95"/>
        <v>2.7821011673151749E-2</v>
      </c>
      <c r="K235" s="69">
        <f t="shared" si="95"/>
        <v>5.538852424306585E-3</v>
      </c>
      <c r="L235" s="69">
        <f t="shared" si="95"/>
        <v>3.7288135593220341E-2</v>
      </c>
      <c r="M235" s="69">
        <f t="shared" si="95"/>
        <v>1.1349705703267708E-2</v>
      </c>
    </row>
    <row r="236" spans="1:13" s="155" customFormat="1" x14ac:dyDescent="0.25">
      <c r="A236" s="115"/>
      <c r="B236" s="6" t="s">
        <v>25</v>
      </c>
      <c r="C236" s="67">
        <f>C89-C234</f>
        <v>634447</v>
      </c>
      <c r="D236" s="67">
        <f t="shared" ref="D236:M236" si="96">D89-D234</f>
        <v>35443</v>
      </c>
      <c r="E236" s="67">
        <f t="shared" si="96"/>
        <v>11424</v>
      </c>
      <c r="F236" s="67">
        <f t="shared" si="96"/>
        <v>163465</v>
      </c>
      <c r="G236" s="67">
        <f t="shared" si="96"/>
        <v>130650</v>
      </c>
      <c r="H236" s="67">
        <f t="shared" si="96"/>
        <v>16260</v>
      </c>
      <c r="I236" s="67">
        <f t="shared" si="96"/>
        <v>6659</v>
      </c>
      <c r="J236" s="67">
        <f t="shared" si="96"/>
        <v>19988</v>
      </c>
      <c r="K236" s="67">
        <f t="shared" si="96"/>
        <v>117421</v>
      </c>
      <c r="L236" s="67">
        <f t="shared" si="96"/>
        <v>11360</v>
      </c>
      <c r="M236" s="67">
        <f t="shared" si="96"/>
        <v>121777</v>
      </c>
    </row>
    <row r="237" spans="1:13" s="156" customFormat="1" x14ac:dyDescent="0.25">
      <c r="A237" s="116"/>
      <c r="B237" s="85" t="s">
        <v>43</v>
      </c>
      <c r="C237" s="117">
        <v>29078</v>
      </c>
      <c r="D237" s="117">
        <v>994</v>
      </c>
      <c r="E237" s="117">
        <v>218</v>
      </c>
      <c r="F237" s="117">
        <v>12979</v>
      </c>
      <c r="G237" s="117">
        <v>5692</v>
      </c>
      <c r="H237" s="117">
        <v>547</v>
      </c>
      <c r="I237" s="117">
        <v>0</v>
      </c>
      <c r="J237" s="117">
        <v>1201</v>
      </c>
      <c r="K237" s="117">
        <v>2730</v>
      </c>
      <c r="L237" s="117">
        <v>857</v>
      </c>
      <c r="M237" s="117">
        <v>3860</v>
      </c>
    </row>
    <row r="238" spans="1:13" s="156" customFormat="1" x14ac:dyDescent="0.25">
      <c r="A238" s="81" t="s">
        <v>95</v>
      </c>
      <c r="B238" s="85" t="s">
        <v>23</v>
      </c>
      <c r="C238" s="69">
        <f>C237/C90</f>
        <v>4.8225981129540775E-2</v>
      </c>
      <c r="D238" s="69">
        <f t="shared" ref="D238:M238" si="97">D237/D90</f>
        <v>2.5197728655445142E-2</v>
      </c>
      <c r="E238" s="69">
        <f t="shared" si="97"/>
        <v>2.4322213544572129E-2</v>
      </c>
      <c r="F238" s="69">
        <f t="shared" si="97"/>
        <v>8.1372530579745583E-2</v>
      </c>
      <c r="G238" s="69">
        <f t="shared" si="97"/>
        <v>4.477588458331367E-2</v>
      </c>
      <c r="H238" s="69">
        <f t="shared" si="97"/>
        <v>3.5561045377714214E-2</v>
      </c>
      <c r="I238" s="69">
        <v>0</v>
      </c>
      <c r="J238" s="69">
        <f t="shared" si="97"/>
        <v>6.6320614059307531E-2</v>
      </c>
      <c r="K238" s="69">
        <f t="shared" si="97"/>
        <v>2.6249495202015347E-2</v>
      </c>
      <c r="L238" s="69">
        <f t="shared" si="97"/>
        <v>7.1926143516575738E-2</v>
      </c>
      <c r="M238" s="69">
        <f t="shared" si="97"/>
        <v>3.2570816211153396E-2</v>
      </c>
    </row>
    <row r="239" spans="1:13" s="156" customFormat="1" x14ac:dyDescent="0.25">
      <c r="A239" s="115"/>
      <c r="B239" s="85" t="s">
        <v>25</v>
      </c>
      <c r="C239" s="67">
        <f>C90-C237</f>
        <v>573875</v>
      </c>
      <c r="D239" s="67">
        <f t="shared" ref="D239:M239" si="98">D90-D237</f>
        <v>38454</v>
      </c>
      <c r="E239" s="67">
        <f t="shared" si="98"/>
        <v>8745</v>
      </c>
      <c r="F239" s="67">
        <f t="shared" si="98"/>
        <v>146522</v>
      </c>
      <c r="G239" s="67">
        <f t="shared" si="98"/>
        <v>121430</v>
      </c>
      <c r="H239" s="67">
        <f t="shared" si="98"/>
        <v>14835</v>
      </c>
      <c r="I239" s="67">
        <f t="shared" si="98"/>
        <v>0</v>
      </c>
      <c r="J239" s="67">
        <f t="shared" si="98"/>
        <v>16908</v>
      </c>
      <c r="K239" s="67">
        <f t="shared" si="98"/>
        <v>101272</v>
      </c>
      <c r="L239" s="67">
        <f t="shared" si="98"/>
        <v>11058</v>
      </c>
      <c r="M239" s="67">
        <f t="shared" si="98"/>
        <v>114651</v>
      </c>
    </row>
    <row r="240" spans="1:13" s="157" customFormat="1" x14ac:dyDescent="0.25">
      <c r="A240" s="116"/>
      <c r="B240" s="85" t="s">
        <v>43</v>
      </c>
      <c r="C240" s="117">
        <v>13348</v>
      </c>
      <c r="D240" s="117">
        <v>453</v>
      </c>
      <c r="E240" s="117">
        <v>62</v>
      </c>
      <c r="F240" s="117">
        <v>4310</v>
      </c>
      <c r="G240" s="117">
        <v>3110</v>
      </c>
      <c r="H240" s="117">
        <v>214</v>
      </c>
      <c r="I240" s="117">
        <v>0</v>
      </c>
      <c r="J240" s="117">
        <v>1377</v>
      </c>
      <c r="K240" s="117">
        <v>1018</v>
      </c>
      <c r="L240" s="117">
        <v>921</v>
      </c>
      <c r="M240" s="117">
        <v>1883</v>
      </c>
    </row>
    <row r="241" spans="1:13" s="157" customFormat="1" x14ac:dyDescent="0.25">
      <c r="A241" s="81" t="s">
        <v>98</v>
      </c>
      <c r="B241" s="85" t="s">
        <v>23</v>
      </c>
      <c r="C241" s="69">
        <f>C240/C91</f>
        <v>2.3467401795744997E-2</v>
      </c>
      <c r="D241" s="69">
        <f t="shared" ref="D241:M241" si="99">D240/D91</f>
        <v>1.2689786542663454E-2</v>
      </c>
      <c r="E241" s="69">
        <f t="shared" si="99"/>
        <v>6.8229338615604712E-3</v>
      </c>
      <c r="F241" s="69">
        <f t="shared" si="99"/>
        <v>2.873965605766602E-2</v>
      </c>
      <c r="G241" s="69">
        <f t="shared" si="99"/>
        <v>2.611470316567302E-2</v>
      </c>
      <c r="H241" s="69">
        <f t="shared" si="99"/>
        <v>1.4213602550478214E-2</v>
      </c>
      <c r="I241" s="69">
        <v>0</v>
      </c>
      <c r="J241" s="69">
        <f t="shared" si="99"/>
        <v>7.7052207486990099E-2</v>
      </c>
      <c r="K241" s="69">
        <f t="shared" si="99"/>
        <v>1.0100909875673476E-2</v>
      </c>
      <c r="L241" s="69">
        <f t="shared" si="99"/>
        <v>8.0003474635163302E-2</v>
      </c>
      <c r="M241" s="69">
        <f t="shared" si="99"/>
        <v>1.7161084529505582E-2</v>
      </c>
    </row>
    <row r="242" spans="1:13" s="157" customFormat="1" x14ac:dyDescent="0.25">
      <c r="A242" s="115"/>
      <c r="B242" s="85" t="s">
        <v>25</v>
      </c>
      <c r="C242" s="67">
        <f>C91-C240</f>
        <v>555441</v>
      </c>
      <c r="D242" s="67">
        <f t="shared" ref="D242:M242" si="100">D91-D240</f>
        <v>35245</v>
      </c>
      <c r="E242" s="67">
        <f t="shared" si="100"/>
        <v>9025</v>
      </c>
      <c r="F242" s="67">
        <f t="shared" si="100"/>
        <v>145657</v>
      </c>
      <c r="G242" s="67">
        <f t="shared" si="100"/>
        <v>115980</v>
      </c>
      <c r="H242" s="67">
        <f t="shared" si="100"/>
        <v>14842</v>
      </c>
      <c r="I242" s="67">
        <f t="shared" si="100"/>
        <v>0</v>
      </c>
      <c r="J242" s="67">
        <f t="shared" si="100"/>
        <v>16494</v>
      </c>
      <c r="K242" s="67">
        <f t="shared" si="100"/>
        <v>99765</v>
      </c>
      <c r="L242" s="67">
        <f t="shared" si="100"/>
        <v>10591</v>
      </c>
      <c r="M242" s="67">
        <f t="shared" si="100"/>
        <v>107842</v>
      </c>
    </row>
    <row r="243" spans="1:13" s="158" customFormat="1" x14ac:dyDescent="0.25">
      <c r="A243" s="116"/>
      <c r="B243" s="85" t="s">
        <v>43</v>
      </c>
      <c r="C243" s="117">
        <v>19884</v>
      </c>
      <c r="D243" s="117">
        <v>711</v>
      </c>
      <c r="E243" s="117">
        <v>199</v>
      </c>
      <c r="F243" s="117">
        <v>5655</v>
      </c>
      <c r="G243" s="117">
        <v>5526</v>
      </c>
      <c r="H243" s="117">
        <v>644</v>
      </c>
      <c r="I243" s="117">
        <v>0</v>
      </c>
      <c r="J243" s="117">
        <v>432</v>
      </c>
      <c r="K243" s="117">
        <v>1911</v>
      </c>
      <c r="L243" s="117">
        <v>1345</v>
      </c>
      <c r="M243" s="117">
        <v>3461</v>
      </c>
    </row>
    <row r="244" spans="1:13" s="158" customFormat="1" x14ac:dyDescent="0.25">
      <c r="A244" s="81" t="s">
        <v>99</v>
      </c>
      <c r="B244" s="85" t="s">
        <v>23</v>
      </c>
      <c r="C244" s="69">
        <f>C243/C92</f>
        <v>2.9435973353071798E-2</v>
      </c>
      <c r="D244" s="69">
        <f t="shared" ref="D244:M244" si="101">D243/D92</f>
        <v>1.7197590886002468E-2</v>
      </c>
      <c r="E244" s="69">
        <f t="shared" si="101"/>
        <v>1.5892030027152212E-2</v>
      </c>
      <c r="F244" s="69">
        <f t="shared" si="101"/>
        <v>3.2419138470710984E-2</v>
      </c>
      <c r="G244" s="69">
        <f t="shared" si="101"/>
        <v>3.9297397240790781E-2</v>
      </c>
      <c r="H244" s="69">
        <f t="shared" si="101"/>
        <v>3.2009543217853771E-2</v>
      </c>
      <c r="I244" s="69">
        <v>0</v>
      </c>
      <c r="J244" s="69">
        <f t="shared" si="101"/>
        <v>2.0243673851921273E-2</v>
      </c>
      <c r="K244" s="69">
        <f t="shared" si="101"/>
        <v>1.5625766570181034E-2</v>
      </c>
      <c r="L244" s="69">
        <f t="shared" si="101"/>
        <v>0.1038449660284126</v>
      </c>
      <c r="M244" s="69">
        <f t="shared" si="101"/>
        <v>2.6649316249846001E-2</v>
      </c>
    </row>
    <row r="245" spans="1:13" s="158" customFormat="1" x14ac:dyDescent="0.25">
      <c r="A245" s="115"/>
      <c r="B245" s="85" t="s">
        <v>25</v>
      </c>
      <c r="C245" s="67">
        <f>C92-C243</f>
        <v>655616</v>
      </c>
      <c r="D245" s="67">
        <f t="shared" ref="D245:M245" si="102">D92-D243</f>
        <v>40632</v>
      </c>
      <c r="E245" s="67">
        <f t="shared" si="102"/>
        <v>12323</v>
      </c>
      <c r="F245" s="67">
        <f t="shared" si="102"/>
        <v>168779</v>
      </c>
      <c r="G245" s="67">
        <f t="shared" si="102"/>
        <v>135094</v>
      </c>
      <c r="H245" s="67">
        <f t="shared" si="102"/>
        <v>19475</v>
      </c>
      <c r="I245" s="67">
        <f t="shared" si="102"/>
        <v>0</v>
      </c>
      <c r="J245" s="67">
        <f t="shared" si="102"/>
        <v>20908</v>
      </c>
      <c r="K245" s="67">
        <f t="shared" si="102"/>
        <v>120387</v>
      </c>
      <c r="L245" s="67">
        <f t="shared" si="102"/>
        <v>11607</v>
      </c>
      <c r="M245" s="67">
        <f t="shared" si="102"/>
        <v>126411</v>
      </c>
    </row>
    <row r="246" spans="1:13" x14ac:dyDescent="0.25">
      <c r="A246" s="163" t="s">
        <v>24</v>
      </c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</row>
    <row r="247" spans="1:13" x14ac:dyDescent="0.25">
      <c r="A247" s="63"/>
      <c r="B247" s="6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C248" s="92"/>
      <c r="L248" s="10"/>
    </row>
    <row r="249" spans="1:13" x14ac:dyDescent="0.25">
      <c r="C249" s="92"/>
    </row>
    <row r="250" spans="1:13" x14ac:dyDescent="0.25">
      <c r="C250" s="92"/>
    </row>
    <row r="251" spans="1:13" x14ac:dyDescent="0.25">
      <c r="C251" s="92"/>
    </row>
    <row r="252" spans="1:13" x14ac:dyDescent="0.25">
      <c r="C252" s="92"/>
    </row>
    <row r="253" spans="1:13" x14ac:dyDescent="0.25">
      <c r="C253" s="92"/>
    </row>
    <row r="254" spans="1:13" x14ac:dyDescent="0.25">
      <c r="C254" s="92"/>
    </row>
    <row r="255" spans="1:13" x14ac:dyDescent="0.25">
      <c r="C255" s="92"/>
    </row>
    <row r="256" spans="1:13" x14ac:dyDescent="0.25">
      <c r="C256" s="92"/>
    </row>
    <row r="257" spans="3:3" x14ac:dyDescent="0.25">
      <c r="C257" s="92"/>
    </row>
  </sheetData>
  <sortState xmlns:xlrd2="http://schemas.microsoft.com/office/spreadsheetml/2017/richdata2" ref="N40:N104">
    <sortCondition ref="N40:N104"/>
  </sortState>
  <mergeCells count="8">
    <mergeCell ref="A246:M246"/>
    <mergeCell ref="A1:M1"/>
    <mergeCell ref="A2:M2"/>
    <mergeCell ref="A3:M3"/>
    <mergeCell ref="A96:A98"/>
    <mergeCell ref="A99:A101"/>
    <mergeCell ref="A93:A95"/>
    <mergeCell ref="A102:A104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52"/>
  <sheetViews>
    <sheetView tabSelected="1" workbookViewId="0">
      <selection activeCell="M247" sqref="M247"/>
    </sheetView>
  </sheetViews>
  <sheetFormatPr defaultColWidth="9.28515625" defaultRowHeight="15" x14ac:dyDescent="0.25"/>
  <cols>
    <col min="1" max="1" width="14.5703125" style="4" customWidth="1"/>
    <col min="2" max="2" width="18.7109375" style="4" customWidth="1"/>
    <col min="3" max="3" width="16.28515625" style="4" customWidth="1"/>
    <col min="4" max="4" width="10.28515625" style="4" bestFit="1" customWidth="1"/>
    <col min="5" max="5" width="9.28515625" style="4"/>
    <col min="6" max="6" width="11.5703125" style="4" customWidth="1"/>
    <col min="7" max="8" width="9.28515625" style="4"/>
    <col min="9" max="9" width="10.7109375" style="4" customWidth="1"/>
    <col min="10" max="10" width="9.28515625" style="4"/>
    <col min="11" max="11" width="10.28515625" style="4" customWidth="1"/>
    <col min="12" max="16384" width="9.28515625" style="4"/>
  </cols>
  <sheetData>
    <row r="1" spans="1:14" x14ac:dyDescent="0.25">
      <c r="A1" s="161" t="s">
        <v>104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4" x14ac:dyDescent="0.25">
      <c r="A2" s="162" t="s">
        <v>54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4" x14ac:dyDescent="0.25">
      <c r="A3" s="162" t="s">
        <v>39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4" s="156" customFormat="1" x14ac:dyDescent="0.25">
      <c r="A4" s="156" t="s">
        <v>97</v>
      </c>
    </row>
    <row r="5" spans="1:14" ht="45" customHeight="1" x14ac:dyDescent="0.25">
      <c r="A5" s="2"/>
      <c r="B5" s="2"/>
      <c r="C5" s="3" t="s">
        <v>31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25">
      <c r="A6" s="4">
        <v>2019</v>
      </c>
      <c r="B6" s="4" t="s">
        <v>0</v>
      </c>
      <c r="C6" s="1">
        <v>19550</v>
      </c>
      <c r="D6" s="1">
        <v>736</v>
      </c>
      <c r="E6" s="1">
        <v>50</v>
      </c>
      <c r="F6" s="1">
        <v>5832</v>
      </c>
      <c r="G6" s="1">
        <v>1513</v>
      </c>
      <c r="H6" s="1">
        <v>151</v>
      </c>
      <c r="I6" s="1">
        <v>26</v>
      </c>
      <c r="J6" s="1">
        <v>980</v>
      </c>
      <c r="K6" s="1">
        <v>3949</v>
      </c>
      <c r="L6" s="1">
        <v>199</v>
      </c>
      <c r="M6" s="1">
        <v>6114</v>
      </c>
      <c r="N6" s="61"/>
    </row>
    <row r="7" spans="1:14" x14ac:dyDescent="0.25">
      <c r="B7" s="4" t="s">
        <v>1</v>
      </c>
      <c r="C7" s="1">
        <v>18352</v>
      </c>
      <c r="D7" s="1">
        <v>1842</v>
      </c>
      <c r="E7" s="1">
        <v>91</v>
      </c>
      <c r="F7" s="1">
        <v>5004</v>
      </c>
      <c r="G7" s="1">
        <v>2105</v>
      </c>
      <c r="H7" s="1">
        <v>107</v>
      </c>
      <c r="I7" s="1">
        <v>37</v>
      </c>
      <c r="J7" s="1">
        <v>345</v>
      </c>
      <c r="K7" s="1">
        <v>4578</v>
      </c>
      <c r="L7" s="1">
        <v>207</v>
      </c>
      <c r="M7" s="1">
        <v>4036</v>
      </c>
      <c r="N7" s="61"/>
    </row>
    <row r="8" spans="1:14" x14ac:dyDescent="0.25">
      <c r="B8" s="4" t="s">
        <v>2</v>
      </c>
      <c r="C8" s="1">
        <v>13562</v>
      </c>
      <c r="D8" s="1">
        <v>472</v>
      </c>
      <c r="E8" s="1">
        <v>42</v>
      </c>
      <c r="F8" s="1">
        <v>3304</v>
      </c>
      <c r="G8" s="1">
        <v>500</v>
      </c>
      <c r="H8" s="1">
        <v>182</v>
      </c>
      <c r="I8" s="1">
        <v>24</v>
      </c>
      <c r="J8" s="1">
        <v>425</v>
      </c>
      <c r="K8" s="1">
        <v>5294</v>
      </c>
      <c r="L8" s="1">
        <v>120</v>
      </c>
      <c r="M8" s="1">
        <v>3199</v>
      </c>
      <c r="N8" s="61"/>
    </row>
    <row r="9" spans="1:14" x14ac:dyDescent="0.25">
      <c r="B9" s="4" t="s">
        <v>3</v>
      </c>
      <c r="C9" s="1">
        <v>15726</v>
      </c>
      <c r="D9" s="1">
        <v>320</v>
      </c>
      <c r="E9" s="1">
        <v>64</v>
      </c>
      <c r="F9" s="1">
        <v>5470</v>
      </c>
      <c r="G9" s="1">
        <v>1063</v>
      </c>
      <c r="H9" s="1">
        <v>182</v>
      </c>
      <c r="I9" s="1">
        <v>11</v>
      </c>
      <c r="J9" s="1">
        <v>363</v>
      </c>
      <c r="K9" s="1">
        <v>4649</v>
      </c>
      <c r="L9" s="1">
        <v>458</v>
      </c>
      <c r="M9" s="1">
        <v>3146</v>
      </c>
      <c r="N9" s="61"/>
    </row>
    <row r="10" spans="1:14" x14ac:dyDescent="0.25">
      <c r="B10" s="4" t="s">
        <v>4</v>
      </c>
      <c r="C10" s="1">
        <v>14146</v>
      </c>
      <c r="D10" s="1">
        <v>256</v>
      </c>
      <c r="E10" s="1">
        <v>13</v>
      </c>
      <c r="F10" s="1">
        <v>5959</v>
      </c>
      <c r="G10" s="1">
        <v>431</v>
      </c>
      <c r="H10" s="1">
        <v>129</v>
      </c>
      <c r="I10" s="1">
        <v>15</v>
      </c>
      <c r="J10" s="1">
        <v>81</v>
      </c>
      <c r="K10" s="1">
        <v>4140</v>
      </c>
      <c r="L10" s="1">
        <v>241</v>
      </c>
      <c r="M10" s="1">
        <v>2881</v>
      </c>
      <c r="N10" s="61"/>
    </row>
    <row r="11" spans="1:14" x14ac:dyDescent="0.25">
      <c r="B11" s="4" t="s">
        <v>5</v>
      </c>
      <c r="C11" s="1">
        <v>14667</v>
      </c>
      <c r="D11" s="1">
        <v>317</v>
      </c>
      <c r="E11" s="1">
        <v>54</v>
      </c>
      <c r="F11" s="1">
        <v>7218</v>
      </c>
      <c r="G11" s="1">
        <v>989</v>
      </c>
      <c r="H11" s="1">
        <v>310</v>
      </c>
      <c r="I11" s="1">
        <v>30</v>
      </c>
      <c r="J11" s="1">
        <v>120</v>
      </c>
      <c r="K11" s="1">
        <v>2334</v>
      </c>
      <c r="L11" s="1">
        <v>321</v>
      </c>
      <c r="M11" s="1">
        <v>2974</v>
      </c>
      <c r="N11" s="61"/>
    </row>
    <row r="12" spans="1:14" x14ac:dyDescent="0.25">
      <c r="B12" s="4" t="s">
        <v>6</v>
      </c>
      <c r="C12" s="1">
        <v>14808</v>
      </c>
      <c r="D12" s="1">
        <v>235</v>
      </c>
      <c r="E12" s="1">
        <v>41</v>
      </c>
      <c r="F12" s="1">
        <v>6529</v>
      </c>
      <c r="G12" s="1">
        <v>1842</v>
      </c>
      <c r="H12" s="1">
        <v>288</v>
      </c>
      <c r="I12" s="1">
        <v>29</v>
      </c>
      <c r="J12" s="1">
        <v>403</v>
      </c>
      <c r="K12" s="1">
        <v>1614</v>
      </c>
      <c r="L12" s="1">
        <v>417</v>
      </c>
      <c r="M12" s="1">
        <v>3410</v>
      </c>
      <c r="N12" s="61"/>
    </row>
    <row r="13" spans="1:14" x14ac:dyDescent="0.25">
      <c r="B13" s="4" t="s">
        <v>7</v>
      </c>
      <c r="C13" s="1">
        <v>12903</v>
      </c>
      <c r="D13" s="1">
        <v>389</v>
      </c>
      <c r="E13" s="1">
        <v>24</v>
      </c>
      <c r="F13" s="1">
        <v>5327</v>
      </c>
      <c r="G13" s="1">
        <v>1486</v>
      </c>
      <c r="H13" s="1">
        <v>202</v>
      </c>
      <c r="I13" s="1">
        <v>36</v>
      </c>
      <c r="J13" s="1">
        <v>248</v>
      </c>
      <c r="K13" s="1">
        <v>1539</v>
      </c>
      <c r="L13" s="1">
        <v>564</v>
      </c>
      <c r="M13" s="1">
        <v>3088</v>
      </c>
      <c r="N13" s="61"/>
    </row>
    <row r="14" spans="1:14" x14ac:dyDescent="0.25">
      <c r="B14" s="4" t="s">
        <v>8</v>
      </c>
      <c r="C14" s="1">
        <v>11045</v>
      </c>
      <c r="D14" s="1">
        <v>336</v>
      </c>
      <c r="E14" s="1">
        <v>144</v>
      </c>
      <c r="F14" s="1">
        <v>3307</v>
      </c>
      <c r="G14" s="1">
        <v>626</v>
      </c>
      <c r="H14" s="1">
        <v>305</v>
      </c>
      <c r="I14" s="1">
        <v>32</v>
      </c>
      <c r="J14" s="1">
        <v>505</v>
      </c>
      <c r="K14" s="1">
        <v>1781</v>
      </c>
      <c r="L14" s="1">
        <v>763</v>
      </c>
      <c r="M14" s="1">
        <v>3246</v>
      </c>
      <c r="N14" s="61"/>
    </row>
    <row r="15" spans="1:14" x14ac:dyDescent="0.25">
      <c r="B15" s="4" t="s">
        <v>9</v>
      </c>
      <c r="C15" s="1">
        <v>6133</v>
      </c>
      <c r="D15" s="1">
        <v>369</v>
      </c>
      <c r="E15" s="1">
        <v>6</v>
      </c>
      <c r="F15" s="1">
        <v>2397</v>
      </c>
      <c r="G15" s="1">
        <v>213</v>
      </c>
      <c r="H15" s="1">
        <v>188</v>
      </c>
      <c r="I15" s="1">
        <v>64</v>
      </c>
      <c r="J15" s="1">
        <v>96</v>
      </c>
      <c r="K15" s="1">
        <v>1414</v>
      </c>
      <c r="L15" s="1">
        <v>114</v>
      </c>
      <c r="M15" s="1">
        <v>1272</v>
      </c>
      <c r="N15" s="61"/>
    </row>
    <row r="16" spans="1:14" x14ac:dyDescent="0.25">
      <c r="B16" s="4" t="s">
        <v>10</v>
      </c>
      <c r="C16" s="1">
        <v>5561</v>
      </c>
      <c r="D16" s="1">
        <v>444</v>
      </c>
      <c r="E16" s="1">
        <v>25</v>
      </c>
      <c r="F16" s="1">
        <v>1409</v>
      </c>
      <c r="G16" s="1">
        <v>282</v>
      </c>
      <c r="H16" s="1">
        <v>98</v>
      </c>
      <c r="I16" s="1">
        <v>38</v>
      </c>
      <c r="J16" s="1">
        <v>15</v>
      </c>
      <c r="K16" s="1">
        <v>1136</v>
      </c>
      <c r="L16" s="1">
        <v>88</v>
      </c>
      <c r="M16" s="1">
        <v>2026</v>
      </c>
      <c r="N16" s="61"/>
    </row>
    <row r="17" spans="1:14" x14ac:dyDescent="0.25">
      <c r="A17" s="2"/>
      <c r="B17" s="2" t="s">
        <v>11</v>
      </c>
      <c r="C17" s="28">
        <v>7176</v>
      </c>
      <c r="D17" s="28">
        <v>701</v>
      </c>
      <c r="E17" s="28">
        <v>70</v>
      </c>
      <c r="F17" s="28">
        <v>1760</v>
      </c>
      <c r="G17" s="28">
        <v>888</v>
      </c>
      <c r="H17" s="28">
        <v>139</v>
      </c>
      <c r="I17" s="28">
        <v>73</v>
      </c>
      <c r="J17" s="28">
        <v>183</v>
      </c>
      <c r="K17" s="28">
        <v>1194</v>
      </c>
      <c r="L17" s="28">
        <v>98</v>
      </c>
      <c r="M17" s="28">
        <v>2070</v>
      </c>
      <c r="N17" s="61"/>
    </row>
    <row r="18" spans="1:14" x14ac:dyDescent="0.25">
      <c r="A18" s="4">
        <v>2020</v>
      </c>
      <c r="B18" s="4" t="s">
        <v>0</v>
      </c>
      <c r="C18" s="1">
        <f t="shared" ref="C18:C43" si="0">SUM(D18:M18)</f>
        <v>8416</v>
      </c>
      <c r="D18" s="1">
        <v>717</v>
      </c>
      <c r="E18" s="1">
        <v>86</v>
      </c>
      <c r="F18" s="1">
        <v>2685</v>
      </c>
      <c r="G18" s="1">
        <v>398</v>
      </c>
      <c r="H18" s="1">
        <v>145</v>
      </c>
      <c r="I18" s="1">
        <v>100</v>
      </c>
      <c r="J18" s="1">
        <v>18</v>
      </c>
      <c r="K18" s="1">
        <v>1921</v>
      </c>
      <c r="L18" s="1">
        <v>119</v>
      </c>
      <c r="M18" s="1">
        <v>2227</v>
      </c>
      <c r="N18" s="61"/>
    </row>
    <row r="19" spans="1:14" x14ac:dyDescent="0.25">
      <c r="B19" s="4" t="s">
        <v>1</v>
      </c>
      <c r="C19" s="1">
        <f t="shared" si="0"/>
        <v>6095</v>
      </c>
      <c r="D19" s="1">
        <v>291</v>
      </c>
      <c r="E19" s="1">
        <v>24</v>
      </c>
      <c r="F19" s="1">
        <v>2940</v>
      </c>
      <c r="G19" s="1">
        <v>230</v>
      </c>
      <c r="H19" s="1">
        <v>107</v>
      </c>
      <c r="I19" s="1">
        <v>76</v>
      </c>
      <c r="J19" s="1">
        <v>28</v>
      </c>
      <c r="K19" s="1">
        <v>1109</v>
      </c>
      <c r="L19" s="1">
        <v>59</v>
      </c>
      <c r="M19" s="1">
        <v>1231</v>
      </c>
      <c r="N19" s="61"/>
    </row>
    <row r="20" spans="1:14" x14ac:dyDescent="0.25">
      <c r="B20" s="4" t="s">
        <v>2</v>
      </c>
      <c r="C20" s="1">
        <f t="shared" si="0"/>
        <v>118276</v>
      </c>
      <c r="D20" s="1">
        <v>4236</v>
      </c>
      <c r="E20" s="1">
        <v>2898</v>
      </c>
      <c r="F20" s="1">
        <v>29058</v>
      </c>
      <c r="G20" s="1">
        <v>26057</v>
      </c>
      <c r="H20" s="1">
        <v>2766</v>
      </c>
      <c r="I20" s="1">
        <v>764</v>
      </c>
      <c r="J20" s="1">
        <v>4419</v>
      </c>
      <c r="K20" s="1">
        <v>19871</v>
      </c>
      <c r="L20" s="1">
        <v>1458</v>
      </c>
      <c r="M20" s="1">
        <v>26749</v>
      </c>
      <c r="N20" s="61"/>
    </row>
    <row r="21" spans="1:14" x14ac:dyDescent="0.25">
      <c r="A21" s="10"/>
      <c r="B21" s="10" t="s">
        <v>17</v>
      </c>
      <c r="C21" s="1">
        <f t="shared" si="0"/>
        <v>136848</v>
      </c>
      <c r="D21" s="1">
        <v>2533</v>
      </c>
      <c r="E21" s="1">
        <v>5298</v>
      </c>
      <c r="F21" s="1">
        <v>43569</v>
      </c>
      <c r="G21" s="1">
        <v>13597</v>
      </c>
      <c r="H21" s="1">
        <v>1304</v>
      </c>
      <c r="I21" s="1">
        <v>290</v>
      </c>
      <c r="J21" s="1">
        <v>2464</v>
      </c>
      <c r="K21" s="1">
        <v>48707</v>
      </c>
      <c r="L21" s="1">
        <v>1099</v>
      </c>
      <c r="M21" s="1">
        <v>17987</v>
      </c>
      <c r="N21" s="61"/>
    </row>
    <row r="22" spans="1:14" s="9" customFormat="1" x14ac:dyDescent="0.25">
      <c r="A22" s="10"/>
      <c r="B22" s="10" t="s">
        <v>4</v>
      </c>
      <c r="C22" s="1">
        <f t="shared" si="0"/>
        <v>12261</v>
      </c>
      <c r="D22" s="14">
        <v>613</v>
      </c>
      <c r="E22" s="15">
        <v>5166</v>
      </c>
      <c r="F22" s="15">
        <v>604</v>
      </c>
      <c r="G22" s="15">
        <v>1649</v>
      </c>
      <c r="H22" s="15">
        <v>5</v>
      </c>
      <c r="I22" s="15">
        <v>4</v>
      </c>
      <c r="J22" s="15">
        <v>212</v>
      </c>
      <c r="K22" s="15">
        <v>2697</v>
      </c>
      <c r="L22" s="15">
        <v>0</v>
      </c>
      <c r="M22" s="15">
        <v>1311</v>
      </c>
      <c r="N22" s="61"/>
    </row>
    <row r="23" spans="1:14" s="8" customFormat="1" x14ac:dyDescent="0.25">
      <c r="A23" s="10"/>
      <c r="B23" s="10" t="s">
        <v>5</v>
      </c>
      <c r="C23" s="1">
        <f t="shared" si="0"/>
        <v>1030</v>
      </c>
      <c r="D23" s="19">
        <v>314</v>
      </c>
      <c r="E23" s="19">
        <v>134</v>
      </c>
      <c r="F23" s="19">
        <v>48</v>
      </c>
      <c r="G23" s="19">
        <v>250</v>
      </c>
      <c r="H23" s="19">
        <v>5</v>
      </c>
      <c r="I23" s="19">
        <v>5</v>
      </c>
      <c r="J23" s="19">
        <v>40</v>
      </c>
      <c r="K23" s="19">
        <v>172</v>
      </c>
      <c r="L23" s="19">
        <v>0</v>
      </c>
      <c r="M23" s="19">
        <v>62</v>
      </c>
      <c r="N23" s="61"/>
    </row>
    <row r="24" spans="1:14" s="13" customFormat="1" x14ac:dyDescent="0.25">
      <c r="A24" s="10"/>
      <c r="B24" s="10" t="s">
        <v>32</v>
      </c>
      <c r="C24" s="1">
        <f t="shared" si="0"/>
        <v>2926</v>
      </c>
      <c r="D24" s="18">
        <v>151</v>
      </c>
      <c r="E24" s="18">
        <v>84</v>
      </c>
      <c r="F24" s="18">
        <v>572</v>
      </c>
      <c r="G24" s="18">
        <v>512</v>
      </c>
      <c r="H24" s="18">
        <v>238</v>
      </c>
      <c r="I24" s="18">
        <v>135</v>
      </c>
      <c r="J24" s="18">
        <v>289</v>
      </c>
      <c r="K24" s="18">
        <v>572</v>
      </c>
      <c r="L24" s="18">
        <v>8</v>
      </c>
      <c r="M24" s="18">
        <v>365</v>
      </c>
      <c r="N24" s="61"/>
    </row>
    <row r="25" spans="1:14" s="20" customFormat="1" x14ac:dyDescent="0.25">
      <c r="A25" s="10"/>
      <c r="B25" s="10" t="s">
        <v>7</v>
      </c>
      <c r="C25" s="1">
        <f t="shared" si="0"/>
        <v>4327</v>
      </c>
      <c r="D25" s="18">
        <v>209</v>
      </c>
      <c r="E25" s="18">
        <v>257</v>
      </c>
      <c r="F25" s="18">
        <v>559</v>
      </c>
      <c r="G25" s="18">
        <v>309</v>
      </c>
      <c r="H25" s="18">
        <v>44</v>
      </c>
      <c r="I25" s="18">
        <v>266</v>
      </c>
      <c r="J25" s="18">
        <v>230</v>
      </c>
      <c r="K25" s="18">
        <v>1052</v>
      </c>
      <c r="L25" s="18">
        <v>63</v>
      </c>
      <c r="M25" s="18">
        <v>1338</v>
      </c>
      <c r="N25" s="61"/>
    </row>
    <row r="26" spans="1:14" s="21" customFormat="1" x14ac:dyDescent="0.25">
      <c r="A26" s="10"/>
      <c r="B26" s="16" t="s">
        <v>33</v>
      </c>
      <c r="C26" s="1">
        <f t="shared" si="0"/>
        <v>2523</v>
      </c>
      <c r="D26" s="19">
        <v>692</v>
      </c>
      <c r="E26" s="19">
        <v>80</v>
      </c>
      <c r="F26" s="19">
        <v>538</v>
      </c>
      <c r="G26" s="19">
        <v>231</v>
      </c>
      <c r="H26" s="19">
        <v>8</v>
      </c>
      <c r="I26" s="19">
        <v>12</v>
      </c>
      <c r="J26" s="19">
        <v>58</v>
      </c>
      <c r="K26" s="19">
        <v>443</v>
      </c>
      <c r="L26" s="19">
        <v>0</v>
      </c>
      <c r="M26" s="19">
        <v>461</v>
      </c>
      <c r="N26" s="61"/>
    </row>
    <row r="27" spans="1:14" s="23" customFormat="1" x14ac:dyDescent="0.25">
      <c r="A27" s="10"/>
      <c r="B27" s="16" t="s">
        <v>9</v>
      </c>
      <c r="C27" s="1">
        <f t="shared" si="0"/>
        <v>1994</v>
      </c>
      <c r="D27" s="18">
        <v>104</v>
      </c>
      <c r="E27" s="18">
        <v>60</v>
      </c>
      <c r="F27" s="18">
        <v>231</v>
      </c>
      <c r="G27" s="18">
        <v>92</v>
      </c>
      <c r="H27" s="18">
        <v>20</v>
      </c>
      <c r="I27" s="18">
        <v>761</v>
      </c>
      <c r="J27" s="18">
        <v>17</v>
      </c>
      <c r="K27" s="18">
        <v>209</v>
      </c>
      <c r="L27" s="18">
        <v>2</v>
      </c>
      <c r="M27" s="18">
        <v>498</v>
      </c>
      <c r="N27" s="61"/>
    </row>
    <row r="28" spans="1:14" s="24" customFormat="1" x14ac:dyDescent="0.25">
      <c r="A28" s="10"/>
      <c r="B28" s="10" t="s">
        <v>35</v>
      </c>
      <c r="C28" s="1">
        <f t="shared" si="0"/>
        <v>2106</v>
      </c>
      <c r="D28" s="19">
        <v>263</v>
      </c>
      <c r="E28" s="19">
        <v>57</v>
      </c>
      <c r="F28" s="19">
        <v>157</v>
      </c>
      <c r="G28" s="19">
        <v>874</v>
      </c>
      <c r="H28" s="19">
        <v>13</v>
      </c>
      <c r="I28" s="19">
        <v>18</v>
      </c>
      <c r="J28" s="19">
        <v>78</v>
      </c>
      <c r="K28" s="19">
        <v>454</v>
      </c>
      <c r="L28" s="19">
        <v>20</v>
      </c>
      <c r="M28" s="19">
        <v>172</v>
      </c>
      <c r="N28" s="61"/>
    </row>
    <row r="29" spans="1:14" s="22" customFormat="1" x14ac:dyDescent="0.25">
      <c r="A29" s="2"/>
      <c r="B29" s="2" t="s">
        <v>36</v>
      </c>
      <c r="C29" s="28">
        <f t="shared" si="0"/>
        <v>4253</v>
      </c>
      <c r="D29" s="95">
        <v>377</v>
      </c>
      <c r="E29" s="95">
        <v>152</v>
      </c>
      <c r="F29" s="95">
        <v>694</v>
      </c>
      <c r="G29" s="95">
        <v>991</v>
      </c>
      <c r="H29" s="95">
        <v>36</v>
      </c>
      <c r="I29" s="95">
        <v>56</v>
      </c>
      <c r="J29" s="95">
        <v>129</v>
      </c>
      <c r="K29" s="95">
        <v>635</v>
      </c>
      <c r="L29" s="95">
        <v>136</v>
      </c>
      <c r="M29" s="96">
        <v>1047</v>
      </c>
      <c r="N29" s="61"/>
    </row>
    <row r="30" spans="1:14" s="27" customFormat="1" x14ac:dyDescent="0.25">
      <c r="A30" s="10">
        <v>2021</v>
      </c>
      <c r="B30" s="10" t="s">
        <v>0</v>
      </c>
      <c r="C30" s="1">
        <f t="shared" si="0"/>
        <v>4155</v>
      </c>
      <c r="D30" s="18">
        <v>205</v>
      </c>
      <c r="E30" s="18">
        <v>277</v>
      </c>
      <c r="F30" s="18">
        <v>1395</v>
      </c>
      <c r="G30" s="18">
        <v>170</v>
      </c>
      <c r="H30" s="18">
        <v>21</v>
      </c>
      <c r="I30" s="18">
        <v>7</v>
      </c>
      <c r="J30" s="18">
        <v>99</v>
      </c>
      <c r="K30" s="18">
        <v>677</v>
      </c>
      <c r="L30" s="18">
        <v>99</v>
      </c>
      <c r="M30" s="18">
        <v>1205</v>
      </c>
      <c r="N30" s="61"/>
    </row>
    <row r="31" spans="1:14" s="29" customFormat="1" x14ac:dyDescent="0.25">
      <c r="A31" s="10"/>
      <c r="B31" s="10" t="s">
        <v>37</v>
      </c>
      <c r="C31" s="1">
        <f t="shared" si="0"/>
        <v>20201</v>
      </c>
      <c r="D31" s="18">
        <v>1478</v>
      </c>
      <c r="E31" s="18">
        <v>443</v>
      </c>
      <c r="F31" s="18">
        <v>6568</v>
      </c>
      <c r="G31" s="18">
        <v>2002</v>
      </c>
      <c r="H31" s="18">
        <v>98</v>
      </c>
      <c r="I31" s="18">
        <v>4</v>
      </c>
      <c r="J31" s="18">
        <v>426</v>
      </c>
      <c r="K31" s="18">
        <v>3840</v>
      </c>
      <c r="L31" s="18">
        <v>349</v>
      </c>
      <c r="M31" s="18">
        <v>4993</v>
      </c>
      <c r="N31" s="61"/>
    </row>
    <row r="32" spans="1:14" s="30" customFormat="1" x14ac:dyDescent="0.25">
      <c r="A32" s="10"/>
      <c r="B32" s="10" t="s">
        <v>2</v>
      </c>
      <c r="C32" s="1">
        <f t="shared" si="0"/>
        <v>5904</v>
      </c>
      <c r="D32" s="18">
        <v>341</v>
      </c>
      <c r="E32" s="18">
        <v>87</v>
      </c>
      <c r="F32" s="18">
        <v>830</v>
      </c>
      <c r="G32" s="18">
        <v>169</v>
      </c>
      <c r="H32" s="18">
        <v>325</v>
      </c>
      <c r="I32" s="18">
        <v>7</v>
      </c>
      <c r="J32" s="18">
        <v>71</v>
      </c>
      <c r="K32" s="18">
        <v>1782</v>
      </c>
      <c r="L32" s="18">
        <v>56</v>
      </c>
      <c r="M32" s="18">
        <v>2236</v>
      </c>
      <c r="N32" s="61"/>
    </row>
    <row r="33" spans="1:14" s="33" customFormat="1" x14ac:dyDescent="0.25">
      <c r="A33" s="10"/>
      <c r="B33" s="10" t="s">
        <v>17</v>
      </c>
      <c r="C33" s="1">
        <f t="shared" si="0"/>
        <v>2561</v>
      </c>
      <c r="D33" s="19">
        <v>232</v>
      </c>
      <c r="E33" s="19">
        <v>146</v>
      </c>
      <c r="F33" s="19">
        <v>645</v>
      </c>
      <c r="G33" s="19">
        <v>361</v>
      </c>
      <c r="H33" s="19">
        <v>93</v>
      </c>
      <c r="I33" s="19">
        <v>4</v>
      </c>
      <c r="J33" s="19">
        <v>120</v>
      </c>
      <c r="K33" s="19">
        <v>491</v>
      </c>
      <c r="L33" s="19">
        <v>232</v>
      </c>
      <c r="M33" s="19">
        <v>237</v>
      </c>
      <c r="N33" s="61"/>
    </row>
    <row r="34" spans="1:14" s="35" customFormat="1" x14ac:dyDescent="0.25">
      <c r="A34" s="10"/>
      <c r="B34" s="10" t="s">
        <v>4</v>
      </c>
      <c r="C34" s="7">
        <f t="shared" si="0"/>
        <v>2350</v>
      </c>
      <c r="D34" s="18">
        <v>122</v>
      </c>
      <c r="E34" s="18">
        <v>23</v>
      </c>
      <c r="F34" s="18">
        <v>1599</v>
      </c>
      <c r="G34" s="18">
        <v>24</v>
      </c>
      <c r="H34" s="18">
        <v>12</v>
      </c>
      <c r="I34" s="18">
        <v>2</v>
      </c>
      <c r="J34" s="18">
        <v>43</v>
      </c>
      <c r="K34" s="18">
        <v>257</v>
      </c>
      <c r="L34" s="18">
        <v>20</v>
      </c>
      <c r="M34" s="18">
        <v>248</v>
      </c>
      <c r="N34" s="61"/>
    </row>
    <row r="35" spans="1:14" s="10" customFormat="1" x14ac:dyDescent="0.25">
      <c r="B35" s="10" t="s">
        <v>5</v>
      </c>
      <c r="C35" s="7">
        <f t="shared" si="0"/>
        <v>9196</v>
      </c>
      <c r="D35" s="18">
        <v>478</v>
      </c>
      <c r="E35" s="18">
        <v>278</v>
      </c>
      <c r="F35" s="18">
        <v>3707</v>
      </c>
      <c r="G35" s="18">
        <v>154</v>
      </c>
      <c r="H35" s="18">
        <v>201</v>
      </c>
      <c r="I35" s="18">
        <v>2</v>
      </c>
      <c r="J35" s="18">
        <v>113</v>
      </c>
      <c r="K35" s="18">
        <v>3250</v>
      </c>
      <c r="L35" s="18">
        <v>105</v>
      </c>
      <c r="M35" s="18">
        <v>908</v>
      </c>
      <c r="N35" s="61"/>
    </row>
    <row r="36" spans="1:14" s="39" customFormat="1" x14ac:dyDescent="0.25">
      <c r="B36" s="10" t="s">
        <v>32</v>
      </c>
      <c r="C36" s="7">
        <f t="shared" si="0"/>
        <v>10195</v>
      </c>
      <c r="D36" s="18">
        <v>273</v>
      </c>
      <c r="E36" s="18">
        <v>820</v>
      </c>
      <c r="F36" s="18">
        <v>2755</v>
      </c>
      <c r="G36" s="18">
        <v>406</v>
      </c>
      <c r="H36" s="18">
        <v>463</v>
      </c>
      <c r="I36" s="18">
        <v>13</v>
      </c>
      <c r="J36" s="18">
        <v>516</v>
      </c>
      <c r="K36" s="18">
        <v>1725</v>
      </c>
      <c r="L36" s="18">
        <v>333</v>
      </c>
      <c r="M36" s="18">
        <v>2891</v>
      </c>
      <c r="N36" s="61"/>
    </row>
    <row r="37" spans="1:14" s="40" customFormat="1" x14ac:dyDescent="0.25">
      <c r="B37" s="10" t="s">
        <v>7</v>
      </c>
      <c r="C37" s="7">
        <f t="shared" si="0"/>
        <v>18734</v>
      </c>
      <c r="D37" s="18">
        <v>334</v>
      </c>
      <c r="E37" s="18">
        <v>570</v>
      </c>
      <c r="F37" s="18">
        <v>6529</v>
      </c>
      <c r="G37" s="18">
        <v>360</v>
      </c>
      <c r="H37" s="18">
        <v>322</v>
      </c>
      <c r="I37" s="18">
        <v>53</v>
      </c>
      <c r="J37" s="18">
        <v>425</v>
      </c>
      <c r="K37" s="18">
        <v>3595</v>
      </c>
      <c r="L37" s="18">
        <v>2923</v>
      </c>
      <c r="M37" s="18">
        <v>3623</v>
      </c>
      <c r="N37" s="61"/>
    </row>
    <row r="38" spans="1:14" s="10" customFormat="1" x14ac:dyDescent="0.25">
      <c r="B38" s="16" t="s">
        <v>33</v>
      </c>
      <c r="C38" s="7">
        <f t="shared" si="0"/>
        <v>7776</v>
      </c>
      <c r="D38" s="18">
        <v>187</v>
      </c>
      <c r="E38" s="18">
        <v>50</v>
      </c>
      <c r="F38" s="18">
        <v>1535</v>
      </c>
      <c r="G38" s="18">
        <v>537</v>
      </c>
      <c r="H38" s="18">
        <v>79</v>
      </c>
      <c r="I38" s="18">
        <v>36</v>
      </c>
      <c r="J38" s="18">
        <v>487</v>
      </c>
      <c r="K38" s="18">
        <v>2326</v>
      </c>
      <c r="L38" s="18">
        <v>316</v>
      </c>
      <c r="M38" s="18">
        <v>2223</v>
      </c>
      <c r="N38" s="61"/>
    </row>
    <row r="39" spans="1:14" s="10" customFormat="1" x14ac:dyDescent="0.25">
      <c r="B39" s="16" t="s">
        <v>9</v>
      </c>
      <c r="C39" s="7">
        <f t="shared" si="0"/>
        <v>12614</v>
      </c>
      <c r="D39" s="18">
        <v>434</v>
      </c>
      <c r="E39" s="18">
        <v>333</v>
      </c>
      <c r="F39" s="18">
        <v>4479</v>
      </c>
      <c r="G39" s="18">
        <v>649</v>
      </c>
      <c r="H39" s="18">
        <v>79</v>
      </c>
      <c r="I39" s="18">
        <v>9</v>
      </c>
      <c r="J39" s="18">
        <v>54</v>
      </c>
      <c r="K39" s="18">
        <v>3972</v>
      </c>
      <c r="L39" s="18">
        <v>249</v>
      </c>
      <c r="M39" s="18">
        <v>2356</v>
      </c>
      <c r="N39" s="61"/>
    </row>
    <row r="40" spans="1:14" s="10" customFormat="1" x14ac:dyDescent="0.25">
      <c r="B40" s="16" t="s">
        <v>35</v>
      </c>
      <c r="C40" s="7">
        <f t="shared" si="0"/>
        <v>3559</v>
      </c>
      <c r="D40" s="18">
        <v>343</v>
      </c>
      <c r="E40" s="18">
        <v>153</v>
      </c>
      <c r="F40" s="18">
        <v>1647</v>
      </c>
      <c r="G40" s="18">
        <v>46</v>
      </c>
      <c r="H40" s="18">
        <v>24</v>
      </c>
      <c r="I40" s="18">
        <v>4</v>
      </c>
      <c r="J40" s="18">
        <v>27</v>
      </c>
      <c r="K40" s="18">
        <v>490</v>
      </c>
      <c r="L40" s="18">
        <v>108</v>
      </c>
      <c r="M40" s="18">
        <v>717</v>
      </c>
      <c r="N40" s="61"/>
    </row>
    <row r="41" spans="1:14" s="10" customFormat="1" x14ac:dyDescent="0.25">
      <c r="A41" s="2"/>
      <c r="B41" s="97" t="s">
        <v>36</v>
      </c>
      <c r="C41" s="98">
        <f t="shared" si="0"/>
        <v>13773</v>
      </c>
      <c r="D41" s="28">
        <v>1583</v>
      </c>
      <c r="E41" s="96">
        <v>649</v>
      </c>
      <c r="F41" s="96">
        <v>1763</v>
      </c>
      <c r="G41" s="96">
        <v>2988</v>
      </c>
      <c r="H41" s="96">
        <v>212</v>
      </c>
      <c r="I41" s="96">
        <v>123</v>
      </c>
      <c r="J41" s="96">
        <v>918</v>
      </c>
      <c r="K41" s="96">
        <v>1100</v>
      </c>
      <c r="L41" s="96">
        <v>871</v>
      </c>
      <c r="M41" s="96">
        <v>3566</v>
      </c>
      <c r="N41" s="61"/>
    </row>
    <row r="42" spans="1:14" s="10" customFormat="1" x14ac:dyDescent="0.25">
      <c r="A42" s="10">
        <v>2022</v>
      </c>
      <c r="B42" s="16" t="s">
        <v>0</v>
      </c>
      <c r="C42" s="57">
        <f t="shared" si="0"/>
        <v>35667</v>
      </c>
      <c r="D42" s="7">
        <v>1866</v>
      </c>
      <c r="E42" s="18">
        <v>724</v>
      </c>
      <c r="F42" s="18">
        <v>8632</v>
      </c>
      <c r="G42" s="18">
        <v>5521</v>
      </c>
      <c r="H42" s="18">
        <v>536</v>
      </c>
      <c r="I42" s="18">
        <v>217</v>
      </c>
      <c r="J42" s="18">
        <v>2088</v>
      </c>
      <c r="K42" s="18">
        <v>6448</v>
      </c>
      <c r="L42" s="18">
        <v>601</v>
      </c>
      <c r="M42" s="18">
        <v>9034</v>
      </c>
      <c r="N42" s="61"/>
    </row>
    <row r="43" spans="1:14" s="10" customFormat="1" x14ac:dyDescent="0.25">
      <c r="B43" s="16" t="s">
        <v>37</v>
      </c>
      <c r="C43" s="57">
        <f t="shared" si="0"/>
        <v>23421</v>
      </c>
      <c r="D43" s="7">
        <v>393</v>
      </c>
      <c r="E43" s="18">
        <v>493</v>
      </c>
      <c r="F43" s="18">
        <v>9933</v>
      </c>
      <c r="G43" s="18">
        <v>2498</v>
      </c>
      <c r="H43" s="18">
        <v>482</v>
      </c>
      <c r="I43" s="18">
        <v>11</v>
      </c>
      <c r="J43" s="18">
        <v>1048</v>
      </c>
      <c r="K43" s="18">
        <v>3779</v>
      </c>
      <c r="L43" s="18">
        <v>559</v>
      </c>
      <c r="M43" s="18">
        <v>4225</v>
      </c>
      <c r="N43" s="61"/>
    </row>
    <row r="44" spans="1:14" s="10" customFormat="1" x14ac:dyDescent="0.25">
      <c r="B44" s="16" t="s">
        <v>2</v>
      </c>
      <c r="C44" s="57">
        <v>9108</v>
      </c>
      <c r="D44" s="7">
        <v>402</v>
      </c>
      <c r="E44" s="18">
        <v>633</v>
      </c>
      <c r="F44" s="18">
        <v>2211</v>
      </c>
      <c r="G44" s="18">
        <v>1111</v>
      </c>
      <c r="H44" s="18">
        <v>585</v>
      </c>
      <c r="I44" s="18">
        <v>24</v>
      </c>
      <c r="J44" s="18">
        <v>635</v>
      </c>
      <c r="K44" s="18">
        <v>2048</v>
      </c>
      <c r="L44" s="18">
        <v>410</v>
      </c>
      <c r="M44" s="18">
        <v>1049</v>
      </c>
      <c r="N44" s="61"/>
    </row>
    <row r="45" spans="1:14" s="10" customFormat="1" x14ac:dyDescent="0.25">
      <c r="B45" s="16" t="s">
        <v>17</v>
      </c>
      <c r="C45" s="57">
        <v>13397</v>
      </c>
      <c r="D45" s="7">
        <v>1227</v>
      </c>
      <c r="E45" s="18">
        <v>310</v>
      </c>
      <c r="F45" s="18">
        <v>2313</v>
      </c>
      <c r="G45" s="18">
        <v>1341</v>
      </c>
      <c r="H45" s="18">
        <v>438</v>
      </c>
      <c r="I45" s="18">
        <v>82</v>
      </c>
      <c r="J45" s="18">
        <v>2163</v>
      </c>
      <c r="K45" s="18">
        <v>1941</v>
      </c>
      <c r="L45" s="18">
        <v>1920</v>
      </c>
      <c r="M45" s="18">
        <v>1662</v>
      </c>
      <c r="N45" s="61"/>
    </row>
    <row r="46" spans="1:14" s="10" customFormat="1" x14ac:dyDescent="0.25">
      <c r="B46" s="16" t="s">
        <v>4</v>
      </c>
      <c r="C46" s="57">
        <v>11993</v>
      </c>
      <c r="D46" s="7">
        <v>746</v>
      </c>
      <c r="E46" s="18">
        <v>179</v>
      </c>
      <c r="F46" s="18">
        <v>3052</v>
      </c>
      <c r="G46" s="18">
        <v>3398</v>
      </c>
      <c r="H46" s="18">
        <v>179</v>
      </c>
      <c r="I46" s="18">
        <v>4</v>
      </c>
      <c r="J46" s="18">
        <v>539</v>
      </c>
      <c r="K46" s="18">
        <v>809</v>
      </c>
      <c r="L46" s="18">
        <v>413</v>
      </c>
      <c r="M46" s="18">
        <v>2674</v>
      </c>
      <c r="N46" s="61"/>
    </row>
    <row r="47" spans="1:14" s="10" customFormat="1" x14ac:dyDescent="0.25">
      <c r="B47" s="16" t="s">
        <v>5</v>
      </c>
      <c r="C47" s="57">
        <v>18473</v>
      </c>
      <c r="D47" s="7">
        <v>228</v>
      </c>
      <c r="E47" s="18">
        <v>368</v>
      </c>
      <c r="F47" s="18">
        <v>6754</v>
      </c>
      <c r="G47" s="18">
        <v>4857</v>
      </c>
      <c r="H47" s="18">
        <v>136</v>
      </c>
      <c r="I47" s="18">
        <v>7</v>
      </c>
      <c r="J47" s="18">
        <v>743</v>
      </c>
      <c r="K47" s="18">
        <v>1296</v>
      </c>
      <c r="L47" s="18">
        <v>227</v>
      </c>
      <c r="M47" s="18">
        <v>3857</v>
      </c>
      <c r="N47" s="61"/>
    </row>
    <row r="48" spans="1:14" s="10" customFormat="1" x14ac:dyDescent="0.25">
      <c r="B48" s="16" t="s">
        <v>32</v>
      </c>
      <c r="C48" s="57">
        <v>11133</v>
      </c>
      <c r="D48" s="7">
        <v>154</v>
      </c>
      <c r="E48" s="18">
        <v>184</v>
      </c>
      <c r="F48" s="18">
        <v>3871</v>
      </c>
      <c r="G48" s="18">
        <v>2243</v>
      </c>
      <c r="H48" s="18">
        <v>145</v>
      </c>
      <c r="I48" s="18">
        <v>6</v>
      </c>
      <c r="J48" s="18">
        <v>415</v>
      </c>
      <c r="K48" s="18">
        <v>1843</v>
      </c>
      <c r="L48" s="18">
        <v>68</v>
      </c>
      <c r="M48" s="18">
        <v>2204</v>
      </c>
      <c r="N48" s="61"/>
    </row>
    <row r="49" spans="1:14" s="10" customFormat="1" x14ac:dyDescent="0.25">
      <c r="B49" s="16" t="s">
        <v>7</v>
      </c>
      <c r="C49" s="57">
        <v>15483</v>
      </c>
      <c r="D49" s="7">
        <v>186</v>
      </c>
      <c r="E49" s="18">
        <v>103</v>
      </c>
      <c r="F49" s="18">
        <v>5372</v>
      </c>
      <c r="G49" s="18">
        <v>1929</v>
      </c>
      <c r="H49" s="18">
        <v>126</v>
      </c>
      <c r="I49" s="18">
        <v>9</v>
      </c>
      <c r="J49" s="18">
        <v>551</v>
      </c>
      <c r="K49" s="18">
        <v>3157</v>
      </c>
      <c r="L49" s="18">
        <v>176</v>
      </c>
      <c r="M49" s="18">
        <v>3874</v>
      </c>
      <c r="N49" s="61"/>
    </row>
    <row r="50" spans="1:14" s="10" customFormat="1" x14ac:dyDescent="0.25">
      <c r="B50" s="16" t="s">
        <v>33</v>
      </c>
      <c r="C50" s="57">
        <v>8858</v>
      </c>
      <c r="D50" s="7">
        <v>220</v>
      </c>
      <c r="E50" s="18">
        <v>323</v>
      </c>
      <c r="F50" s="18">
        <v>2215</v>
      </c>
      <c r="G50" s="18">
        <v>1058</v>
      </c>
      <c r="H50" s="18">
        <v>564</v>
      </c>
      <c r="I50" s="18">
        <v>10</v>
      </c>
      <c r="J50" s="18">
        <v>793</v>
      </c>
      <c r="K50" s="18">
        <v>1983</v>
      </c>
      <c r="L50" s="18">
        <v>714</v>
      </c>
      <c r="M50" s="18">
        <v>978</v>
      </c>
      <c r="N50" s="61"/>
    </row>
    <row r="51" spans="1:14" s="10" customFormat="1" x14ac:dyDescent="0.25">
      <c r="B51" s="16" t="s">
        <v>9</v>
      </c>
      <c r="C51" s="57">
        <v>4878</v>
      </c>
      <c r="D51" s="7">
        <v>128</v>
      </c>
      <c r="E51" s="18">
        <v>120</v>
      </c>
      <c r="F51" s="18">
        <v>929</v>
      </c>
      <c r="G51" s="18">
        <v>725</v>
      </c>
      <c r="H51" s="18">
        <v>248</v>
      </c>
      <c r="I51" s="18">
        <v>30</v>
      </c>
      <c r="J51" s="18">
        <v>334</v>
      </c>
      <c r="K51" s="18">
        <v>1369</v>
      </c>
      <c r="L51" s="18">
        <v>488</v>
      </c>
      <c r="M51" s="18">
        <v>507</v>
      </c>
      <c r="N51" s="61"/>
    </row>
    <row r="52" spans="1:14" s="10" customFormat="1" x14ac:dyDescent="0.25">
      <c r="B52" s="16" t="s">
        <v>35</v>
      </c>
      <c r="C52" s="57">
        <v>6440</v>
      </c>
      <c r="D52" s="7">
        <v>403</v>
      </c>
      <c r="E52" s="18">
        <v>123</v>
      </c>
      <c r="F52" s="18">
        <v>1600</v>
      </c>
      <c r="G52" s="18">
        <v>1055</v>
      </c>
      <c r="H52" s="18">
        <v>351</v>
      </c>
      <c r="I52" s="18">
        <v>49</v>
      </c>
      <c r="J52" s="18">
        <v>445</v>
      </c>
      <c r="K52" s="18">
        <v>982</v>
      </c>
      <c r="L52" s="18">
        <v>403</v>
      </c>
      <c r="M52" s="18">
        <v>1029</v>
      </c>
      <c r="N52" s="61"/>
    </row>
    <row r="53" spans="1:14" s="10" customFormat="1" x14ac:dyDescent="0.25">
      <c r="A53" s="2"/>
      <c r="B53" s="97" t="s">
        <v>36</v>
      </c>
      <c r="C53" s="98">
        <v>31187</v>
      </c>
      <c r="D53" s="28">
        <v>2321</v>
      </c>
      <c r="E53" s="96">
        <v>550</v>
      </c>
      <c r="F53" s="96">
        <v>2534</v>
      </c>
      <c r="G53" s="96">
        <v>3299</v>
      </c>
      <c r="H53" s="96">
        <v>665</v>
      </c>
      <c r="I53" s="96">
        <v>231</v>
      </c>
      <c r="J53" s="96">
        <v>465</v>
      </c>
      <c r="K53" s="96">
        <v>17000</v>
      </c>
      <c r="L53" s="96">
        <v>994</v>
      </c>
      <c r="M53" s="96">
        <v>3128</v>
      </c>
      <c r="N53" s="61"/>
    </row>
    <row r="54" spans="1:14" s="10" customFormat="1" x14ac:dyDescent="0.25">
      <c r="A54" s="10">
        <v>2023</v>
      </c>
      <c r="B54" s="16" t="s">
        <v>0</v>
      </c>
      <c r="C54" s="57">
        <v>11032</v>
      </c>
      <c r="D54" s="7">
        <v>416</v>
      </c>
      <c r="E54" s="18">
        <v>115</v>
      </c>
      <c r="F54" s="18">
        <v>2814</v>
      </c>
      <c r="G54" s="18">
        <v>1328</v>
      </c>
      <c r="H54" s="18">
        <v>438</v>
      </c>
      <c r="I54" s="18">
        <v>72</v>
      </c>
      <c r="J54" s="18">
        <v>194</v>
      </c>
      <c r="K54" s="18">
        <v>3234</v>
      </c>
      <c r="L54" s="18">
        <v>507</v>
      </c>
      <c r="M54" s="18">
        <v>1914</v>
      </c>
      <c r="N54" s="61"/>
    </row>
    <row r="55" spans="1:14" s="10" customFormat="1" x14ac:dyDescent="0.25">
      <c r="B55" s="16" t="s">
        <v>37</v>
      </c>
      <c r="C55" s="57">
        <v>9686</v>
      </c>
      <c r="D55" s="7">
        <v>757</v>
      </c>
      <c r="E55" s="18">
        <v>58</v>
      </c>
      <c r="F55" s="18">
        <v>2500</v>
      </c>
      <c r="G55" s="18">
        <v>1907</v>
      </c>
      <c r="H55" s="18">
        <v>185</v>
      </c>
      <c r="I55" s="18">
        <v>46</v>
      </c>
      <c r="J55" s="18">
        <v>372</v>
      </c>
      <c r="K55" s="18">
        <v>2143</v>
      </c>
      <c r="L55" s="18">
        <v>272</v>
      </c>
      <c r="M55" s="18">
        <v>1446</v>
      </c>
      <c r="N55" s="61"/>
    </row>
    <row r="56" spans="1:14" x14ac:dyDescent="0.25">
      <c r="B56" s="16" t="s">
        <v>2</v>
      </c>
      <c r="C56" s="57">
        <v>7847</v>
      </c>
      <c r="D56" s="57">
        <v>305</v>
      </c>
      <c r="E56" s="102">
        <v>94</v>
      </c>
      <c r="F56" s="102">
        <v>1796</v>
      </c>
      <c r="G56" s="102">
        <v>2197</v>
      </c>
      <c r="H56" s="102">
        <v>211</v>
      </c>
      <c r="I56" s="102">
        <v>45</v>
      </c>
      <c r="J56" s="102">
        <v>403</v>
      </c>
      <c r="K56" s="102">
        <v>1116</v>
      </c>
      <c r="L56" s="102">
        <v>381</v>
      </c>
      <c r="M56" s="102">
        <v>1299</v>
      </c>
    </row>
    <row r="57" spans="1:14" s="103" customFormat="1" x14ac:dyDescent="0.25">
      <c r="B57" s="16" t="s">
        <v>17</v>
      </c>
      <c r="C57" s="57">
        <v>10323</v>
      </c>
      <c r="D57" s="57">
        <v>282</v>
      </c>
      <c r="E57" s="102">
        <v>139</v>
      </c>
      <c r="F57" s="102">
        <v>2278</v>
      </c>
      <c r="G57" s="102">
        <v>2133</v>
      </c>
      <c r="H57" s="102">
        <v>214</v>
      </c>
      <c r="I57" s="102">
        <v>111</v>
      </c>
      <c r="J57" s="102">
        <v>705</v>
      </c>
      <c r="K57" s="102">
        <v>1249</v>
      </c>
      <c r="L57" s="102">
        <v>815</v>
      </c>
      <c r="M57" s="102">
        <v>2397</v>
      </c>
    </row>
    <row r="58" spans="1:14" s="104" customFormat="1" x14ac:dyDescent="0.25">
      <c r="B58" s="16" t="s">
        <v>4</v>
      </c>
      <c r="C58" s="57">
        <v>3833</v>
      </c>
      <c r="D58" s="57">
        <v>100</v>
      </c>
      <c r="E58" s="102">
        <v>15</v>
      </c>
      <c r="F58" s="102">
        <v>584</v>
      </c>
      <c r="G58" s="102">
        <v>447</v>
      </c>
      <c r="H58" s="102">
        <v>181</v>
      </c>
      <c r="I58" s="102">
        <v>179</v>
      </c>
      <c r="J58" s="102">
        <v>185</v>
      </c>
      <c r="K58" s="102">
        <v>623</v>
      </c>
      <c r="L58" s="102">
        <v>172</v>
      </c>
      <c r="M58" s="102">
        <v>1347</v>
      </c>
    </row>
    <row r="59" spans="1:14" s="105" customFormat="1" x14ac:dyDescent="0.25">
      <c r="B59" s="16" t="s">
        <v>5</v>
      </c>
      <c r="C59" s="57">
        <v>12856</v>
      </c>
      <c r="D59" s="57">
        <v>97</v>
      </c>
      <c r="E59" s="102">
        <v>64</v>
      </c>
      <c r="F59" s="102">
        <v>2366</v>
      </c>
      <c r="G59" s="102">
        <v>2561</v>
      </c>
      <c r="H59" s="102">
        <v>546</v>
      </c>
      <c r="I59" s="102">
        <v>88</v>
      </c>
      <c r="J59" s="102">
        <v>797</v>
      </c>
      <c r="K59" s="102">
        <v>708</v>
      </c>
      <c r="L59" s="102">
        <v>697</v>
      </c>
      <c r="M59" s="102">
        <v>4932</v>
      </c>
    </row>
    <row r="60" spans="1:14" s="106" customFormat="1" x14ac:dyDescent="0.25">
      <c r="B60" s="16" t="s">
        <v>32</v>
      </c>
      <c r="C60" s="57">
        <v>15875</v>
      </c>
      <c r="D60" s="57">
        <v>125</v>
      </c>
      <c r="E60" s="102">
        <v>105</v>
      </c>
      <c r="F60" s="102">
        <v>3375</v>
      </c>
      <c r="G60" s="102">
        <v>3260</v>
      </c>
      <c r="H60" s="102">
        <v>672</v>
      </c>
      <c r="I60" s="102">
        <v>55</v>
      </c>
      <c r="J60" s="102">
        <v>1564</v>
      </c>
      <c r="K60" s="102">
        <v>1191</v>
      </c>
      <c r="L60" s="102">
        <v>467</v>
      </c>
      <c r="M60" s="102">
        <v>5061</v>
      </c>
    </row>
    <row r="61" spans="1:14" s="107" customFormat="1" x14ac:dyDescent="0.25">
      <c r="B61" s="16" t="s">
        <v>7</v>
      </c>
      <c r="C61" s="57">
        <v>9475</v>
      </c>
      <c r="D61" s="57">
        <v>127</v>
      </c>
      <c r="E61" s="102">
        <v>85</v>
      </c>
      <c r="F61" s="102">
        <v>2026</v>
      </c>
      <c r="G61" s="102">
        <v>2026</v>
      </c>
      <c r="H61" s="102">
        <v>774</v>
      </c>
      <c r="I61" s="102">
        <v>109</v>
      </c>
      <c r="J61" s="102">
        <v>669</v>
      </c>
      <c r="K61" s="102">
        <v>2064</v>
      </c>
      <c r="L61" s="102">
        <v>297</v>
      </c>
      <c r="M61" s="102">
        <v>1298</v>
      </c>
    </row>
    <row r="62" spans="1:14" ht="15" customHeight="1" x14ac:dyDescent="0.25">
      <c r="A62" s="111"/>
      <c r="B62" s="16" t="s">
        <v>33</v>
      </c>
      <c r="C62" s="57">
        <v>7492</v>
      </c>
      <c r="D62" s="57">
        <v>103</v>
      </c>
      <c r="E62" s="102">
        <v>22</v>
      </c>
      <c r="F62" s="102">
        <v>1788</v>
      </c>
      <c r="G62" s="102">
        <v>1818</v>
      </c>
      <c r="H62" s="102">
        <v>329</v>
      </c>
      <c r="I62" s="102">
        <v>69</v>
      </c>
      <c r="J62" s="102">
        <v>724</v>
      </c>
      <c r="K62" s="102">
        <v>660</v>
      </c>
      <c r="L62" s="102">
        <v>334</v>
      </c>
      <c r="M62" s="102">
        <v>1645</v>
      </c>
    </row>
    <row r="63" spans="1:14" s="118" customFormat="1" ht="15" customHeight="1" x14ac:dyDescent="0.25">
      <c r="B63" s="16" t="s">
        <v>9</v>
      </c>
      <c r="C63" s="57">
        <v>2189</v>
      </c>
      <c r="D63" s="57">
        <v>73</v>
      </c>
      <c r="E63" s="102">
        <v>16</v>
      </c>
      <c r="F63" s="102">
        <v>765</v>
      </c>
      <c r="G63" s="102">
        <v>61</v>
      </c>
      <c r="H63" s="102">
        <v>124</v>
      </c>
      <c r="I63" s="102">
        <v>115</v>
      </c>
      <c r="J63" s="102">
        <v>35</v>
      </c>
      <c r="K63" s="102">
        <v>287</v>
      </c>
      <c r="L63" s="102">
        <v>362</v>
      </c>
      <c r="M63" s="102">
        <v>351</v>
      </c>
    </row>
    <row r="64" spans="1:14" s="119" customFormat="1" ht="15" customHeight="1" x14ac:dyDescent="0.25">
      <c r="B64" s="16" t="s">
        <v>35</v>
      </c>
      <c r="C64" s="57">
        <v>827</v>
      </c>
      <c r="D64" s="57">
        <v>168</v>
      </c>
      <c r="E64" s="102">
        <v>7</v>
      </c>
      <c r="F64" s="102">
        <v>73</v>
      </c>
      <c r="G64" s="102">
        <v>17</v>
      </c>
      <c r="H64" s="102">
        <v>24</v>
      </c>
      <c r="I64" s="102">
        <v>64</v>
      </c>
      <c r="J64" s="102">
        <v>32</v>
      </c>
      <c r="K64" s="102">
        <v>244</v>
      </c>
      <c r="L64" s="102">
        <v>84</v>
      </c>
      <c r="M64" s="102">
        <v>114</v>
      </c>
    </row>
    <row r="65" spans="1:13" s="120" customFormat="1" ht="15" customHeight="1" x14ac:dyDescent="0.25">
      <c r="B65" s="16" t="s">
        <v>36</v>
      </c>
      <c r="C65" s="57">
        <v>2462</v>
      </c>
      <c r="D65" s="57">
        <v>296</v>
      </c>
      <c r="E65" s="102">
        <v>62</v>
      </c>
      <c r="F65" s="102">
        <v>208</v>
      </c>
      <c r="G65" s="102">
        <v>426</v>
      </c>
      <c r="H65" s="102">
        <v>76</v>
      </c>
      <c r="I65" s="102">
        <v>100</v>
      </c>
      <c r="J65" s="102">
        <v>83</v>
      </c>
      <c r="K65" s="102">
        <v>806</v>
      </c>
      <c r="L65" s="102">
        <v>98</v>
      </c>
      <c r="M65" s="102">
        <v>307</v>
      </c>
    </row>
    <row r="66" spans="1:13" s="121" customFormat="1" ht="15" customHeight="1" x14ac:dyDescent="0.25">
      <c r="A66" s="121">
        <v>2024</v>
      </c>
      <c r="B66" s="16" t="s">
        <v>0</v>
      </c>
      <c r="C66" s="57">
        <v>22073</v>
      </c>
      <c r="D66" s="57">
        <v>3457</v>
      </c>
      <c r="E66" s="102">
        <v>193</v>
      </c>
      <c r="F66" s="102">
        <v>4476</v>
      </c>
      <c r="G66" s="102">
        <v>2112</v>
      </c>
      <c r="H66" s="102">
        <v>311</v>
      </c>
      <c r="I66" s="102">
        <v>96</v>
      </c>
      <c r="J66" s="102">
        <v>334</v>
      </c>
      <c r="K66" s="102">
        <v>3566</v>
      </c>
      <c r="L66" s="102">
        <v>303</v>
      </c>
      <c r="M66" s="102">
        <v>7225</v>
      </c>
    </row>
    <row r="67" spans="1:13" s="123" customFormat="1" ht="15" customHeight="1" x14ac:dyDescent="0.25">
      <c r="B67" s="16" t="s">
        <v>37</v>
      </c>
      <c r="C67" s="57">
        <v>3252</v>
      </c>
      <c r="D67" s="57">
        <v>304</v>
      </c>
      <c r="E67" s="102">
        <v>12</v>
      </c>
      <c r="F67" s="102">
        <v>358</v>
      </c>
      <c r="G67" s="102">
        <v>512</v>
      </c>
      <c r="H67" s="102">
        <v>35</v>
      </c>
      <c r="I67" s="102">
        <v>68</v>
      </c>
      <c r="J67" s="102">
        <v>267</v>
      </c>
      <c r="K67" s="102">
        <v>466</v>
      </c>
      <c r="L67" s="102">
        <v>138</v>
      </c>
      <c r="M67" s="102">
        <v>1092</v>
      </c>
    </row>
    <row r="68" spans="1:13" s="124" customFormat="1" ht="15" customHeight="1" x14ac:dyDescent="0.25">
      <c r="B68" s="16" t="s">
        <v>2</v>
      </c>
      <c r="C68" s="57">
        <v>5377</v>
      </c>
      <c r="D68" s="57">
        <v>230</v>
      </c>
      <c r="E68" s="102">
        <v>71</v>
      </c>
      <c r="F68" s="102">
        <v>1388</v>
      </c>
      <c r="G68" s="102">
        <v>243</v>
      </c>
      <c r="H68" s="102">
        <v>463</v>
      </c>
      <c r="I68" s="102">
        <v>36</v>
      </c>
      <c r="J68" s="102">
        <v>309</v>
      </c>
      <c r="K68" s="102">
        <v>1170</v>
      </c>
      <c r="L68" s="102">
        <v>394</v>
      </c>
      <c r="M68" s="102">
        <v>1073</v>
      </c>
    </row>
    <row r="69" spans="1:13" s="126" customFormat="1" ht="15" customHeight="1" x14ac:dyDescent="0.25">
      <c r="B69" s="16" t="s">
        <v>17</v>
      </c>
      <c r="C69" s="57">
        <v>4225</v>
      </c>
      <c r="D69" s="57">
        <v>190</v>
      </c>
      <c r="E69" s="102">
        <v>43</v>
      </c>
      <c r="F69" s="102">
        <v>1513</v>
      </c>
      <c r="G69" s="102">
        <v>382</v>
      </c>
      <c r="H69" s="102">
        <v>286</v>
      </c>
      <c r="I69" s="102">
        <v>82</v>
      </c>
      <c r="J69" s="102">
        <v>288</v>
      </c>
      <c r="K69" s="102">
        <v>482</v>
      </c>
      <c r="L69" s="102">
        <v>239</v>
      </c>
      <c r="M69" s="102">
        <v>720</v>
      </c>
    </row>
    <row r="70" spans="1:13" s="127" customFormat="1" ht="15" customHeight="1" x14ac:dyDescent="0.25">
      <c r="B70" s="16" t="s">
        <v>4</v>
      </c>
      <c r="C70" s="57">
        <v>9291</v>
      </c>
      <c r="D70" s="57">
        <v>152</v>
      </c>
      <c r="E70" s="102">
        <v>35</v>
      </c>
      <c r="F70" s="102">
        <v>4443</v>
      </c>
      <c r="G70" s="102">
        <v>511</v>
      </c>
      <c r="H70" s="102">
        <v>488</v>
      </c>
      <c r="I70" s="102">
        <v>168</v>
      </c>
      <c r="J70" s="102">
        <v>104</v>
      </c>
      <c r="K70" s="102">
        <v>828</v>
      </c>
      <c r="L70" s="102">
        <v>259</v>
      </c>
      <c r="M70" s="102">
        <v>2303</v>
      </c>
    </row>
    <row r="71" spans="1:13" s="128" customFormat="1" ht="15" customHeight="1" x14ac:dyDescent="0.25">
      <c r="B71" s="16" t="s">
        <v>5</v>
      </c>
      <c r="C71" s="57">
        <v>8315</v>
      </c>
      <c r="D71" s="57">
        <v>205</v>
      </c>
      <c r="E71" s="102">
        <v>146</v>
      </c>
      <c r="F71" s="102">
        <v>2978</v>
      </c>
      <c r="G71" s="102">
        <v>1065</v>
      </c>
      <c r="H71" s="102">
        <v>655</v>
      </c>
      <c r="I71" s="102">
        <v>45</v>
      </c>
      <c r="J71" s="102">
        <v>490</v>
      </c>
      <c r="K71" s="102">
        <v>406</v>
      </c>
      <c r="L71" s="102">
        <v>600</v>
      </c>
      <c r="M71" s="102">
        <v>1725</v>
      </c>
    </row>
    <row r="72" spans="1:13" s="129" customFormat="1" ht="15" customHeight="1" x14ac:dyDescent="0.25">
      <c r="B72" s="16" t="s">
        <v>32</v>
      </c>
      <c r="C72" s="57">
        <v>19574</v>
      </c>
      <c r="D72" s="57">
        <v>279</v>
      </c>
      <c r="E72" s="102">
        <v>415</v>
      </c>
      <c r="F72" s="102">
        <v>3678</v>
      </c>
      <c r="G72" s="102">
        <v>7735</v>
      </c>
      <c r="H72" s="102">
        <v>878</v>
      </c>
      <c r="I72" s="102">
        <v>55</v>
      </c>
      <c r="J72" s="102">
        <v>234</v>
      </c>
      <c r="K72" s="102">
        <v>849</v>
      </c>
      <c r="L72" s="102">
        <v>1278</v>
      </c>
      <c r="M72" s="102">
        <v>4173</v>
      </c>
    </row>
    <row r="73" spans="1:13" s="130" customFormat="1" ht="15" customHeight="1" x14ac:dyDescent="0.25">
      <c r="B73" s="16" t="s">
        <v>7</v>
      </c>
      <c r="C73" s="57">
        <v>13434</v>
      </c>
      <c r="D73" s="57">
        <v>333</v>
      </c>
      <c r="E73" s="102">
        <v>199</v>
      </c>
      <c r="F73" s="102">
        <v>4321</v>
      </c>
      <c r="G73" s="102">
        <v>2549</v>
      </c>
      <c r="H73" s="102">
        <v>615</v>
      </c>
      <c r="I73" s="102">
        <v>104</v>
      </c>
      <c r="J73" s="102">
        <v>916</v>
      </c>
      <c r="K73" s="102">
        <v>1006</v>
      </c>
      <c r="L73" s="102">
        <v>977</v>
      </c>
      <c r="M73" s="102">
        <v>2414</v>
      </c>
    </row>
    <row r="74" spans="1:13" s="131" customFormat="1" ht="15" customHeight="1" x14ac:dyDescent="0.25">
      <c r="B74" s="16" t="s">
        <v>33</v>
      </c>
      <c r="C74" s="57">
        <v>3670</v>
      </c>
      <c r="D74" s="57">
        <v>166</v>
      </c>
      <c r="E74" s="102">
        <v>157</v>
      </c>
      <c r="F74" s="102">
        <v>1235</v>
      </c>
      <c r="G74" s="102">
        <v>472</v>
      </c>
      <c r="H74" s="102">
        <v>287</v>
      </c>
      <c r="I74" s="102">
        <v>31</v>
      </c>
      <c r="J74" s="102">
        <v>76</v>
      </c>
      <c r="K74" s="102">
        <v>493</v>
      </c>
      <c r="L74" s="102">
        <v>236</v>
      </c>
      <c r="M74" s="102">
        <v>517</v>
      </c>
    </row>
    <row r="75" spans="1:13" s="133" customFormat="1" ht="15" customHeight="1" x14ac:dyDescent="0.25">
      <c r="B75" s="16" t="s">
        <v>9</v>
      </c>
      <c r="C75" s="57">
        <v>6314</v>
      </c>
      <c r="D75" s="57">
        <v>254</v>
      </c>
      <c r="E75" s="102">
        <v>588</v>
      </c>
      <c r="F75" s="102">
        <v>963</v>
      </c>
      <c r="G75" s="102">
        <v>800</v>
      </c>
      <c r="H75" s="102">
        <v>555</v>
      </c>
      <c r="I75" s="102">
        <v>73</v>
      </c>
      <c r="J75" s="102">
        <v>489</v>
      </c>
      <c r="K75" s="102">
        <v>1546</v>
      </c>
      <c r="L75" s="102">
        <v>421</v>
      </c>
      <c r="M75" s="102">
        <v>625</v>
      </c>
    </row>
    <row r="76" spans="1:13" s="134" customFormat="1" ht="15" customHeight="1" x14ac:dyDescent="0.25">
      <c r="B76" s="16" t="s">
        <v>35</v>
      </c>
      <c r="C76" s="57">
        <v>2804</v>
      </c>
      <c r="D76" s="57">
        <v>280</v>
      </c>
      <c r="E76" s="102">
        <v>5</v>
      </c>
      <c r="F76" s="102">
        <v>951</v>
      </c>
      <c r="G76" s="102">
        <v>48</v>
      </c>
      <c r="H76" s="102">
        <v>151</v>
      </c>
      <c r="I76" s="102">
        <v>29</v>
      </c>
      <c r="J76" s="102">
        <v>0</v>
      </c>
      <c r="K76" s="102">
        <v>386</v>
      </c>
      <c r="L76" s="102">
        <v>55</v>
      </c>
      <c r="M76" s="102">
        <v>899</v>
      </c>
    </row>
    <row r="77" spans="1:13" s="135" customFormat="1" ht="15" customHeight="1" x14ac:dyDescent="0.25">
      <c r="B77" s="16" t="s">
        <v>36</v>
      </c>
      <c r="C77" s="57">
        <v>4579</v>
      </c>
      <c r="D77" s="57">
        <v>405</v>
      </c>
      <c r="E77" s="102">
        <v>154</v>
      </c>
      <c r="F77" s="102">
        <v>1648</v>
      </c>
      <c r="G77" s="102">
        <v>393</v>
      </c>
      <c r="H77" s="102">
        <v>111</v>
      </c>
      <c r="I77" s="102">
        <v>35</v>
      </c>
      <c r="J77" s="102">
        <v>228</v>
      </c>
      <c r="K77" s="102">
        <v>574</v>
      </c>
      <c r="L77" s="102">
        <v>98</v>
      </c>
      <c r="M77" s="102">
        <v>933</v>
      </c>
    </row>
    <row r="78" spans="1:13" s="136" customFormat="1" ht="15" customHeight="1" x14ac:dyDescent="0.25">
      <c r="A78" s="136">
        <v>2025</v>
      </c>
      <c r="B78" s="16" t="s">
        <v>0</v>
      </c>
      <c r="C78" s="57">
        <v>18740</v>
      </c>
      <c r="D78" s="57">
        <v>458</v>
      </c>
      <c r="E78" s="102">
        <v>119</v>
      </c>
      <c r="F78" s="102">
        <v>7015</v>
      </c>
      <c r="G78" s="102">
        <v>3412</v>
      </c>
      <c r="H78" s="102">
        <v>392</v>
      </c>
      <c r="I78" s="102">
        <v>128</v>
      </c>
      <c r="J78" s="102">
        <v>323</v>
      </c>
      <c r="K78" s="102">
        <v>3016</v>
      </c>
      <c r="L78" s="102">
        <v>572</v>
      </c>
      <c r="M78" s="102">
        <v>3305</v>
      </c>
    </row>
    <row r="79" spans="1:13" s="138" customFormat="1" ht="16.5" customHeight="1" x14ac:dyDescent="0.25">
      <c r="B79" s="16" t="s">
        <v>37</v>
      </c>
      <c r="C79" s="57">
        <v>8541</v>
      </c>
      <c r="D79" s="57">
        <v>672</v>
      </c>
      <c r="E79" s="102">
        <v>88</v>
      </c>
      <c r="F79" s="102">
        <v>4207</v>
      </c>
      <c r="G79" s="102">
        <v>890</v>
      </c>
      <c r="H79" s="102">
        <v>201</v>
      </c>
      <c r="I79" s="102">
        <v>21</v>
      </c>
      <c r="J79" s="102">
        <v>458</v>
      </c>
      <c r="K79" s="102">
        <v>557</v>
      </c>
      <c r="L79" s="102">
        <v>179</v>
      </c>
      <c r="M79" s="102">
        <v>1268</v>
      </c>
    </row>
    <row r="80" spans="1:13" s="140" customFormat="1" ht="15" customHeight="1" x14ac:dyDescent="0.25">
      <c r="B80" s="16" t="s">
        <v>2</v>
      </c>
      <c r="C80" s="57">
        <v>7581</v>
      </c>
      <c r="D80" s="57">
        <v>252</v>
      </c>
      <c r="E80" s="102">
        <v>79</v>
      </c>
      <c r="F80" s="102">
        <v>3565</v>
      </c>
      <c r="G80" s="102">
        <v>853</v>
      </c>
      <c r="H80" s="102">
        <v>371</v>
      </c>
      <c r="I80" s="102">
        <v>119</v>
      </c>
      <c r="J80" s="102">
        <v>165</v>
      </c>
      <c r="K80" s="102">
        <v>1022</v>
      </c>
      <c r="L80" s="102">
        <v>215</v>
      </c>
      <c r="M80" s="102">
        <v>940</v>
      </c>
    </row>
    <row r="81" spans="1:13" s="141" customFormat="1" ht="15" customHeight="1" x14ac:dyDescent="0.25">
      <c r="B81" s="16" t="s">
        <v>17</v>
      </c>
      <c r="C81" s="57">
        <v>5291</v>
      </c>
      <c r="D81" s="57">
        <v>155</v>
      </c>
      <c r="E81" s="102">
        <v>10</v>
      </c>
      <c r="F81" s="102">
        <v>2641</v>
      </c>
      <c r="G81" s="102">
        <v>652</v>
      </c>
      <c r="H81" s="102">
        <v>210</v>
      </c>
      <c r="I81" s="102">
        <v>61</v>
      </c>
      <c r="J81" s="102">
        <v>42</v>
      </c>
      <c r="K81" s="102">
        <v>585</v>
      </c>
      <c r="L81" s="102">
        <v>81</v>
      </c>
      <c r="M81" s="102">
        <v>854</v>
      </c>
    </row>
    <row r="82" spans="1:13" s="142" customFormat="1" ht="15" customHeight="1" x14ac:dyDescent="0.25">
      <c r="B82" s="16" t="s">
        <v>4</v>
      </c>
      <c r="C82" s="57">
        <v>7549</v>
      </c>
      <c r="D82" s="57">
        <v>185</v>
      </c>
      <c r="E82" s="102">
        <v>17</v>
      </c>
      <c r="F82" s="102">
        <v>3682</v>
      </c>
      <c r="G82" s="102">
        <v>864</v>
      </c>
      <c r="H82" s="102">
        <v>167</v>
      </c>
      <c r="I82" s="102">
        <v>23</v>
      </c>
      <c r="J82" s="102">
        <v>96</v>
      </c>
      <c r="K82" s="102">
        <v>626</v>
      </c>
      <c r="L82" s="102">
        <v>220</v>
      </c>
      <c r="M82" s="102">
        <v>1669</v>
      </c>
    </row>
    <row r="83" spans="1:13" s="144" customFormat="1" ht="15" customHeight="1" x14ac:dyDescent="0.25">
      <c r="B83" s="16" t="s">
        <v>5</v>
      </c>
      <c r="C83" s="57">
        <v>11907</v>
      </c>
      <c r="D83" s="57">
        <v>253</v>
      </c>
      <c r="E83" s="102">
        <v>57</v>
      </c>
      <c r="F83" s="102">
        <v>5403</v>
      </c>
      <c r="G83" s="102">
        <v>3025</v>
      </c>
      <c r="H83" s="102">
        <v>495</v>
      </c>
      <c r="I83" s="102">
        <v>13</v>
      </c>
      <c r="J83" s="102">
        <v>121</v>
      </c>
      <c r="K83" s="102">
        <v>756</v>
      </c>
      <c r="L83" s="102">
        <v>242</v>
      </c>
      <c r="M83" s="102">
        <v>1542</v>
      </c>
    </row>
    <row r="84" spans="1:13" s="145" customFormat="1" ht="15" customHeight="1" x14ac:dyDescent="0.25">
      <c r="B84" s="16" t="s">
        <v>32</v>
      </c>
      <c r="C84" s="57">
        <v>17948</v>
      </c>
      <c r="D84" s="57">
        <v>642</v>
      </c>
      <c r="E84" s="102">
        <v>62</v>
      </c>
      <c r="F84" s="102">
        <v>7126</v>
      </c>
      <c r="G84" s="102">
        <v>3476</v>
      </c>
      <c r="H84" s="102">
        <v>469</v>
      </c>
      <c r="I84" s="102">
        <v>51</v>
      </c>
      <c r="J84" s="102">
        <v>1043</v>
      </c>
      <c r="K84" s="102">
        <v>1605</v>
      </c>
      <c r="L84" s="102">
        <v>329</v>
      </c>
      <c r="M84" s="102">
        <v>3145</v>
      </c>
    </row>
    <row r="85" spans="1:13" s="148" customFormat="1" ht="15" customHeight="1" x14ac:dyDescent="0.25">
      <c r="B85" s="16" t="s">
        <v>7</v>
      </c>
      <c r="C85" s="57">
        <v>6900</v>
      </c>
      <c r="D85" s="57">
        <v>340</v>
      </c>
      <c r="E85" s="102">
        <v>7</v>
      </c>
      <c r="F85" s="102">
        <v>3097</v>
      </c>
      <c r="G85" s="102">
        <v>955</v>
      </c>
      <c r="H85" s="102">
        <v>269</v>
      </c>
      <c r="I85" s="102">
        <v>17</v>
      </c>
      <c r="J85" s="102">
        <v>131</v>
      </c>
      <c r="K85" s="102">
        <v>435</v>
      </c>
      <c r="L85" s="102">
        <v>93</v>
      </c>
      <c r="M85" s="102">
        <v>1556</v>
      </c>
    </row>
    <row r="86" spans="1:13" s="149" customFormat="1" ht="15" customHeight="1" x14ac:dyDescent="0.25">
      <c r="B86" s="16" t="s">
        <v>33</v>
      </c>
      <c r="C86" s="57">
        <v>3097</v>
      </c>
      <c r="D86" s="57">
        <v>230</v>
      </c>
      <c r="E86" s="102">
        <v>1</v>
      </c>
      <c r="F86" s="102">
        <v>1575</v>
      </c>
      <c r="G86" s="102">
        <v>385</v>
      </c>
      <c r="H86" s="102">
        <v>51</v>
      </c>
      <c r="I86" s="102">
        <v>11</v>
      </c>
      <c r="J86" s="102">
        <v>94</v>
      </c>
      <c r="K86" s="102">
        <v>265</v>
      </c>
      <c r="L86" s="102">
        <v>130</v>
      </c>
      <c r="M86" s="102">
        <v>355</v>
      </c>
    </row>
    <row r="87" spans="1:13" s="153" customFormat="1" ht="15" customHeight="1" x14ac:dyDescent="0.25">
      <c r="B87" s="16" t="s">
        <v>9</v>
      </c>
      <c r="C87" s="57">
        <v>3694</v>
      </c>
      <c r="D87" s="57">
        <v>656</v>
      </c>
      <c r="E87" s="102">
        <v>5</v>
      </c>
      <c r="F87" s="102">
        <v>1115</v>
      </c>
      <c r="G87" s="102">
        <v>856</v>
      </c>
      <c r="H87" s="102">
        <v>79</v>
      </c>
      <c r="I87" s="102">
        <v>45</v>
      </c>
      <c r="J87" s="102">
        <v>193</v>
      </c>
      <c r="K87" s="102">
        <v>308</v>
      </c>
      <c r="L87" s="102">
        <v>156</v>
      </c>
      <c r="M87" s="102">
        <v>281</v>
      </c>
    </row>
    <row r="88" spans="1:13" s="154" customFormat="1" ht="15" customHeight="1" x14ac:dyDescent="0.25">
      <c r="B88" s="16" t="s">
        <v>35</v>
      </c>
      <c r="C88" s="57">
        <v>16380</v>
      </c>
      <c r="D88" s="57">
        <v>848</v>
      </c>
      <c r="E88" s="102">
        <v>78</v>
      </c>
      <c r="F88" s="102">
        <v>5247</v>
      </c>
      <c r="G88" s="102">
        <v>3229</v>
      </c>
      <c r="H88" s="102">
        <v>340</v>
      </c>
      <c r="I88" s="102">
        <v>125</v>
      </c>
      <c r="J88" s="102">
        <v>587</v>
      </c>
      <c r="K88" s="102">
        <v>1970</v>
      </c>
      <c r="L88" s="102">
        <v>270</v>
      </c>
      <c r="M88" s="102">
        <v>3686</v>
      </c>
    </row>
    <row r="89" spans="1:13" s="155" customFormat="1" ht="15" customHeight="1" x14ac:dyDescent="0.25">
      <c r="B89" s="16" t="s">
        <v>36</v>
      </c>
      <c r="C89" s="57">
        <v>10540</v>
      </c>
      <c r="D89" s="57">
        <v>812</v>
      </c>
      <c r="E89" s="102">
        <v>92</v>
      </c>
      <c r="F89" s="102">
        <v>2452</v>
      </c>
      <c r="G89" s="102">
        <v>3610</v>
      </c>
      <c r="H89" s="102">
        <v>464</v>
      </c>
      <c r="I89" s="102">
        <v>46</v>
      </c>
      <c r="J89" s="102">
        <v>572</v>
      </c>
      <c r="K89" s="102">
        <v>654</v>
      </c>
      <c r="L89" s="102">
        <v>440</v>
      </c>
      <c r="M89" s="102">
        <v>1398</v>
      </c>
    </row>
    <row r="90" spans="1:13" s="156" customFormat="1" ht="15" customHeight="1" x14ac:dyDescent="0.25">
      <c r="A90" s="156">
        <v>2026</v>
      </c>
      <c r="B90" s="16" t="s">
        <v>0</v>
      </c>
      <c r="C90" s="57">
        <v>29078</v>
      </c>
      <c r="D90" s="57">
        <v>994</v>
      </c>
      <c r="E90" s="102">
        <v>218</v>
      </c>
      <c r="F90" s="102">
        <v>12979</v>
      </c>
      <c r="G90" s="102">
        <v>5692</v>
      </c>
      <c r="H90" s="102">
        <v>547</v>
      </c>
      <c r="I90" s="102">
        <v>0</v>
      </c>
      <c r="J90" s="102">
        <v>1201</v>
      </c>
      <c r="K90" s="102">
        <v>2730</v>
      </c>
      <c r="L90" s="102">
        <v>857</v>
      </c>
      <c r="M90" s="102">
        <v>3860</v>
      </c>
    </row>
    <row r="91" spans="1:13" s="157" customFormat="1" ht="15" customHeight="1" x14ac:dyDescent="0.25">
      <c r="B91" s="16" t="s">
        <v>37</v>
      </c>
      <c r="C91" s="57">
        <v>13348</v>
      </c>
      <c r="D91" s="57">
        <v>453</v>
      </c>
      <c r="E91" s="102">
        <v>62</v>
      </c>
      <c r="F91" s="102">
        <v>4310</v>
      </c>
      <c r="G91" s="102">
        <v>3110</v>
      </c>
      <c r="H91" s="102">
        <v>214</v>
      </c>
      <c r="I91" s="102">
        <v>0</v>
      </c>
      <c r="J91" s="102">
        <v>1377</v>
      </c>
      <c r="K91" s="102">
        <v>1018</v>
      </c>
      <c r="L91" s="102">
        <v>921</v>
      </c>
      <c r="M91" s="102">
        <v>1883</v>
      </c>
    </row>
    <row r="92" spans="1:13" s="158" customFormat="1" ht="15" customHeight="1" x14ac:dyDescent="0.25">
      <c r="B92" s="16" t="s">
        <v>2</v>
      </c>
      <c r="C92" s="57">
        <v>19884</v>
      </c>
      <c r="D92" s="57">
        <v>711</v>
      </c>
      <c r="E92" s="102">
        <v>199</v>
      </c>
      <c r="F92" s="102">
        <v>5655</v>
      </c>
      <c r="G92" s="102">
        <v>5526</v>
      </c>
      <c r="H92" s="102">
        <v>644</v>
      </c>
      <c r="I92" s="102">
        <v>0</v>
      </c>
      <c r="J92" s="102">
        <v>432</v>
      </c>
      <c r="K92" s="102">
        <v>1911</v>
      </c>
      <c r="L92" s="102">
        <v>1345</v>
      </c>
      <c r="M92" s="102">
        <v>3461</v>
      </c>
    </row>
    <row r="93" spans="1:13" ht="13.9" customHeight="1" x14ac:dyDescent="0.25">
      <c r="A93" s="164" t="s">
        <v>42</v>
      </c>
      <c r="B93" s="53" t="s">
        <v>44</v>
      </c>
      <c r="C93" s="54">
        <v>563737</v>
      </c>
      <c r="D93" s="54">
        <v>29671</v>
      </c>
      <c r="E93" s="54">
        <v>8714</v>
      </c>
      <c r="F93" s="54">
        <v>149453</v>
      </c>
      <c r="G93" s="54">
        <v>117742</v>
      </c>
      <c r="H93" s="54">
        <v>12039</v>
      </c>
      <c r="I93" s="54">
        <v>5856</v>
      </c>
      <c r="J93" s="54">
        <v>21332</v>
      </c>
      <c r="K93" s="54">
        <v>97436</v>
      </c>
      <c r="L93" s="54">
        <v>17554</v>
      </c>
      <c r="M93" s="54">
        <v>103043</v>
      </c>
    </row>
    <row r="94" spans="1:13" ht="14.65" customHeight="1" x14ac:dyDescent="0.25">
      <c r="A94" s="165"/>
      <c r="B94" s="6" t="s">
        <v>23</v>
      </c>
      <c r="C94" s="32">
        <f t="shared" ref="C94:M94" si="1">C42/C93</f>
        <v>6.3268864736570424E-2</v>
      </c>
      <c r="D94" s="32">
        <f t="shared" si="1"/>
        <v>6.2889690269960566E-2</v>
      </c>
      <c r="E94" s="32">
        <f t="shared" si="1"/>
        <v>8.3084691301354138E-2</v>
      </c>
      <c r="F94" s="32">
        <f t="shared" si="1"/>
        <v>5.7757288244464813E-2</v>
      </c>
      <c r="G94" s="32">
        <f t="shared" si="1"/>
        <v>4.6890659237994937E-2</v>
      </c>
      <c r="H94" s="32">
        <f t="shared" si="1"/>
        <v>4.4521970263310909E-2</v>
      </c>
      <c r="I94" s="32">
        <f t="shared" si="1"/>
        <v>3.7056010928961748E-2</v>
      </c>
      <c r="J94" s="32">
        <f t="shared" si="1"/>
        <v>9.7881117569848117E-2</v>
      </c>
      <c r="K94" s="32">
        <f t="shared" si="1"/>
        <v>6.6176772445502685E-2</v>
      </c>
      <c r="L94" s="32">
        <f t="shared" si="1"/>
        <v>3.4237210892104367E-2</v>
      </c>
      <c r="M94" s="32">
        <f t="shared" si="1"/>
        <v>8.7672136874896889E-2</v>
      </c>
    </row>
    <row r="95" spans="1:13" x14ac:dyDescent="0.25">
      <c r="A95" s="166"/>
      <c r="B95" s="5" t="s">
        <v>25</v>
      </c>
      <c r="C95" s="34">
        <f t="shared" ref="C95:M95" si="2">C93-C42</f>
        <v>528070</v>
      </c>
      <c r="D95" s="34">
        <f t="shared" si="2"/>
        <v>27805</v>
      </c>
      <c r="E95" s="34">
        <f t="shared" si="2"/>
        <v>7990</v>
      </c>
      <c r="F95" s="34">
        <f t="shared" si="2"/>
        <v>140821</v>
      </c>
      <c r="G95" s="34">
        <f t="shared" si="2"/>
        <v>112221</v>
      </c>
      <c r="H95" s="34">
        <f t="shared" si="2"/>
        <v>11503</v>
      </c>
      <c r="I95" s="34">
        <f t="shared" si="2"/>
        <v>5639</v>
      </c>
      <c r="J95" s="34">
        <f t="shared" si="2"/>
        <v>19244</v>
      </c>
      <c r="K95" s="34">
        <f t="shared" si="2"/>
        <v>90988</v>
      </c>
      <c r="L95" s="34">
        <f t="shared" si="2"/>
        <v>16953</v>
      </c>
      <c r="M95" s="34">
        <f t="shared" si="2"/>
        <v>94009</v>
      </c>
    </row>
    <row r="96" spans="1:13" x14ac:dyDescent="0.25">
      <c r="A96" s="164" t="s">
        <v>45</v>
      </c>
      <c r="B96" s="53" t="s">
        <v>44</v>
      </c>
      <c r="C96" s="54">
        <v>519952</v>
      </c>
      <c r="D96" s="54">
        <v>27087</v>
      </c>
      <c r="E96" s="54">
        <v>8672</v>
      </c>
      <c r="F96" s="54">
        <v>137618</v>
      </c>
      <c r="G96" s="54">
        <v>105862</v>
      </c>
      <c r="H96" s="54">
        <v>11131</v>
      </c>
      <c r="I96" s="54">
        <v>4984</v>
      </c>
      <c r="J96" s="54">
        <v>20579</v>
      </c>
      <c r="K96" s="54">
        <v>90965</v>
      </c>
      <c r="L96" s="54">
        <v>16729</v>
      </c>
      <c r="M96" s="54">
        <v>96325</v>
      </c>
    </row>
    <row r="97" spans="1:13" x14ac:dyDescent="0.25">
      <c r="A97" s="165"/>
      <c r="B97" s="6" t="s">
        <v>23</v>
      </c>
      <c r="C97" s="32">
        <f t="shared" ref="C97:M97" si="3">C43/C96</f>
        <v>4.5044542573160602E-2</v>
      </c>
      <c r="D97" s="32">
        <f t="shared" si="3"/>
        <v>1.4508804961789789E-2</v>
      </c>
      <c r="E97" s="32">
        <f t="shared" si="3"/>
        <v>5.6849630996309963E-2</v>
      </c>
      <c r="F97" s="32">
        <f t="shared" si="3"/>
        <v>7.2178058102864456E-2</v>
      </c>
      <c r="G97" s="32">
        <f t="shared" si="3"/>
        <v>2.3596758043490582E-2</v>
      </c>
      <c r="H97" s="32">
        <f t="shared" si="3"/>
        <v>4.3302488545503545E-2</v>
      </c>
      <c r="I97" s="32">
        <f t="shared" si="3"/>
        <v>2.2070626003210273E-3</v>
      </c>
      <c r="J97" s="32">
        <f t="shared" si="3"/>
        <v>5.0925700957286553E-2</v>
      </c>
      <c r="K97" s="32">
        <f t="shared" si="3"/>
        <v>4.1543450777771669E-2</v>
      </c>
      <c r="L97" s="32">
        <f t="shared" si="3"/>
        <v>3.3415027796042801E-2</v>
      </c>
      <c r="M97" s="32">
        <f t="shared" si="3"/>
        <v>4.3861925772125616E-2</v>
      </c>
    </row>
    <row r="98" spans="1:13" x14ac:dyDescent="0.25">
      <c r="A98" s="166"/>
      <c r="B98" s="55" t="s">
        <v>25</v>
      </c>
      <c r="C98" s="66">
        <f t="shared" ref="C98:M98" si="4">C96-C43</f>
        <v>496531</v>
      </c>
      <c r="D98" s="66">
        <f t="shared" si="4"/>
        <v>26694</v>
      </c>
      <c r="E98" s="66">
        <f t="shared" si="4"/>
        <v>8179</v>
      </c>
      <c r="F98" s="66">
        <f t="shared" si="4"/>
        <v>127685</v>
      </c>
      <c r="G98" s="66">
        <f t="shared" si="4"/>
        <v>103364</v>
      </c>
      <c r="H98" s="66">
        <f t="shared" si="4"/>
        <v>10649</v>
      </c>
      <c r="I98" s="66">
        <f t="shared" si="4"/>
        <v>4973</v>
      </c>
      <c r="J98" s="66">
        <f t="shared" si="4"/>
        <v>19531</v>
      </c>
      <c r="K98" s="66">
        <f t="shared" si="4"/>
        <v>87186</v>
      </c>
      <c r="L98" s="66">
        <f t="shared" si="4"/>
        <v>16170</v>
      </c>
      <c r="M98" s="66">
        <f t="shared" si="4"/>
        <v>92100</v>
      </c>
    </row>
    <row r="99" spans="1:13" s="65" customFormat="1" x14ac:dyDescent="0.25">
      <c r="A99" s="164" t="s">
        <v>46</v>
      </c>
      <c r="B99" s="53" t="s">
        <v>44</v>
      </c>
      <c r="C99" s="54">
        <v>590542</v>
      </c>
      <c r="D99" s="54">
        <v>31388</v>
      </c>
      <c r="E99" s="54">
        <v>11766</v>
      </c>
      <c r="F99" s="54">
        <v>151200</v>
      </c>
      <c r="G99" s="54">
        <v>123959</v>
      </c>
      <c r="H99" s="54">
        <v>12901</v>
      </c>
      <c r="I99" s="54">
        <v>6009</v>
      </c>
      <c r="J99" s="54">
        <v>22949</v>
      </c>
      <c r="K99" s="54">
        <v>103720</v>
      </c>
      <c r="L99" s="54">
        <v>19236</v>
      </c>
      <c r="M99" s="54">
        <v>107414</v>
      </c>
    </row>
    <row r="100" spans="1:13" s="65" customFormat="1" x14ac:dyDescent="0.25">
      <c r="A100" s="165"/>
      <c r="B100" s="6" t="s">
        <v>23</v>
      </c>
      <c r="C100" s="32">
        <f t="shared" ref="C100:M100" si="5">C44/C99</f>
        <v>1.5423119778102149E-2</v>
      </c>
      <c r="D100" s="32">
        <f t="shared" si="5"/>
        <v>1.2807442334650185E-2</v>
      </c>
      <c r="E100" s="32">
        <f t="shared" si="5"/>
        <v>5.3799082100968891E-2</v>
      </c>
      <c r="F100" s="32">
        <f t="shared" si="5"/>
        <v>1.4623015873015873E-2</v>
      </c>
      <c r="G100" s="32">
        <f t="shared" si="5"/>
        <v>8.9626408731919432E-3</v>
      </c>
      <c r="H100" s="32">
        <f t="shared" si="5"/>
        <v>4.5345322068056741E-2</v>
      </c>
      <c r="I100" s="32">
        <f t="shared" si="5"/>
        <v>3.99400898652022E-3</v>
      </c>
      <c r="J100" s="32">
        <f t="shared" si="5"/>
        <v>2.7670050982613621E-2</v>
      </c>
      <c r="K100" s="32">
        <f t="shared" si="5"/>
        <v>1.9745468569224836E-2</v>
      </c>
      <c r="L100" s="32">
        <f t="shared" si="5"/>
        <v>2.1314202536909962E-2</v>
      </c>
      <c r="M100" s="32">
        <f t="shared" si="5"/>
        <v>9.765952296721097E-3</v>
      </c>
    </row>
    <row r="101" spans="1:13" s="65" customFormat="1" x14ac:dyDescent="0.25">
      <c r="A101" s="166"/>
      <c r="B101" s="55" t="s">
        <v>25</v>
      </c>
      <c r="C101" s="66">
        <f t="shared" ref="C101:M101" si="6">C99-C44</f>
        <v>581434</v>
      </c>
      <c r="D101" s="66">
        <f t="shared" si="6"/>
        <v>30986</v>
      </c>
      <c r="E101" s="66">
        <f t="shared" si="6"/>
        <v>11133</v>
      </c>
      <c r="F101" s="66">
        <f t="shared" si="6"/>
        <v>148989</v>
      </c>
      <c r="G101" s="66">
        <f t="shared" si="6"/>
        <v>122848</v>
      </c>
      <c r="H101" s="66">
        <f t="shared" si="6"/>
        <v>12316</v>
      </c>
      <c r="I101" s="66">
        <f t="shared" si="6"/>
        <v>5985</v>
      </c>
      <c r="J101" s="66">
        <f t="shared" si="6"/>
        <v>22314</v>
      </c>
      <c r="K101" s="66">
        <f t="shared" si="6"/>
        <v>101672</v>
      </c>
      <c r="L101" s="66">
        <f t="shared" si="6"/>
        <v>18826</v>
      </c>
      <c r="M101" s="66">
        <f t="shared" si="6"/>
        <v>106365</v>
      </c>
    </row>
    <row r="102" spans="1:13" x14ac:dyDescent="0.25">
      <c r="A102" s="108"/>
      <c r="B102" s="70" t="s">
        <v>44</v>
      </c>
      <c r="C102" s="68">
        <v>580290</v>
      </c>
      <c r="D102" s="68">
        <v>32496</v>
      </c>
      <c r="E102" s="68">
        <v>10542</v>
      </c>
      <c r="F102" s="68">
        <v>146833</v>
      </c>
      <c r="G102" s="68">
        <v>121603</v>
      </c>
      <c r="H102" s="68">
        <v>12203</v>
      </c>
      <c r="I102" s="68">
        <v>6019</v>
      </c>
      <c r="J102" s="68">
        <v>24141</v>
      </c>
      <c r="K102" s="68">
        <v>102931</v>
      </c>
      <c r="L102" s="68">
        <v>18653</v>
      </c>
      <c r="M102" s="68">
        <v>104869</v>
      </c>
    </row>
    <row r="103" spans="1:13" x14ac:dyDescent="0.25">
      <c r="A103" s="109" t="s">
        <v>47</v>
      </c>
      <c r="B103" s="70" t="s">
        <v>23</v>
      </c>
      <c r="C103" s="71">
        <f t="shared" ref="C103:M103" si="7">C45/C102</f>
        <v>2.3086732495821057E-2</v>
      </c>
      <c r="D103" s="71">
        <f t="shared" si="7"/>
        <v>3.7758493353028062E-2</v>
      </c>
      <c r="E103" s="71">
        <f t="shared" si="7"/>
        <v>2.9406184784670841E-2</v>
      </c>
      <c r="F103" s="71">
        <f t="shared" si="7"/>
        <v>1.5752589676707552E-2</v>
      </c>
      <c r="G103" s="71">
        <f t="shared" si="7"/>
        <v>1.1027688461633349E-2</v>
      </c>
      <c r="H103" s="71">
        <f t="shared" si="7"/>
        <v>3.5892813242645254E-2</v>
      </c>
      <c r="I103" s="71">
        <f t="shared" si="7"/>
        <v>1.3623525502575179E-2</v>
      </c>
      <c r="J103" s="71">
        <f t="shared" si="7"/>
        <v>8.9598608176960359E-2</v>
      </c>
      <c r="K103" s="71">
        <f t="shared" si="7"/>
        <v>1.8857292749511808E-2</v>
      </c>
      <c r="L103" s="71">
        <f t="shared" si="7"/>
        <v>0.10293250415482764</v>
      </c>
      <c r="M103" s="71">
        <f t="shared" si="7"/>
        <v>1.5848344124574469E-2</v>
      </c>
    </row>
    <row r="104" spans="1:13" x14ac:dyDescent="0.25">
      <c r="A104" s="110"/>
      <c r="B104" s="70" t="s">
        <v>25</v>
      </c>
      <c r="C104" s="66">
        <f t="shared" ref="C104:M104" si="8">C102-C45</f>
        <v>566893</v>
      </c>
      <c r="D104" s="66">
        <f t="shared" si="8"/>
        <v>31269</v>
      </c>
      <c r="E104" s="66">
        <f t="shared" si="8"/>
        <v>10232</v>
      </c>
      <c r="F104" s="66">
        <f t="shared" si="8"/>
        <v>144520</v>
      </c>
      <c r="G104" s="66">
        <f t="shared" si="8"/>
        <v>120262</v>
      </c>
      <c r="H104" s="66">
        <f t="shared" si="8"/>
        <v>11765</v>
      </c>
      <c r="I104" s="66">
        <f t="shared" si="8"/>
        <v>5937</v>
      </c>
      <c r="J104" s="66">
        <f t="shared" si="8"/>
        <v>21978</v>
      </c>
      <c r="K104" s="66">
        <f t="shared" si="8"/>
        <v>100990</v>
      </c>
      <c r="L104" s="66">
        <f t="shared" si="8"/>
        <v>16733</v>
      </c>
      <c r="M104" s="66">
        <f t="shared" si="8"/>
        <v>103207</v>
      </c>
    </row>
    <row r="105" spans="1:13" ht="14.65" customHeight="1" x14ac:dyDescent="0.25">
      <c r="A105" s="114"/>
      <c r="B105" s="70" t="s">
        <v>44</v>
      </c>
      <c r="C105" s="76">
        <v>602950</v>
      </c>
      <c r="D105" s="67">
        <v>33700</v>
      </c>
      <c r="E105" s="67">
        <v>9867</v>
      </c>
      <c r="F105" s="67">
        <v>151756</v>
      </c>
      <c r="G105" s="67">
        <v>126715</v>
      </c>
      <c r="H105" s="67">
        <v>12678</v>
      </c>
      <c r="I105" s="67">
        <v>6292</v>
      </c>
      <c r="J105" s="67">
        <v>23602</v>
      </c>
      <c r="K105" s="67">
        <v>108027</v>
      </c>
      <c r="L105" s="67">
        <v>19089</v>
      </c>
      <c r="M105" s="67">
        <v>111224</v>
      </c>
    </row>
    <row r="106" spans="1:13" x14ac:dyDescent="0.25">
      <c r="A106" s="81" t="s">
        <v>48</v>
      </c>
      <c r="B106" s="70" t="s">
        <v>23</v>
      </c>
      <c r="C106" s="77">
        <f t="shared" ref="C106:M106" si="9">C46/C105</f>
        <v>1.9890538187246041E-2</v>
      </c>
      <c r="D106" s="77">
        <f t="shared" si="9"/>
        <v>2.2136498516320473E-2</v>
      </c>
      <c r="E106" s="77">
        <f t="shared" si="9"/>
        <v>1.8141279010844228E-2</v>
      </c>
      <c r="F106" s="77">
        <f t="shared" si="9"/>
        <v>2.0111231186905297E-2</v>
      </c>
      <c r="G106" s="77">
        <f t="shared" si="9"/>
        <v>2.6816083336621551E-2</v>
      </c>
      <c r="H106" s="77">
        <f t="shared" si="9"/>
        <v>1.4118946206026188E-2</v>
      </c>
      <c r="I106" s="77">
        <f t="shared" si="9"/>
        <v>6.3572790845518119E-4</v>
      </c>
      <c r="J106" s="77">
        <f t="shared" si="9"/>
        <v>2.283704770782137E-2</v>
      </c>
      <c r="K106" s="77">
        <f t="shared" si="9"/>
        <v>7.4888685236098379E-3</v>
      </c>
      <c r="L106" s="77">
        <f t="shared" si="9"/>
        <v>2.1635496883021636E-2</v>
      </c>
      <c r="M106" s="77">
        <f t="shared" si="9"/>
        <v>2.4041573761058765E-2</v>
      </c>
    </row>
    <row r="107" spans="1:13" x14ac:dyDescent="0.25">
      <c r="A107" s="115"/>
      <c r="B107" s="70" t="s">
        <v>25</v>
      </c>
      <c r="C107" s="67">
        <f t="shared" ref="C107:M107" si="10">C105-C46</f>
        <v>590957</v>
      </c>
      <c r="D107" s="67">
        <f t="shared" si="10"/>
        <v>32954</v>
      </c>
      <c r="E107" s="67">
        <f t="shared" si="10"/>
        <v>9688</v>
      </c>
      <c r="F107" s="67">
        <f t="shared" si="10"/>
        <v>148704</v>
      </c>
      <c r="G107" s="67">
        <f t="shared" si="10"/>
        <v>123317</v>
      </c>
      <c r="H107" s="67">
        <f t="shared" si="10"/>
        <v>12499</v>
      </c>
      <c r="I107" s="67">
        <f t="shared" si="10"/>
        <v>6288</v>
      </c>
      <c r="J107" s="67">
        <f t="shared" si="10"/>
        <v>23063</v>
      </c>
      <c r="K107" s="67">
        <f t="shared" si="10"/>
        <v>107218</v>
      </c>
      <c r="L107" s="67">
        <f t="shared" si="10"/>
        <v>18676</v>
      </c>
      <c r="M107" s="67">
        <f t="shared" si="10"/>
        <v>108550</v>
      </c>
    </row>
    <row r="108" spans="1:13" x14ac:dyDescent="0.25">
      <c r="A108" s="114"/>
      <c r="B108" s="70" t="s">
        <v>44</v>
      </c>
      <c r="C108" s="67">
        <v>602057</v>
      </c>
      <c r="D108" s="67">
        <v>33721</v>
      </c>
      <c r="E108" s="67">
        <v>11510</v>
      </c>
      <c r="F108" s="67">
        <v>152585</v>
      </c>
      <c r="G108" s="67">
        <v>125660</v>
      </c>
      <c r="H108" s="67">
        <v>12430</v>
      </c>
      <c r="I108" s="67">
        <v>6286</v>
      </c>
      <c r="J108" s="67">
        <v>21323</v>
      </c>
      <c r="K108" s="67">
        <v>111002</v>
      </c>
      <c r="L108" s="67">
        <v>18555</v>
      </c>
      <c r="M108" s="67">
        <v>108985</v>
      </c>
    </row>
    <row r="109" spans="1:13" x14ac:dyDescent="0.25">
      <c r="A109" s="81" t="s">
        <v>49</v>
      </c>
      <c r="B109" s="70" t="s">
        <v>23</v>
      </c>
      <c r="C109" s="77">
        <f t="shared" ref="C109:M109" si="11">C47/C108</f>
        <v>3.0683141297252584E-2</v>
      </c>
      <c r="D109" s="77">
        <f t="shared" si="11"/>
        <v>6.7613653213131281E-3</v>
      </c>
      <c r="E109" s="77">
        <f t="shared" si="11"/>
        <v>3.1972198088618592E-2</v>
      </c>
      <c r="F109" s="77">
        <f t="shared" si="11"/>
        <v>4.4263852934429991E-2</v>
      </c>
      <c r="G109" s="77">
        <f t="shared" si="11"/>
        <v>3.8651917873627248E-2</v>
      </c>
      <c r="H109" s="77">
        <f t="shared" si="11"/>
        <v>1.0941271118262269E-2</v>
      </c>
      <c r="I109" s="77">
        <f t="shared" si="11"/>
        <v>1.1135857461024498E-3</v>
      </c>
      <c r="J109" s="77">
        <f t="shared" si="11"/>
        <v>3.4845003048351544E-2</v>
      </c>
      <c r="K109" s="77">
        <f t="shared" si="11"/>
        <v>1.1675465306931407E-2</v>
      </c>
      <c r="L109" s="77">
        <f t="shared" si="11"/>
        <v>1.2233899218539478E-2</v>
      </c>
      <c r="M109" s="77">
        <f t="shared" si="11"/>
        <v>3.5390191310730831E-2</v>
      </c>
    </row>
    <row r="110" spans="1:13" x14ac:dyDescent="0.25">
      <c r="A110" s="115"/>
      <c r="B110" s="70" t="s">
        <v>25</v>
      </c>
      <c r="C110" s="67">
        <f t="shared" ref="C110:M110" si="12">C108-C47</f>
        <v>583584</v>
      </c>
      <c r="D110" s="67">
        <f t="shared" si="12"/>
        <v>33493</v>
      </c>
      <c r="E110" s="67">
        <f t="shared" si="12"/>
        <v>11142</v>
      </c>
      <c r="F110" s="67">
        <f t="shared" si="12"/>
        <v>145831</v>
      </c>
      <c r="G110" s="67">
        <f t="shared" si="12"/>
        <v>120803</v>
      </c>
      <c r="H110" s="67">
        <f t="shared" si="12"/>
        <v>12294</v>
      </c>
      <c r="I110" s="67">
        <f t="shared" si="12"/>
        <v>6279</v>
      </c>
      <c r="J110" s="67">
        <f t="shared" si="12"/>
        <v>20580</v>
      </c>
      <c r="K110" s="67">
        <f t="shared" si="12"/>
        <v>109706</v>
      </c>
      <c r="L110" s="67">
        <f t="shared" si="12"/>
        <v>18328</v>
      </c>
      <c r="M110" s="67">
        <f t="shared" si="12"/>
        <v>105128</v>
      </c>
    </row>
    <row r="111" spans="1:13" x14ac:dyDescent="0.25">
      <c r="A111" s="113"/>
      <c r="B111" s="70" t="s">
        <v>44</v>
      </c>
      <c r="C111" s="67">
        <v>618790</v>
      </c>
      <c r="D111" s="67">
        <v>35224</v>
      </c>
      <c r="E111" s="67">
        <v>12433</v>
      </c>
      <c r="F111" s="67">
        <v>154085</v>
      </c>
      <c r="G111" s="67">
        <v>127617</v>
      </c>
      <c r="H111" s="67">
        <v>13175</v>
      </c>
      <c r="I111" s="67">
        <v>6754</v>
      </c>
      <c r="J111" s="67">
        <v>22867</v>
      </c>
      <c r="K111" s="67">
        <v>117844</v>
      </c>
      <c r="L111" s="67">
        <v>19392</v>
      </c>
      <c r="M111" s="67">
        <v>109399</v>
      </c>
    </row>
    <row r="112" spans="1:13" x14ac:dyDescent="0.25">
      <c r="A112" s="73" t="s">
        <v>50</v>
      </c>
      <c r="B112" s="70" t="s">
        <v>23</v>
      </c>
      <c r="C112" s="77">
        <f t="shared" ref="C112:M112" si="13">C48/C111</f>
        <v>1.7991564181709465E-2</v>
      </c>
      <c r="D112" s="77">
        <f t="shared" si="13"/>
        <v>4.3720190779014305E-3</v>
      </c>
      <c r="E112" s="77">
        <f t="shared" si="13"/>
        <v>1.4799324378669669E-2</v>
      </c>
      <c r="F112" s="77">
        <f t="shared" si="13"/>
        <v>2.5122497322906188E-2</v>
      </c>
      <c r="G112" s="77">
        <f t="shared" si="13"/>
        <v>1.7576028272095409E-2</v>
      </c>
      <c r="H112" s="77">
        <f t="shared" si="13"/>
        <v>1.1005692599620493E-2</v>
      </c>
      <c r="I112" s="77">
        <f t="shared" si="13"/>
        <v>8.8836245188036718E-4</v>
      </c>
      <c r="J112" s="77">
        <f t="shared" si="13"/>
        <v>1.8148423492368917E-2</v>
      </c>
      <c r="K112" s="77">
        <f t="shared" si="13"/>
        <v>1.5639319778690472E-2</v>
      </c>
      <c r="L112" s="77">
        <f t="shared" si="13"/>
        <v>3.5066006600660065E-3</v>
      </c>
      <c r="M112" s="77">
        <f t="shared" si="13"/>
        <v>2.0146436439089938E-2</v>
      </c>
    </row>
    <row r="113" spans="1:13" x14ac:dyDescent="0.25">
      <c r="A113" s="115"/>
      <c r="B113" s="70" t="s">
        <v>25</v>
      </c>
      <c r="C113" s="67">
        <f t="shared" ref="C113:M113" si="14">C111-C48</f>
        <v>607657</v>
      </c>
      <c r="D113" s="67">
        <f t="shared" si="14"/>
        <v>35070</v>
      </c>
      <c r="E113" s="67">
        <f t="shared" si="14"/>
        <v>12249</v>
      </c>
      <c r="F113" s="67">
        <f t="shared" si="14"/>
        <v>150214</v>
      </c>
      <c r="G113" s="67">
        <f t="shared" si="14"/>
        <v>125374</v>
      </c>
      <c r="H113" s="67">
        <f t="shared" si="14"/>
        <v>13030</v>
      </c>
      <c r="I113" s="67">
        <f t="shared" si="14"/>
        <v>6748</v>
      </c>
      <c r="J113" s="67">
        <f t="shared" si="14"/>
        <v>22452</v>
      </c>
      <c r="K113" s="67">
        <f t="shared" si="14"/>
        <v>116001</v>
      </c>
      <c r="L113" s="67">
        <f t="shared" si="14"/>
        <v>19324</v>
      </c>
      <c r="M113" s="67">
        <f t="shared" si="14"/>
        <v>107195</v>
      </c>
    </row>
    <row r="114" spans="1:13" x14ac:dyDescent="0.25">
      <c r="A114" s="113"/>
      <c r="B114" s="70" t="s">
        <v>44</v>
      </c>
      <c r="C114" s="67">
        <v>613649</v>
      </c>
      <c r="D114" s="67">
        <v>34943</v>
      </c>
      <c r="E114" s="67">
        <v>9282</v>
      </c>
      <c r="F114" s="67">
        <v>152743</v>
      </c>
      <c r="G114" s="67">
        <v>126982</v>
      </c>
      <c r="H114" s="67">
        <v>13337</v>
      </c>
      <c r="I114" s="67">
        <v>6514</v>
      </c>
      <c r="J114" s="67">
        <v>23100</v>
      </c>
      <c r="K114" s="67">
        <v>118889</v>
      </c>
      <c r="L114" s="67">
        <v>19581</v>
      </c>
      <c r="M114" s="67">
        <v>108278</v>
      </c>
    </row>
    <row r="115" spans="1:13" x14ac:dyDescent="0.25">
      <c r="A115" s="73" t="s">
        <v>51</v>
      </c>
      <c r="B115" s="70" t="s">
        <v>23</v>
      </c>
      <c r="C115" s="77">
        <f t="shared" ref="C115:M115" si="15">C49/C114</f>
        <v>2.5231035983110866E-2</v>
      </c>
      <c r="D115" s="77">
        <f t="shared" si="15"/>
        <v>5.3229545259422485E-3</v>
      </c>
      <c r="E115" s="77">
        <f t="shared" si="15"/>
        <v>1.1096746390864038E-2</v>
      </c>
      <c r="F115" s="77">
        <f t="shared" si="15"/>
        <v>3.5170187831848269E-2</v>
      </c>
      <c r="G115" s="77">
        <f t="shared" si="15"/>
        <v>1.5191129451418312E-2</v>
      </c>
      <c r="H115" s="77">
        <f t="shared" si="15"/>
        <v>9.4474019644597736E-3</v>
      </c>
      <c r="I115" s="77">
        <f t="shared" si="15"/>
        <v>1.3816395455941051E-3</v>
      </c>
      <c r="J115" s="77">
        <f t="shared" si="15"/>
        <v>2.3852813852813851E-2</v>
      </c>
      <c r="K115" s="77">
        <f t="shared" si="15"/>
        <v>2.6554180790485243E-2</v>
      </c>
      <c r="L115" s="77">
        <f t="shared" si="15"/>
        <v>8.9883049895306683E-3</v>
      </c>
      <c r="M115" s="77">
        <f t="shared" si="15"/>
        <v>3.5778274441714844E-2</v>
      </c>
    </row>
    <row r="116" spans="1:13" x14ac:dyDescent="0.25">
      <c r="A116" s="115"/>
      <c r="B116" s="70" t="s">
        <v>25</v>
      </c>
      <c r="C116" s="66">
        <f t="shared" ref="C116:M116" si="16">C114-C49</f>
        <v>598166</v>
      </c>
      <c r="D116" s="66">
        <f t="shared" si="16"/>
        <v>34757</v>
      </c>
      <c r="E116" s="66">
        <f t="shared" si="16"/>
        <v>9179</v>
      </c>
      <c r="F116" s="66">
        <f t="shared" si="16"/>
        <v>147371</v>
      </c>
      <c r="G116" s="66">
        <f t="shared" si="16"/>
        <v>125053</v>
      </c>
      <c r="H116" s="66">
        <f t="shared" si="16"/>
        <v>13211</v>
      </c>
      <c r="I116" s="66">
        <f t="shared" si="16"/>
        <v>6505</v>
      </c>
      <c r="J116" s="66">
        <f t="shared" si="16"/>
        <v>22549</v>
      </c>
      <c r="K116" s="66">
        <f t="shared" si="16"/>
        <v>115732</v>
      </c>
      <c r="L116" s="66">
        <f t="shared" si="16"/>
        <v>19405</v>
      </c>
      <c r="M116" s="66">
        <f t="shared" si="16"/>
        <v>104404</v>
      </c>
    </row>
    <row r="117" spans="1:13" x14ac:dyDescent="0.25">
      <c r="A117" s="113"/>
      <c r="B117" s="55" t="s">
        <v>44</v>
      </c>
      <c r="C117" s="66">
        <v>580391</v>
      </c>
      <c r="D117" s="66">
        <v>33627</v>
      </c>
      <c r="E117" s="66">
        <v>7017</v>
      </c>
      <c r="F117" s="66">
        <v>142006</v>
      </c>
      <c r="G117" s="66">
        <v>120179</v>
      </c>
      <c r="H117" s="66">
        <v>13512</v>
      </c>
      <c r="I117" s="66">
        <v>6062</v>
      </c>
      <c r="J117" s="66">
        <v>22469</v>
      </c>
      <c r="K117" s="66">
        <v>112410</v>
      </c>
      <c r="L117" s="66">
        <v>20123</v>
      </c>
      <c r="M117" s="66">
        <v>102986</v>
      </c>
    </row>
    <row r="118" spans="1:13" x14ac:dyDescent="0.25">
      <c r="A118" s="73" t="s">
        <v>52</v>
      </c>
      <c r="B118" s="55" t="s">
        <v>23</v>
      </c>
      <c r="C118" s="77">
        <f t="shared" ref="C118:M118" si="17">C50/C117</f>
        <v>1.5262125015722159E-2</v>
      </c>
      <c r="D118" s="77">
        <f t="shared" si="17"/>
        <v>6.542361792607131E-3</v>
      </c>
      <c r="E118" s="77">
        <f t="shared" si="17"/>
        <v>4.6031067407724099E-2</v>
      </c>
      <c r="F118" s="77">
        <f t="shared" si="17"/>
        <v>1.5597932481726124E-2</v>
      </c>
      <c r="G118" s="77">
        <f t="shared" si="17"/>
        <v>8.8035347273650137E-3</v>
      </c>
      <c r="H118" s="77">
        <f t="shared" si="17"/>
        <v>4.1740674955595025E-2</v>
      </c>
      <c r="I118" s="77">
        <f t="shared" si="17"/>
        <v>1.649620587264929E-3</v>
      </c>
      <c r="J118" s="77">
        <f t="shared" si="17"/>
        <v>3.5293070452623615E-2</v>
      </c>
      <c r="K118" s="77">
        <f t="shared" si="17"/>
        <v>1.7640779290098746E-2</v>
      </c>
      <c r="L118" s="77">
        <f t="shared" si="17"/>
        <v>3.548178700988918E-2</v>
      </c>
      <c r="M118" s="77">
        <f t="shared" si="17"/>
        <v>9.4964364088322688E-3</v>
      </c>
    </row>
    <row r="119" spans="1:13" x14ac:dyDescent="0.25">
      <c r="A119" s="115"/>
      <c r="B119" s="6" t="s">
        <v>25</v>
      </c>
      <c r="C119" s="67">
        <f t="shared" ref="C119:M119" si="18">C117-C50</f>
        <v>571533</v>
      </c>
      <c r="D119" s="67">
        <f t="shared" si="18"/>
        <v>33407</v>
      </c>
      <c r="E119" s="67">
        <f t="shared" si="18"/>
        <v>6694</v>
      </c>
      <c r="F119" s="67">
        <f t="shared" si="18"/>
        <v>139791</v>
      </c>
      <c r="G119" s="67">
        <f t="shared" si="18"/>
        <v>119121</v>
      </c>
      <c r="H119" s="67">
        <f t="shared" si="18"/>
        <v>12948</v>
      </c>
      <c r="I119" s="67">
        <f t="shared" si="18"/>
        <v>6052</v>
      </c>
      <c r="J119" s="67">
        <f t="shared" si="18"/>
        <v>21676</v>
      </c>
      <c r="K119" s="67">
        <f t="shared" si="18"/>
        <v>110427</v>
      </c>
      <c r="L119" s="67">
        <f t="shared" si="18"/>
        <v>19409</v>
      </c>
      <c r="M119" s="67">
        <f t="shared" si="18"/>
        <v>102008</v>
      </c>
    </row>
    <row r="120" spans="1:13" s="91" customFormat="1" x14ac:dyDescent="0.25">
      <c r="A120" s="113"/>
      <c r="B120" s="55" t="s">
        <v>44</v>
      </c>
      <c r="C120" s="117">
        <v>595322</v>
      </c>
      <c r="D120" s="117">
        <v>30807</v>
      </c>
      <c r="E120" s="117">
        <v>8531</v>
      </c>
      <c r="F120" s="117">
        <v>146279</v>
      </c>
      <c r="G120" s="117">
        <v>120340</v>
      </c>
      <c r="H120" s="117">
        <v>14522</v>
      </c>
      <c r="I120" s="117">
        <v>6258</v>
      </c>
      <c r="J120" s="117">
        <v>23353</v>
      </c>
      <c r="K120" s="117">
        <v>116520</v>
      </c>
      <c r="L120" s="117">
        <v>21317</v>
      </c>
      <c r="M120" s="117">
        <v>107395</v>
      </c>
    </row>
    <row r="121" spans="1:13" s="91" customFormat="1" x14ac:dyDescent="0.25">
      <c r="A121" s="73" t="s">
        <v>53</v>
      </c>
      <c r="B121" s="55" t="s">
        <v>23</v>
      </c>
      <c r="C121" s="71">
        <f t="shared" ref="C121:M121" si="19">C51/C120</f>
        <v>8.1938849899718131E-3</v>
      </c>
      <c r="D121" s="71">
        <f t="shared" si="19"/>
        <v>4.1548998604213332E-3</v>
      </c>
      <c r="E121" s="71">
        <f t="shared" si="19"/>
        <v>1.4066346266557261E-2</v>
      </c>
      <c r="F121" s="71">
        <f t="shared" si="19"/>
        <v>6.3508774328509222E-3</v>
      </c>
      <c r="G121" s="71">
        <f t="shared" si="19"/>
        <v>6.0245969752368289E-3</v>
      </c>
      <c r="H121" s="71">
        <f t="shared" si="19"/>
        <v>1.707753752926594E-2</v>
      </c>
      <c r="I121" s="71">
        <f t="shared" si="19"/>
        <v>4.7938638542665392E-3</v>
      </c>
      <c r="J121" s="71">
        <f t="shared" si="19"/>
        <v>1.4302230976748169E-2</v>
      </c>
      <c r="K121" s="71">
        <f t="shared" si="19"/>
        <v>1.1749055956059046E-2</v>
      </c>
      <c r="L121" s="71">
        <f t="shared" si="19"/>
        <v>2.2892527091054087E-2</v>
      </c>
      <c r="M121" s="71">
        <f t="shared" si="19"/>
        <v>4.7208901717957072E-3</v>
      </c>
    </row>
    <row r="122" spans="1:13" s="91" customFormat="1" x14ac:dyDescent="0.25">
      <c r="A122" s="115"/>
      <c r="B122" s="6" t="s">
        <v>25</v>
      </c>
      <c r="C122" s="68">
        <f t="shared" ref="C122:M122" si="20">C120-C51</f>
        <v>590444</v>
      </c>
      <c r="D122" s="68">
        <f t="shared" si="20"/>
        <v>30679</v>
      </c>
      <c r="E122" s="68">
        <f t="shared" si="20"/>
        <v>8411</v>
      </c>
      <c r="F122" s="68">
        <f t="shared" si="20"/>
        <v>145350</v>
      </c>
      <c r="G122" s="68">
        <f t="shared" si="20"/>
        <v>119615</v>
      </c>
      <c r="H122" s="68">
        <f t="shared" si="20"/>
        <v>14274</v>
      </c>
      <c r="I122" s="68">
        <f t="shared" si="20"/>
        <v>6228</v>
      </c>
      <c r="J122" s="68">
        <f t="shared" si="20"/>
        <v>23019</v>
      </c>
      <c r="K122" s="68">
        <f t="shared" si="20"/>
        <v>115151</v>
      </c>
      <c r="L122" s="68">
        <f t="shared" si="20"/>
        <v>20829</v>
      </c>
      <c r="M122" s="68">
        <f t="shared" si="20"/>
        <v>106888</v>
      </c>
    </row>
    <row r="123" spans="1:13" s="93" customFormat="1" x14ac:dyDescent="0.25">
      <c r="A123" s="113"/>
      <c r="B123" s="55" t="s">
        <v>44</v>
      </c>
      <c r="C123" s="68">
        <v>567507</v>
      </c>
      <c r="D123" s="68">
        <v>29479</v>
      </c>
      <c r="E123" s="68">
        <v>8122</v>
      </c>
      <c r="F123" s="68">
        <v>136301</v>
      </c>
      <c r="G123" s="68">
        <v>117430</v>
      </c>
      <c r="H123" s="68">
        <v>13659</v>
      </c>
      <c r="I123" s="68">
        <v>6177</v>
      </c>
      <c r="J123" s="68">
        <v>23462</v>
      </c>
      <c r="K123" s="68">
        <v>111176</v>
      </c>
      <c r="L123" s="68">
        <v>20935</v>
      </c>
      <c r="M123" s="68">
        <v>100766</v>
      </c>
    </row>
    <row r="124" spans="1:13" s="93" customFormat="1" x14ac:dyDescent="0.25">
      <c r="A124" s="73" t="s">
        <v>55</v>
      </c>
      <c r="B124" s="55" t="s">
        <v>23</v>
      </c>
      <c r="C124" s="71">
        <f t="shared" ref="C124:M124" si="21">C52/C123</f>
        <v>1.1347877647324174E-2</v>
      </c>
      <c r="D124" s="71">
        <f t="shared" si="21"/>
        <v>1.367074866854371E-2</v>
      </c>
      <c r="E124" s="71">
        <f t="shared" si="21"/>
        <v>1.5144053188869737E-2</v>
      </c>
      <c r="F124" s="71">
        <f t="shared" si="21"/>
        <v>1.1738725321164187E-2</v>
      </c>
      <c r="G124" s="71">
        <f t="shared" si="21"/>
        <v>8.9840756195180109E-3</v>
      </c>
      <c r="H124" s="71">
        <f t="shared" si="21"/>
        <v>2.5697342411596748E-2</v>
      </c>
      <c r="I124" s="71">
        <f t="shared" si="21"/>
        <v>7.9326533916140515E-3</v>
      </c>
      <c r="J124" s="71">
        <f t="shared" si="21"/>
        <v>1.896683999659023E-2</v>
      </c>
      <c r="K124" s="71">
        <f t="shared" si="21"/>
        <v>8.8328416204936314E-3</v>
      </c>
      <c r="L124" s="71">
        <f t="shared" si="21"/>
        <v>1.9250059708621925E-2</v>
      </c>
      <c r="M124" s="71">
        <f t="shared" si="21"/>
        <v>1.0211777782188437E-2</v>
      </c>
    </row>
    <row r="125" spans="1:13" s="93" customFormat="1" x14ac:dyDescent="0.25">
      <c r="A125" s="115"/>
      <c r="B125" s="6" t="s">
        <v>25</v>
      </c>
      <c r="C125" s="68">
        <f t="shared" ref="C125:M125" si="22">C123-C52</f>
        <v>561067</v>
      </c>
      <c r="D125" s="68">
        <f t="shared" si="22"/>
        <v>29076</v>
      </c>
      <c r="E125" s="68">
        <f t="shared" si="22"/>
        <v>7999</v>
      </c>
      <c r="F125" s="68">
        <f t="shared" si="22"/>
        <v>134701</v>
      </c>
      <c r="G125" s="68">
        <f t="shared" si="22"/>
        <v>116375</v>
      </c>
      <c r="H125" s="68">
        <f t="shared" si="22"/>
        <v>13308</v>
      </c>
      <c r="I125" s="68">
        <f t="shared" si="22"/>
        <v>6128</v>
      </c>
      <c r="J125" s="68">
        <f t="shared" si="22"/>
        <v>23017</v>
      </c>
      <c r="K125" s="68">
        <f t="shared" si="22"/>
        <v>110194</v>
      </c>
      <c r="L125" s="68">
        <f t="shared" si="22"/>
        <v>20532</v>
      </c>
      <c r="M125" s="68">
        <f t="shared" si="22"/>
        <v>99737</v>
      </c>
    </row>
    <row r="126" spans="1:13" s="99" customFormat="1" x14ac:dyDescent="0.25">
      <c r="A126" s="113"/>
      <c r="B126" s="55" t="s">
        <v>44</v>
      </c>
      <c r="C126" s="68">
        <v>578321</v>
      </c>
      <c r="D126" s="68">
        <v>30401</v>
      </c>
      <c r="E126" s="68">
        <v>10421</v>
      </c>
      <c r="F126" s="68">
        <v>138398</v>
      </c>
      <c r="G126" s="68">
        <v>114831</v>
      </c>
      <c r="H126" s="68">
        <v>13895</v>
      </c>
      <c r="I126" s="68">
        <v>6642</v>
      </c>
      <c r="J126" s="68">
        <v>23881</v>
      </c>
      <c r="K126" s="68">
        <v>116229</v>
      </c>
      <c r="L126" s="68">
        <v>21236</v>
      </c>
      <c r="M126" s="68">
        <v>102387</v>
      </c>
    </row>
    <row r="127" spans="1:13" s="99" customFormat="1" x14ac:dyDescent="0.25">
      <c r="A127" s="73" t="s">
        <v>56</v>
      </c>
      <c r="B127" s="55" t="s">
        <v>23</v>
      </c>
      <c r="C127" s="71">
        <f t="shared" ref="C127:M127" si="23">C53/C126</f>
        <v>5.3926798438929245E-2</v>
      </c>
      <c r="D127" s="71">
        <f t="shared" si="23"/>
        <v>7.6346172823262393E-2</v>
      </c>
      <c r="E127" s="71">
        <f t="shared" si="23"/>
        <v>5.2778044333557241E-2</v>
      </c>
      <c r="F127" s="71">
        <f t="shared" si="23"/>
        <v>1.8309513143253516E-2</v>
      </c>
      <c r="G127" s="71">
        <f t="shared" si="23"/>
        <v>2.8729175919394587E-2</v>
      </c>
      <c r="H127" s="71">
        <f t="shared" si="23"/>
        <v>4.7858942065491183E-2</v>
      </c>
      <c r="I127" s="71">
        <f t="shared" si="23"/>
        <v>3.4778681120144532E-2</v>
      </c>
      <c r="J127" s="71">
        <f t="shared" si="23"/>
        <v>1.9471546417654202E-2</v>
      </c>
      <c r="K127" s="71">
        <f t="shared" si="23"/>
        <v>0.1462629808395495</v>
      </c>
      <c r="L127" s="71">
        <f t="shared" si="23"/>
        <v>4.6807308344320966E-2</v>
      </c>
      <c r="M127" s="71">
        <f t="shared" si="23"/>
        <v>3.055075351362966E-2</v>
      </c>
    </row>
    <row r="128" spans="1:13" s="99" customFormat="1" x14ac:dyDescent="0.25">
      <c r="A128" s="115"/>
      <c r="B128" s="6" t="s">
        <v>25</v>
      </c>
      <c r="C128" s="68">
        <f t="shared" ref="C128:M128" si="24">C126-C53</f>
        <v>547134</v>
      </c>
      <c r="D128" s="68">
        <f t="shared" si="24"/>
        <v>28080</v>
      </c>
      <c r="E128" s="68">
        <f t="shared" si="24"/>
        <v>9871</v>
      </c>
      <c r="F128" s="68">
        <f t="shared" si="24"/>
        <v>135864</v>
      </c>
      <c r="G128" s="68">
        <f t="shared" si="24"/>
        <v>111532</v>
      </c>
      <c r="H128" s="68">
        <f t="shared" si="24"/>
        <v>13230</v>
      </c>
      <c r="I128" s="68">
        <f t="shared" si="24"/>
        <v>6411</v>
      </c>
      <c r="J128" s="68">
        <f t="shared" si="24"/>
        <v>23416</v>
      </c>
      <c r="K128" s="68">
        <f t="shared" si="24"/>
        <v>99229</v>
      </c>
      <c r="L128" s="68">
        <f t="shared" si="24"/>
        <v>20242</v>
      </c>
      <c r="M128" s="68">
        <f t="shared" si="24"/>
        <v>99259</v>
      </c>
    </row>
    <row r="129" spans="1:17" s="100" customFormat="1" x14ac:dyDescent="0.25">
      <c r="A129" s="116"/>
      <c r="B129" s="55" t="s">
        <v>44</v>
      </c>
      <c r="C129" s="68">
        <v>573877</v>
      </c>
      <c r="D129" s="68">
        <v>30304</v>
      </c>
      <c r="E129" s="68">
        <v>8615</v>
      </c>
      <c r="F129" s="68">
        <v>138943</v>
      </c>
      <c r="G129" s="68">
        <v>116273</v>
      </c>
      <c r="H129" s="68">
        <v>13285</v>
      </c>
      <c r="I129" s="68">
        <v>6697</v>
      </c>
      <c r="J129" s="68">
        <v>23249</v>
      </c>
      <c r="K129" s="68">
        <v>112430</v>
      </c>
      <c r="L129" s="68">
        <v>21876</v>
      </c>
      <c r="M129" s="68">
        <v>102205</v>
      </c>
    </row>
    <row r="130" spans="1:17" s="100" customFormat="1" x14ac:dyDescent="0.25">
      <c r="A130" s="81" t="s">
        <v>57</v>
      </c>
      <c r="B130" s="55" t="s">
        <v>23</v>
      </c>
      <c r="C130" s="71">
        <f t="shared" ref="C130:M130" si="25">C54/C129</f>
        <v>1.9223631544738679E-2</v>
      </c>
      <c r="D130" s="71">
        <f t="shared" si="25"/>
        <v>1.3727560718057022E-2</v>
      </c>
      <c r="E130" s="71">
        <f t="shared" si="25"/>
        <v>1.3348810214741729E-2</v>
      </c>
      <c r="F130" s="71">
        <f t="shared" si="25"/>
        <v>2.0252909466471864E-2</v>
      </c>
      <c r="G130" s="71">
        <f t="shared" si="25"/>
        <v>1.1421396196881477E-2</v>
      </c>
      <c r="H130" s="71">
        <f t="shared" si="25"/>
        <v>3.2969514490026344E-2</v>
      </c>
      <c r="I130" s="71">
        <f t="shared" si="25"/>
        <v>1.0751082574286995E-2</v>
      </c>
      <c r="J130" s="71">
        <f t="shared" si="25"/>
        <v>8.344444922362252E-3</v>
      </c>
      <c r="K130" s="71">
        <f t="shared" si="25"/>
        <v>2.8764564617984524E-2</v>
      </c>
      <c r="L130" s="71">
        <f t="shared" si="25"/>
        <v>2.3176083379045528E-2</v>
      </c>
      <c r="M130" s="71">
        <f t="shared" si="25"/>
        <v>1.8727068147350912E-2</v>
      </c>
    </row>
    <row r="131" spans="1:17" s="100" customFormat="1" x14ac:dyDescent="0.25">
      <c r="A131" s="115"/>
      <c r="B131" s="6" t="s">
        <v>25</v>
      </c>
      <c r="C131" s="68">
        <f t="shared" ref="C131:M131" si="26">C129-C54</f>
        <v>562845</v>
      </c>
      <c r="D131" s="68">
        <f t="shared" si="26"/>
        <v>29888</v>
      </c>
      <c r="E131" s="68">
        <f t="shared" si="26"/>
        <v>8500</v>
      </c>
      <c r="F131" s="68">
        <f t="shared" si="26"/>
        <v>136129</v>
      </c>
      <c r="G131" s="68">
        <f t="shared" si="26"/>
        <v>114945</v>
      </c>
      <c r="H131" s="68">
        <f t="shared" si="26"/>
        <v>12847</v>
      </c>
      <c r="I131" s="68">
        <f t="shared" si="26"/>
        <v>6625</v>
      </c>
      <c r="J131" s="68">
        <f t="shared" si="26"/>
        <v>23055</v>
      </c>
      <c r="K131" s="68">
        <f t="shared" si="26"/>
        <v>109196</v>
      </c>
      <c r="L131" s="68">
        <f t="shared" si="26"/>
        <v>21369</v>
      </c>
      <c r="M131" s="68">
        <f t="shared" si="26"/>
        <v>100291</v>
      </c>
    </row>
    <row r="132" spans="1:17" x14ac:dyDescent="0.25">
      <c r="A132" s="116"/>
      <c r="B132" s="55" t="s">
        <v>44</v>
      </c>
      <c r="C132" s="68">
        <v>536229</v>
      </c>
      <c r="D132" s="68">
        <v>28047</v>
      </c>
      <c r="E132" s="68">
        <v>8508</v>
      </c>
      <c r="F132" s="68">
        <v>132358</v>
      </c>
      <c r="G132" s="68">
        <v>107674</v>
      </c>
      <c r="H132" s="68">
        <v>12524</v>
      </c>
      <c r="I132" s="68">
        <v>5997</v>
      </c>
      <c r="J132" s="68">
        <v>22186</v>
      </c>
      <c r="K132" s="68">
        <v>101455</v>
      </c>
      <c r="L132" s="68">
        <v>20192</v>
      </c>
      <c r="M132" s="68">
        <v>97288</v>
      </c>
    </row>
    <row r="133" spans="1:17" x14ac:dyDescent="0.25">
      <c r="A133" s="81" t="s">
        <v>58</v>
      </c>
      <c r="B133" s="55" t="s">
        <v>23</v>
      </c>
      <c r="C133" s="71">
        <f t="shared" ref="C133:M133" si="27">C55/C132</f>
        <v>1.8063178231688327E-2</v>
      </c>
      <c r="D133" s="71">
        <f t="shared" si="27"/>
        <v>2.6990408956394624E-2</v>
      </c>
      <c r="E133" s="71">
        <f t="shared" si="27"/>
        <v>6.8171133051245884E-3</v>
      </c>
      <c r="F133" s="71">
        <f t="shared" si="27"/>
        <v>1.8888166941174692E-2</v>
      </c>
      <c r="G133" s="71">
        <f t="shared" si="27"/>
        <v>1.7710867990415515E-2</v>
      </c>
      <c r="H133" s="71">
        <f t="shared" si="27"/>
        <v>1.4771638454167997E-2</v>
      </c>
      <c r="I133" s="71">
        <f t="shared" si="27"/>
        <v>7.6705019176254797E-3</v>
      </c>
      <c r="J133" s="71">
        <f t="shared" si="27"/>
        <v>1.6767330749121068E-2</v>
      </c>
      <c r="K133" s="71">
        <f t="shared" si="27"/>
        <v>2.1122665221033957E-2</v>
      </c>
      <c r="L133" s="71">
        <f t="shared" si="27"/>
        <v>1.347068145800317E-2</v>
      </c>
      <c r="M133" s="71">
        <f t="shared" si="27"/>
        <v>1.4863086917194309E-2</v>
      </c>
    </row>
    <row r="134" spans="1:17" x14ac:dyDescent="0.25">
      <c r="A134" s="115"/>
      <c r="B134" s="6" t="s">
        <v>25</v>
      </c>
      <c r="C134" s="68">
        <f t="shared" ref="C134:M134" si="28">C132-C55</f>
        <v>526543</v>
      </c>
      <c r="D134" s="68">
        <f t="shared" si="28"/>
        <v>27290</v>
      </c>
      <c r="E134" s="68">
        <f t="shared" si="28"/>
        <v>8450</v>
      </c>
      <c r="F134" s="68">
        <f t="shared" si="28"/>
        <v>129858</v>
      </c>
      <c r="G134" s="68">
        <f t="shared" si="28"/>
        <v>105767</v>
      </c>
      <c r="H134" s="68">
        <f t="shared" si="28"/>
        <v>12339</v>
      </c>
      <c r="I134" s="68">
        <f t="shared" si="28"/>
        <v>5951</v>
      </c>
      <c r="J134" s="68">
        <f t="shared" si="28"/>
        <v>21814</v>
      </c>
      <c r="K134" s="68">
        <f t="shared" si="28"/>
        <v>99312</v>
      </c>
      <c r="L134" s="68">
        <f t="shared" si="28"/>
        <v>19920</v>
      </c>
      <c r="M134" s="68">
        <f t="shared" si="28"/>
        <v>95842</v>
      </c>
    </row>
    <row r="135" spans="1:17" x14ac:dyDescent="0.25">
      <c r="A135" s="116"/>
      <c r="B135" s="55" t="s">
        <v>44</v>
      </c>
      <c r="C135" s="68">
        <v>616234</v>
      </c>
      <c r="D135" s="68">
        <v>31157</v>
      </c>
      <c r="E135" s="68">
        <v>11070</v>
      </c>
      <c r="F135" s="68">
        <v>147624</v>
      </c>
      <c r="G135" s="68">
        <v>127186</v>
      </c>
      <c r="H135" s="68">
        <v>14461</v>
      </c>
      <c r="I135" s="68">
        <v>6814</v>
      </c>
      <c r="J135" s="68">
        <v>25793</v>
      </c>
      <c r="K135" s="68">
        <v>117997</v>
      </c>
      <c r="L135" s="68">
        <v>22613</v>
      </c>
      <c r="M135" s="68">
        <v>111519</v>
      </c>
    </row>
    <row r="136" spans="1:17" s="94" customFormat="1" x14ac:dyDescent="0.25">
      <c r="A136" s="81" t="s">
        <v>59</v>
      </c>
      <c r="B136" s="55" t="s">
        <v>23</v>
      </c>
      <c r="C136" s="71">
        <f t="shared" ref="C136:M136" si="29">C56/C135</f>
        <v>1.2733799173690514E-2</v>
      </c>
      <c r="D136" s="71">
        <f t="shared" si="29"/>
        <v>9.7891324581955898E-3</v>
      </c>
      <c r="E136" s="71">
        <f t="shared" si="29"/>
        <v>8.4914182475158088E-3</v>
      </c>
      <c r="F136" s="71">
        <f t="shared" si="29"/>
        <v>1.2166043461767735E-2</v>
      </c>
      <c r="G136" s="71">
        <f t="shared" si="29"/>
        <v>1.7273913795543536E-2</v>
      </c>
      <c r="H136" s="71">
        <f t="shared" si="29"/>
        <v>1.4590968812668557E-2</v>
      </c>
      <c r="I136" s="71">
        <f t="shared" si="29"/>
        <v>6.6040504842970358E-3</v>
      </c>
      <c r="J136" s="71">
        <f t="shared" si="29"/>
        <v>1.5624394215484821E-2</v>
      </c>
      <c r="K136" s="71">
        <f t="shared" si="29"/>
        <v>9.4578675729043958E-3</v>
      </c>
      <c r="L136" s="71">
        <f t="shared" si="29"/>
        <v>1.6848715340733206E-2</v>
      </c>
      <c r="M136" s="71">
        <f t="shared" si="29"/>
        <v>1.1648239313480213E-2</v>
      </c>
      <c r="N136" s="60"/>
      <c r="O136" s="61"/>
      <c r="P136" s="25"/>
      <c r="Q136" s="12"/>
    </row>
    <row r="137" spans="1:17" s="94" customFormat="1" x14ac:dyDescent="0.25">
      <c r="A137" s="115"/>
      <c r="B137" s="6" t="s">
        <v>25</v>
      </c>
      <c r="C137" s="68">
        <f t="shared" ref="C137:M137" si="30">C135-C56</f>
        <v>608387</v>
      </c>
      <c r="D137" s="68">
        <f t="shared" si="30"/>
        <v>30852</v>
      </c>
      <c r="E137" s="68">
        <f t="shared" si="30"/>
        <v>10976</v>
      </c>
      <c r="F137" s="68">
        <f t="shared" si="30"/>
        <v>145828</v>
      </c>
      <c r="G137" s="68">
        <f t="shared" si="30"/>
        <v>124989</v>
      </c>
      <c r="H137" s="68">
        <f t="shared" si="30"/>
        <v>14250</v>
      </c>
      <c r="I137" s="68">
        <f t="shared" si="30"/>
        <v>6769</v>
      </c>
      <c r="J137" s="68">
        <f t="shared" si="30"/>
        <v>25390</v>
      </c>
      <c r="K137" s="68">
        <f t="shared" si="30"/>
        <v>116881</v>
      </c>
      <c r="L137" s="68">
        <f t="shared" si="30"/>
        <v>22232</v>
      </c>
      <c r="M137" s="68">
        <f t="shared" si="30"/>
        <v>110220</v>
      </c>
      <c r="N137" s="10"/>
      <c r="P137" s="46"/>
    </row>
    <row r="138" spans="1:17" s="104" customFormat="1" x14ac:dyDescent="0.25">
      <c r="A138" s="116"/>
      <c r="B138" s="55" t="s">
        <v>44</v>
      </c>
      <c r="C138" s="68">
        <v>596676</v>
      </c>
      <c r="D138" s="68">
        <v>31019</v>
      </c>
      <c r="E138" s="68">
        <v>10492</v>
      </c>
      <c r="F138" s="68">
        <v>143141</v>
      </c>
      <c r="G138" s="68">
        <v>122188</v>
      </c>
      <c r="H138" s="68">
        <v>13772</v>
      </c>
      <c r="I138" s="68">
        <v>6668</v>
      </c>
      <c r="J138" s="68">
        <v>24285</v>
      </c>
      <c r="K138" s="68">
        <v>115946</v>
      </c>
      <c r="L138" s="68">
        <v>22751</v>
      </c>
      <c r="M138" s="68">
        <v>106414</v>
      </c>
      <c r="N138" s="10"/>
      <c r="P138" s="46"/>
    </row>
    <row r="139" spans="1:17" s="104" customFormat="1" x14ac:dyDescent="0.25">
      <c r="A139" s="81" t="s">
        <v>60</v>
      </c>
      <c r="B139" s="55" t="s">
        <v>23</v>
      </c>
      <c r="C139" s="71">
        <f t="shared" ref="C139:M139" si="31">C57/C138</f>
        <v>1.730084669066629E-2</v>
      </c>
      <c r="D139" s="71">
        <f t="shared" si="31"/>
        <v>9.0912021664141338E-3</v>
      </c>
      <c r="E139" s="71">
        <f t="shared" si="31"/>
        <v>1.3248189096454442E-2</v>
      </c>
      <c r="F139" s="71">
        <f t="shared" si="31"/>
        <v>1.591437813065439E-2</v>
      </c>
      <c r="G139" s="71">
        <f t="shared" si="31"/>
        <v>1.7456706059514847E-2</v>
      </c>
      <c r="H139" s="71">
        <f t="shared" si="31"/>
        <v>1.5538774324716816E-2</v>
      </c>
      <c r="I139" s="71">
        <f t="shared" si="31"/>
        <v>1.6646670665866826E-2</v>
      </c>
      <c r="J139" s="71">
        <f t="shared" si="31"/>
        <v>2.9030265596046944E-2</v>
      </c>
      <c r="K139" s="71">
        <f t="shared" si="31"/>
        <v>1.0772256050230279E-2</v>
      </c>
      <c r="L139" s="71">
        <f t="shared" si="31"/>
        <v>3.5822601204342663E-2</v>
      </c>
      <c r="M139" s="71">
        <f t="shared" si="31"/>
        <v>2.2525231642453059E-2</v>
      </c>
      <c r="N139" s="10"/>
      <c r="P139" s="46"/>
    </row>
    <row r="140" spans="1:17" s="104" customFormat="1" x14ac:dyDescent="0.25">
      <c r="A140" s="115"/>
      <c r="B140" s="6" t="s">
        <v>25</v>
      </c>
      <c r="C140" s="68">
        <f t="shared" ref="C140:M140" si="32">C138-C57</f>
        <v>586353</v>
      </c>
      <c r="D140" s="68">
        <f t="shared" si="32"/>
        <v>30737</v>
      </c>
      <c r="E140" s="68">
        <f t="shared" si="32"/>
        <v>10353</v>
      </c>
      <c r="F140" s="68">
        <f t="shared" si="32"/>
        <v>140863</v>
      </c>
      <c r="G140" s="68">
        <f t="shared" si="32"/>
        <v>120055</v>
      </c>
      <c r="H140" s="68">
        <f t="shared" si="32"/>
        <v>13558</v>
      </c>
      <c r="I140" s="68">
        <f t="shared" si="32"/>
        <v>6557</v>
      </c>
      <c r="J140" s="68">
        <f t="shared" si="32"/>
        <v>23580</v>
      </c>
      <c r="K140" s="68">
        <f t="shared" si="32"/>
        <v>114697</v>
      </c>
      <c r="L140" s="68">
        <f t="shared" si="32"/>
        <v>21936</v>
      </c>
      <c r="M140" s="68">
        <f t="shared" si="32"/>
        <v>104017</v>
      </c>
      <c r="N140" s="10"/>
      <c r="P140" s="46"/>
    </row>
    <row r="141" spans="1:17" s="105" customFormat="1" x14ac:dyDescent="0.25">
      <c r="A141" s="116"/>
      <c r="B141" s="55" t="s">
        <v>44</v>
      </c>
      <c r="C141" s="68">
        <v>616630</v>
      </c>
      <c r="D141" s="68">
        <v>32852</v>
      </c>
      <c r="E141" s="68">
        <v>9422</v>
      </c>
      <c r="F141" s="68">
        <v>145530</v>
      </c>
      <c r="G141" s="68">
        <v>126708</v>
      </c>
      <c r="H141" s="68">
        <v>14122</v>
      </c>
      <c r="I141" s="68">
        <v>6894</v>
      </c>
      <c r="J141" s="68">
        <v>24639</v>
      </c>
      <c r="K141" s="68">
        <v>122521</v>
      </c>
      <c r="L141" s="68">
        <v>22506</v>
      </c>
      <c r="M141" s="68">
        <v>111436</v>
      </c>
      <c r="N141" s="10"/>
      <c r="P141" s="46"/>
    </row>
    <row r="142" spans="1:17" s="105" customFormat="1" x14ac:dyDescent="0.25">
      <c r="A142" s="81" t="s">
        <v>61</v>
      </c>
      <c r="B142" s="55" t="s">
        <v>23</v>
      </c>
      <c r="C142" s="71">
        <f t="shared" ref="C142:M142" si="33">C58/C141</f>
        <v>6.2160452783679033E-3</v>
      </c>
      <c r="D142" s="71">
        <f t="shared" si="33"/>
        <v>3.0439547059539756E-3</v>
      </c>
      <c r="E142" s="71">
        <f t="shared" si="33"/>
        <v>1.5920186796858416E-3</v>
      </c>
      <c r="F142" s="71">
        <f t="shared" si="33"/>
        <v>4.0129182986325847E-3</v>
      </c>
      <c r="G142" s="71">
        <f t="shared" si="33"/>
        <v>3.5277961928212899E-3</v>
      </c>
      <c r="H142" s="71">
        <f t="shared" si="33"/>
        <v>1.2816881461549356E-2</v>
      </c>
      <c r="I142" s="71">
        <f t="shared" si="33"/>
        <v>2.5964606904554686E-2</v>
      </c>
      <c r="J142" s="71">
        <f t="shared" si="33"/>
        <v>7.5084216080198059E-3</v>
      </c>
      <c r="K142" s="71">
        <f t="shared" si="33"/>
        <v>5.0848425984117013E-3</v>
      </c>
      <c r="L142" s="71">
        <f t="shared" si="33"/>
        <v>7.6424064693859416E-3</v>
      </c>
      <c r="M142" s="71">
        <f t="shared" si="33"/>
        <v>1.2087655694748555E-2</v>
      </c>
      <c r="N142" s="10"/>
      <c r="P142" s="46"/>
    </row>
    <row r="143" spans="1:17" s="105" customFormat="1" x14ac:dyDescent="0.25">
      <c r="A143" s="115"/>
      <c r="B143" s="6" t="s">
        <v>25</v>
      </c>
      <c r="C143" s="68">
        <f t="shared" ref="C143:M143" si="34">C141-C58</f>
        <v>612797</v>
      </c>
      <c r="D143" s="68">
        <f t="shared" si="34"/>
        <v>32752</v>
      </c>
      <c r="E143" s="68">
        <f t="shared" si="34"/>
        <v>9407</v>
      </c>
      <c r="F143" s="68">
        <f t="shared" si="34"/>
        <v>144946</v>
      </c>
      <c r="G143" s="68">
        <f t="shared" si="34"/>
        <v>126261</v>
      </c>
      <c r="H143" s="68">
        <f t="shared" si="34"/>
        <v>13941</v>
      </c>
      <c r="I143" s="68">
        <f t="shared" si="34"/>
        <v>6715</v>
      </c>
      <c r="J143" s="68">
        <f t="shared" si="34"/>
        <v>24454</v>
      </c>
      <c r="K143" s="68">
        <f t="shared" si="34"/>
        <v>121898</v>
      </c>
      <c r="L143" s="68">
        <f t="shared" si="34"/>
        <v>22334</v>
      </c>
      <c r="M143" s="68">
        <f t="shared" si="34"/>
        <v>110089</v>
      </c>
      <c r="N143" s="10"/>
      <c r="P143" s="46"/>
    </row>
    <row r="144" spans="1:17" s="94" customFormat="1" x14ac:dyDescent="0.25">
      <c r="A144" s="116"/>
      <c r="B144" s="55" t="s">
        <v>44</v>
      </c>
      <c r="C144" s="68">
        <v>613577</v>
      </c>
      <c r="D144" s="68">
        <v>33364</v>
      </c>
      <c r="E144" s="68">
        <v>11483</v>
      </c>
      <c r="F144" s="68">
        <v>148576</v>
      </c>
      <c r="G144" s="68">
        <v>126648</v>
      </c>
      <c r="H144" s="68">
        <v>13937</v>
      </c>
      <c r="I144" s="68">
        <v>6832</v>
      </c>
      <c r="J144" s="68">
        <v>22795</v>
      </c>
      <c r="K144" s="68">
        <v>119251</v>
      </c>
      <c r="L144" s="68">
        <v>21155</v>
      </c>
      <c r="M144" s="68">
        <v>109536</v>
      </c>
      <c r="P144" s="46"/>
    </row>
    <row r="145" spans="1:13" x14ac:dyDescent="0.25">
      <c r="A145" s="81" t="s">
        <v>62</v>
      </c>
      <c r="B145" s="55" t="s">
        <v>23</v>
      </c>
      <c r="C145" s="71">
        <f t="shared" ref="C145:M145" si="35">C59/C144</f>
        <v>2.0952545483288974E-2</v>
      </c>
      <c r="D145" s="71">
        <f t="shared" si="35"/>
        <v>2.9073252607601007E-3</v>
      </c>
      <c r="E145" s="71">
        <f t="shared" si="35"/>
        <v>5.5734564138291386E-3</v>
      </c>
      <c r="F145" s="71">
        <f t="shared" si="35"/>
        <v>1.592451001507646E-2</v>
      </c>
      <c r="G145" s="71">
        <f t="shared" si="35"/>
        <v>2.0221401048575581E-2</v>
      </c>
      <c r="H145" s="71">
        <f t="shared" si="35"/>
        <v>3.9176293319939728E-2</v>
      </c>
      <c r="I145" s="71">
        <f t="shared" si="35"/>
        <v>1.288056206088993E-2</v>
      </c>
      <c r="J145" s="71">
        <f t="shared" si="35"/>
        <v>3.4963807852599255E-2</v>
      </c>
      <c r="K145" s="71">
        <f t="shared" si="35"/>
        <v>5.9370571315963804E-3</v>
      </c>
      <c r="L145" s="71">
        <f t="shared" si="35"/>
        <v>3.2947293783975422E-2</v>
      </c>
      <c r="M145" s="71">
        <f t="shared" si="35"/>
        <v>4.5026292725679228E-2</v>
      </c>
    </row>
    <row r="146" spans="1:13" x14ac:dyDescent="0.25">
      <c r="A146" s="115"/>
      <c r="B146" s="6" t="s">
        <v>25</v>
      </c>
      <c r="C146" s="68">
        <f t="shared" ref="C146:M146" si="36">C144-C59</f>
        <v>600721</v>
      </c>
      <c r="D146" s="68">
        <f t="shared" si="36"/>
        <v>33267</v>
      </c>
      <c r="E146" s="68">
        <f t="shared" si="36"/>
        <v>11419</v>
      </c>
      <c r="F146" s="68">
        <f t="shared" si="36"/>
        <v>146210</v>
      </c>
      <c r="G146" s="68">
        <f t="shared" si="36"/>
        <v>124087</v>
      </c>
      <c r="H146" s="68">
        <f t="shared" si="36"/>
        <v>13391</v>
      </c>
      <c r="I146" s="68">
        <f t="shared" si="36"/>
        <v>6744</v>
      </c>
      <c r="J146" s="68">
        <f t="shared" si="36"/>
        <v>21998</v>
      </c>
      <c r="K146" s="68">
        <f t="shared" si="36"/>
        <v>118543</v>
      </c>
      <c r="L146" s="68">
        <f t="shared" si="36"/>
        <v>20458</v>
      </c>
      <c r="M146" s="68">
        <f t="shared" si="36"/>
        <v>104604</v>
      </c>
    </row>
    <row r="147" spans="1:13" s="107" customFormat="1" x14ac:dyDescent="0.25">
      <c r="A147" s="116"/>
      <c r="B147" s="55" t="s">
        <v>44</v>
      </c>
      <c r="C147" s="68">
        <v>638995</v>
      </c>
      <c r="D147" s="68">
        <v>35080</v>
      </c>
      <c r="E147" s="68">
        <v>12181</v>
      </c>
      <c r="F147" s="68">
        <v>155350</v>
      </c>
      <c r="G147" s="68">
        <v>131502</v>
      </c>
      <c r="H147" s="68">
        <v>14811</v>
      </c>
      <c r="I147" s="68">
        <v>7085</v>
      </c>
      <c r="J147" s="68">
        <v>22853</v>
      </c>
      <c r="K147" s="68">
        <v>126469</v>
      </c>
      <c r="L147" s="68">
        <v>21187</v>
      </c>
      <c r="M147" s="68">
        <v>112477</v>
      </c>
    </row>
    <row r="148" spans="1:13" s="107" customFormat="1" x14ac:dyDescent="0.25">
      <c r="A148" s="81" t="s">
        <v>63</v>
      </c>
      <c r="B148" s="55" t="s">
        <v>23</v>
      </c>
      <c r="C148" s="71">
        <f t="shared" ref="C148:M148" si="37">C60/C147</f>
        <v>2.4843699872455965E-2</v>
      </c>
      <c r="D148" s="71">
        <f t="shared" si="37"/>
        <v>3.563283922462942E-3</v>
      </c>
      <c r="E148" s="71">
        <f t="shared" si="37"/>
        <v>8.619981939085461E-3</v>
      </c>
      <c r="F148" s="71">
        <f t="shared" si="37"/>
        <v>2.1725136787898294E-2</v>
      </c>
      <c r="G148" s="71">
        <f t="shared" si="37"/>
        <v>2.4790497482928015E-2</v>
      </c>
      <c r="H148" s="71">
        <f t="shared" si="37"/>
        <v>4.5371683208426168E-2</v>
      </c>
      <c r="I148" s="71">
        <f t="shared" si="37"/>
        <v>7.7628793225123505E-3</v>
      </c>
      <c r="J148" s="71">
        <f t="shared" si="37"/>
        <v>6.843740427952566E-2</v>
      </c>
      <c r="K148" s="71">
        <f t="shared" si="37"/>
        <v>9.4173275664392059E-3</v>
      </c>
      <c r="L148" s="71">
        <f t="shared" si="37"/>
        <v>2.2041818096002266E-2</v>
      </c>
      <c r="M148" s="71">
        <f t="shared" si="37"/>
        <v>4.4995865821456829E-2</v>
      </c>
    </row>
    <row r="149" spans="1:13" s="107" customFormat="1" x14ac:dyDescent="0.25">
      <c r="A149" s="115"/>
      <c r="B149" s="6" t="s">
        <v>25</v>
      </c>
      <c r="C149" s="68">
        <f t="shared" ref="C149:M149" si="38">C147-C60</f>
        <v>623120</v>
      </c>
      <c r="D149" s="68">
        <f t="shared" si="38"/>
        <v>34955</v>
      </c>
      <c r="E149" s="68">
        <f t="shared" si="38"/>
        <v>12076</v>
      </c>
      <c r="F149" s="68">
        <f t="shared" si="38"/>
        <v>151975</v>
      </c>
      <c r="G149" s="68">
        <f t="shared" si="38"/>
        <v>128242</v>
      </c>
      <c r="H149" s="68">
        <f t="shared" si="38"/>
        <v>14139</v>
      </c>
      <c r="I149" s="68">
        <f t="shared" si="38"/>
        <v>7030</v>
      </c>
      <c r="J149" s="68">
        <f t="shared" si="38"/>
        <v>21289</v>
      </c>
      <c r="K149" s="68">
        <f t="shared" si="38"/>
        <v>125278</v>
      </c>
      <c r="L149" s="68">
        <f t="shared" si="38"/>
        <v>20720</v>
      </c>
      <c r="M149" s="68">
        <f t="shared" si="38"/>
        <v>107416</v>
      </c>
    </row>
    <row r="150" spans="1:13" x14ac:dyDescent="0.25">
      <c r="A150" s="116"/>
      <c r="B150" s="55" t="s">
        <v>44</v>
      </c>
      <c r="C150" s="68">
        <v>640236</v>
      </c>
      <c r="D150" s="68">
        <v>35673</v>
      </c>
      <c r="E150" s="68">
        <v>8813</v>
      </c>
      <c r="F150" s="68">
        <v>157182</v>
      </c>
      <c r="G150" s="68">
        <v>131797</v>
      </c>
      <c r="H150" s="68">
        <v>15405</v>
      </c>
      <c r="I150" s="68">
        <v>7024</v>
      </c>
      <c r="J150" s="68">
        <v>22895</v>
      </c>
      <c r="K150" s="68">
        <v>125664</v>
      </c>
      <c r="L150" s="68">
        <v>21514</v>
      </c>
      <c r="M150" s="68">
        <v>114269</v>
      </c>
    </row>
    <row r="151" spans="1:13" x14ac:dyDescent="0.25">
      <c r="A151" s="81" t="s">
        <v>64</v>
      </c>
      <c r="B151" s="55" t="s">
        <v>23</v>
      </c>
      <c r="C151" s="71">
        <f t="shared" ref="C151:M151" si="39">C61/C150</f>
        <v>1.4799230283832837E-2</v>
      </c>
      <c r="D151" s="71">
        <f t="shared" si="39"/>
        <v>3.5601154935104981E-3</v>
      </c>
      <c r="E151" s="71">
        <f t="shared" si="39"/>
        <v>9.6448428457959826E-3</v>
      </c>
      <c r="F151" s="71">
        <f t="shared" si="39"/>
        <v>1.2889516611316817E-2</v>
      </c>
      <c r="G151" s="71">
        <f t="shared" si="39"/>
        <v>1.5372125313929756E-2</v>
      </c>
      <c r="H151" s="71">
        <f t="shared" si="39"/>
        <v>5.0243427458617332E-2</v>
      </c>
      <c r="I151" s="71">
        <f t="shared" si="39"/>
        <v>1.5518223234624146E-2</v>
      </c>
      <c r="J151" s="71">
        <f t="shared" si="39"/>
        <v>2.9220353789036906E-2</v>
      </c>
      <c r="K151" s="71">
        <f t="shared" si="39"/>
        <v>1.6424751718869365E-2</v>
      </c>
      <c r="L151" s="71">
        <f t="shared" si="39"/>
        <v>1.3804964209352049E-2</v>
      </c>
      <c r="M151" s="71">
        <f t="shared" si="39"/>
        <v>1.1359161277336811E-2</v>
      </c>
    </row>
    <row r="152" spans="1:13" x14ac:dyDescent="0.25">
      <c r="A152" s="115"/>
      <c r="B152" s="6" t="s">
        <v>25</v>
      </c>
      <c r="C152" s="68">
        <f t="shared" ref="C152:M152" si="40">C150-C61</f>
        <v>630761</v>
      </c>
      <c r="D152" s="68">
        <f t="shared" si="40"/>
        <v>35546</v>
      </c>
      <c r="E152" s="68">
        <f t="shared" si="40"/>
        <v>8728</v>
      </c>
      <c r="F152" s="68">
        <f t="shared" si="40"/>
        <v>155156</v>
      </c>
      <c r="G152" s="68">
        <f t="shared" si="40"/>
        <v>129771</v>
      </c>
      <c r="H152" s="68">
        <f t="shared" si="40"/>
        <v>14631</v>
      </c>
      <c r="I152" s="68">
        <f t="shared" si="40"/>
        <v>6915</v>
      </c>
      <c r="J152" s="68">
        <f t="shared" si="40"/>
        <v>22226</v>
      </c>
      <c r="K152" s="68">
        <f t="shared" si="40"/>
        <v>123600</v>
      </c>
      <c r="L152" s="68">
        <f t="shared" si="40"/>
        <v>21217</v>
      </c>
      <c r="M152" s="68">
        <f t="shared" si="40"/>
        <v>112971</v>
      </c>
    </row>
    <row r="153" spans="1:13" x14ac:dyDescent="0.25">
      <c r="A153" s="116"/>
      <c r="B153" s="55" t="s">
        <v>44</v>
      </c>
      <c r="C153" s="68">
        <v>604715</v>
      </c>
      <c r="D153" s="68">
        <v>33901</v>
      </c>
      <c r="E153" s="68">
        <v>6892</v>
      </c>
      <c r="F153" s="68">
        <v>146825</v>
      </c>
      <c r="G153" s="68">
        <v>124220</v>
      </c>
      <c r="H153" s="68">
        <v>16353</v>
      </c>
      <c r="I153" s="68">
        <v>6718</v>
      </c>
      <c r="J153" s="68">
        <v>21412</v>
      </c>
      <c r="K153" s="68">
        <v>117870</v>
      </c>
      <c r="L153" s="68">
        <v>21036</v>
      </c>
      <c r="M153" s="68">
        <v>109488</v>
      </c>
    </row>
    <row r="154" spans="1:13" x14ac:dyDescent="0.25">
      <c r="A154" s="81" t="s">
        <v>65</v>
      </c>
      <c r="B154" s="55" t="s">
        <v>23</v>
      </c>
      <c r="C154" s="71">
        <f t="shared" ref="C154:M154" si="41">C62/C153</f>
        <v>1.2389307359665296E-2</v>
      </c>
      <c r="D154" s="71">
        <f t="shared" si="41"/>
        <v>3.0382584584525531E-3</v>
      </c>
      <c r="E154" s="71">
        <f t="shared" si="41"/>
        <v>3.192106790481718E-3</v>
      </c>
      <c r="F154" s="71">
        <f t="shared" si="41"/>
        <v>1.2177762642601737E-2</v>
      </c>
      <c r="G154" s="71">
        <f t="shared" si="41"/>
        <v>1.4635324424408307E-2</v>
      </c>
      <c r="H154" s="71">
        <f t="shared" si="41"/>
        <v>2.0118632666788969E-2</v>
      </c>
      <c r="I154" s="71">
        <f t="shared" si="41"/>
        <v>1.0270913962488836E-2</v>
      </c>
      <c r="J154" s="71">
        <f t="shared" si="41"/>
        <v>3.3812815243788527E-2</v>
      </c>
      <c r="K154" s="71">
        <f t="shared" si="41"/>
        <v>5.5993891575464496E-3</v>
      </c>
      <c r="L154" s="71">
        <f t="shared" si="41"/>
        <v>1.5877543259174749E-2</v>
      </c>
      <c r="M154" s="71">
        <f t="shared" si="41"/>
        <v>1.502447756831799E-2</v>
      </c>
    </row>
    <row r="155" spans="1:13" x14ac:dyDescent="0.25">
      <c r="A155" s="115"/>
      <c r="B155" s="6" t="s">
        <v>25</v>
      </c>
      <c r="C155" s="68">
        <f t="shared" ref="C155:M155" si="42">C153-C62</f>
        <v>597223</v>
      </c>
      <c r="D155" s="68">
        <f t="shared" si="42"/>
        <v>33798</v>
      </c>
      <c r="E155" s="68">
        <f t="shared" si="42"/>
        <v>6870</v>
      </c>
      <c r="F155" s="68">
        <f t="shared" si="42"/>
        <v>145037</v>
      </c>
      <c r="G155" s="68">
        <f t="shared" si="42"/>
        <v>122402</v>
      </c>
      <c r="H155" s="68">
        <f t="shared" si="42"/>
        <v>16024</v>
      </c>
      <c r="I155" s="68">
        <f t="shared" si="42"/>
        <v>6649</v>
      </c>
      <c r="J155" s="68">
        <f t="shared" si="42"/>
        <v>20688</v>
      </c>
      <c r="K155" s="68">
        <f t="shared" si="42"/>
        <v>117210</v>
      </c>
      <c r="L155" s="68">
        <f t="shared" si="42"/>
        <v>20702</v>
      </c>
      <c r="M155" s="68">
        <f t="shared" si="42"/>
        <v>107843</v>
      </c>
    </row>
    <row r="156" spans="1:13" s="118" customFormat="1" x14ac:dyDescent="0.25">
      <c r="A156" s="116"/>
      <c r="B156" s="55" t="s">
        <v>44</v>
      </c>
      <c r="C156" s="68">
        <v>635538</v>
      </c>
      <c r="D156" s="68">
        <v>32331</v>
      </c>
      <c r="E156" s="68">
        <v>9643</v>
      </c>
      <c r="F156" s="68">
        <v>153035</v>
      </c>
      <c r="G156" s="68">
        <v>128532</v>
      </c>
      <c r="H156" s="68">
        <v>17270</v>
      </c>
      <c r="I156" s="68">
        <v>6915</v>
      </c>
      <c r="J156" s="68">
        <v>22066</v>
      </c>
      <c r="K156" s="68">
        <v>128588</v>
      </c>
      <c r="L156" s="68">
        <v>23294</v>
      </c>
      <c r="M156" s="68">
        <v>113864</v>
      </c>
    </row>
    <row r="157" spans="1:13" s="118" customFormat="1" x14ac:dyDescent="0.25">
      <c r="A157" s="81" t="s">
        <v>66</v>
      </c>
      <c r="B157" s="55" t="s">
        <v>23</v>
      </c>
      <c r="C157" s="71">
        <f t="shared" ref="C157:M157" si="43">C63/C156</f>
        <v>3.4443259097017014E-3</v>
      </c>
      <c r="D157" s="71">
        <f t="shared" si="43"/>
        <v>2.2578948996319322E-3</v>
      </c>
      <c r="E157" s="71">
        <f t="shared" si="43"/>
        <v>1.6592346780047703E-3</v>
      </c>
      <c r="F157" s="71">
        <f t="shared" si="43"/>
        <v>4.9988564707419874E-3</v>
      </c>
      <c r="G157" s="71">
        <f t="shared" si="43"/>
        <v>4.7458998537329227E-4</v>
      </c>
      <c r="H157" s="71">
        <f t="shared" si="43"/>
        <v>7.1800810654313839E-3</v>
      </c>
      <c r="I157" s="71">
        <f t="shared" si="43"/>
        <v>1.6630513376717282E-2</v>
      </c>
      <c r="J157" s="71">
        <f t="shared" si="43"/>
        <v>1.5861506389921146E-3</v>
      </c>
      <c r="K157" s="71">
        <f t="shared" si="43"/>
        <v>2.2319345506579152E-3</v>
      </c>
      <c r="L157" s="71">
        <f t="shared" si="43"/>
        <v>1.5540482527689534E-2</v>
      </c>
      <c r="M157" s="71">
        <f t="shared" si="43"/>
        <v>3.0826248858287081E-3</v>
      </c>
    </row>
    <row r="158" spans="1:13" s="118" customFormat="1" x14ac:dyDescent="0.25">
      <c r="A158" s="115"/>
      <c r="B158" s="6" t="s">
        <v>25</v>
      </c>
      <c r="C158" s="68">
        <f t="shared" ref="C158:M158" si="44">C156-C63</f>
        <v>633349</v>
      </c>
      <c r="D158" s="68">
        <f t="shared" si="44"/>
        <v>32258</v>
      </c>
      <c r="E158" s="68">
        <f t="shared" si="44"/>
        <v>9627</v>
      </c>
      <c r="F158" s="68">
        <f t="shared" si="44"/>
        <v>152270</v>
      </c>
      <c r="G158" s="68">
        <f t="shared" si="44"/>
        <v>128471</v>
      </c>
      <c r="H158" s="68">
        <f t="shared" si="44"/>
        <v>17146</v>
      </c>
      <c r="I158" s="68">
        <f t="shared" si="44"/>
        <v>6800</v>
      </c>
      <c r="J158" s="68">
        <f t="shared" si="44"/>
        <v>22031</v>
      </c>
      <c r="K158" s="68">
        <f t="shared" si="44"/>
        <v>128301</v>
      </c>
      <c r="L158" s="68">
        <f t="shared" si="44"/>
        <v>22932</v>
      </c>
      <c r="M158" s="68">
        <f t="shared" si="44"/>
        <v>113513</v>
      </c>
    </row>
    <row r="159" spans="1:13" x14ac:dyDescent="0.25">
      <c r="A159" s="116"/>
      <c r="B159" s="55" t="s">
        <v>44</v>
      </c>
      <c r="C159" s="68">
        <v>599814</v>
      </c>
      <c r="D159" s="68">
        <v>31197</v>
      </c>
      <c r="E159" s="68">
        <v>8940</v>
      </c>
      <c r="F159" s="68">
        <v>145949</v>
      </c>
      <c r="G159" s="68">
        <v>120569</v>
      </c>
      <c r="H159" s="68">
        <v>15904</v>
      </c>
      <c r="I159" s="68">
        <v>6621</v>
      </c>
      <c r="J159" s="68">
        <v>21281</v>
      </c>
      <c r="K159" s="68">
        <v>122501</v>
      </c>
      <c r="L159" s="68">
        <v>23164</v>
      </c>
      <c r="M159" s="68">
        <v>103688</v>
      </c>
    </row>
    <row r="160" spans="1:13" x14ac:dyDescent="0.25">
      <c r="A160" s="81" t="s">
        <v>67</v>
      </c>
      <c r="B160" s="55" t="s">
        <v>23</v>
      </c>
      <c r="C160" s="71">
        <f t="shared" ref="C160:M160" si="45">C64/C159</f>
        <v>1.3787607491655746E-3</v>
      </c>
      <c r="D160" s="71">
        <f t="shared" si="45"/>
        <v>5.3851331858832579E-3</v>
      </c>
      <c r="E160" s="71">
        <f t="shared" si="45"/>
        <v>7.8299776286353472E-4</v>
      </c>
      <c r="F160" s="71">
        <f t="shared" si="45"/>
        <v>5.0017471856607441E-4</v>
      </c>
      <c r="G160" s="71">
        <f t="shared" si="45"/>
        <v>1.4099810067264387E-4</v>
      </c>
      <c r="H160" s="71">
        <f t="shared" si="45"/>
        <v>1.5090543259557343E-3</v>
      </c>
      <c r="I160" s="71">
        <f t="shared" si="45"/>
        <v>9.6662135629059058E-3</v>
      </c>
      <c r="J160" s="71">
        <f t="shared" si="45"/>
        <v>1.5036887364315587E-3</v>
      </c>
      <c r="K160" s="71">
        <f t="shared" si="45"/>
        <v>1.9918204749348983E-3</v>
      </c>
      <c r="L160" s="71">
        <f t="shared" si="45"/>
        <v>3.6263166983249869E-3</v>
      </c>
      <c r="M160" s="71">
        <f t="shared" si="45"/>
        <v>1.0994522027621325E-3</v>
      </c>
    </row>
    <row r="161" spans="1:13" x14ac:dyDescent="0.25">
      <c r="A161" s="115"/>
      <c r="B161" s="6" t="s">
        <v>25</v>
      </c>
      <c r="C161" s="66">
        <f t="shared" ref="C161:M161" si="46">C159-C64</f>
        <v>598987</v>
      </c>
      <c r="D161" s="66">
        <f t="shared" si="46"/>
        <v>31029</v>
      </c>
      <c r="E161" s="66">
        <f t="shared" si="46"/>
        <v>8933</v>
      </c>
      <c r="F161" s="66">
        <f t="shared" si="46"/>
        <v>145876</v>
      </c>
      <c r="G161" s="66">
        <f t="shared" si="46"/>
        <v>120552</v>
      </c>
      <c r="H161" s="66">
        <f t="shared" si="46"/>
        <v>15880</v>
      </c>
      <c r="I161" s="66">
        <f t="shared" si="46"/>
        <v>6557</v>
      </c>
      <c r="J161" s="66">
        <f t="shared" si="46"/>
        <v>21249</v>
      </c>
      <c r="K161" s="66">
        <f t="shared" si="46"/>
        <v>122257</v>
      </c>
      <c r="L161" s="66">
        <f t="shared" si="46"/>
        <v>23080</v>
      </c>
      <c r="M161" s="66">
        <f t="shared" si="46"/>
        <v>103574</v>
      </c>
    </row>
    <row r="162" spans="1:13" x14ac:dyDescent="0.25">
      <c r="A162" s="116"/>
      <c r="B162" s="55" t="s">
        <v>44</v>
      </c>
      <c r="C162" s="66">
        <v>606218</v>
      </c>
      <c r="D162" s="66">
        <v>31020</v>
      </c>
      <c r="E162" s="66">
        <v>9480</v>
      </c>
      <c r="F162" s="66">
        <v>144663</v>
      </c>
      <c r="G162" s="66">
        <v>121097</v>
      </c>
      <c r="H162" s="66">
        <v>15698</v>
      </c>
      <c r="I162" s="66">
        <v>6702</v>
      </c>
      <c r="J162" s="66">
        <v>21398</v>
      </c>
      <c r="K162" s="66">
        <v>127773</v>
      </c>
      <c r="L162" s="66">
        <v>22583</v>
      </c>
      <c r="M162" s="66">
        <v>105804</v>
      </c>
    </row>
    <row r="163" spans="1:13" x14ac:dyDescent="0.25">
      <c r="A163" s="81" t="s">
        <v>68</v>
      </c>
      <c r="B163" s="55" t="s">
        <v>23</v>
      </c>
      <c r="C163" s="77">
        <f>C65/C162</f>
        <v>4.0612452945969933E-3</v>
      </c>
      <c r="D163" s="77">
        <f t="shared" ref="D163:M163" si="47">D65/D162</f>
        <v>9.5422308188265643E-3</v>
      </c>
      <c r="E163" s="77">
        <f t="shared" si="47"/>
        <v>6.5400843881856536E-3</v>
      </c>
      <c r="F163" s="77">
        <f t="shared" si="47"/>
        <v>1.4378244609886425E-3</v>
      </c>
      <c r="G163" s="77">
        <f t="shared" si="47"/>
        <v>3.5178410695558106E-3</v>
      </c>
      <c r="H163" s="77">
        <f t="shared" si="47"/>
        <v>4.8413810676519306E-3</v>
      </c>
      <c r="I163" s="77">
        <f t="shared" si="47"/>
        <v>1.4920919128618322E-2</v>
      </c>
      <c r="J163" s="77">
        <f t="shared" si="47"/>
        <v>3.878867183848958E-3</v>
      </c>
      <c r="K163" s="77">
        <f t="shared" si="47"/>
        <v>6.3080619536208743E-3</v>
      </c>
      <c r="L163" s="77">
        <f t="shared" si="47"/>
        <v>4.3395474471947925E-3</v>
      </c>
      <c r="M163" s="77">
        <f t="shared" si="47"/>
        <v>2.9015916222449056E-3</v>
      </c>
    </row>
    <row r="164" spans="1:13" x14ac:dyDescent="0.25">
      <c r="A164" s="115"/>
      <c r="B164" s="6" t="s">
        <v>25</v>
      </c>
      <c r="C164" s="67">
        <f>C162-C65</f>
        <v>603756</v>
      </c>
      <c r="D164" s="67">
        <f t="shared" ref="D164:M164" si="48">D162-D65</f>
        <v>30724</v>
      </c>
      <c r="E164" s="67">
        <f t="shared" si="48"/>
        <v>9418</v>
      </c>
      <c r="F164" s="67">
        <f t="shared" si="48"/>
        <v>144455</v>
      </c>
      <c r="G164" s="67">
        <f t="shared" si="48"/>
        <v>120671</v>
      </c>
      <c r="H164" s="67">
        <f t="shared" si="48"/>
        <v>15622</v>
      </c>
      <c r="I164" s="67">
        <f t="shared" si="48"/>
        <v>6602</v>
      </c>
      <c r="J164" s="67">
        <f t="shared" si="48"/>
        <v>21315</v>
      </c>
      <c r="K164" s="67">
        <f t="shared" si="48"/>
        <v>126967</v>
      </c>
      <c r="L164" s="67">
        <f t="shared" si="48"/>
        <v>22485</v>
      </c>
      <c r="M164" s="67">
        <f t="shared" si="48"/>
        <v>105497</v>
      </c>
    </row>
    <row r="165" spans="1:13" s="121" customFormat="1" x14ac:dyDescent="0.25">
      <c r="A165" s="122"/>
      <c r="B165" s="55" t="s">
        <v>44</v>
      </c>
      <c r="C165" s="66">
        <v>582425</v>
      </c>
      <c r="D165" s="66">
        <v>29057</v>
      </c>
      <c r="E165" s="66">
        <v>8596</v>
      </c>
      <c r="F165" s="66">
        <v>147443</v>
      </c>
      <c r="G165" s="66">
        <v>116199</v>
      </c>
      <c r="H165" s="66">
        <v>14379</v>
      </c>
      <c r="I165" s="66">
        <v>6576</v>
      </c>
      <c r="J165" s="66">
        <v>19580</v>
      </c>
      <c r="K165" s="66">
        <v>115389</v>
      </c>
      <c r="L165" s="66">
        <v>20415</v>
      </c>
      <c r="M165" s="66">
        <v>104791</v>
      </c>
    </row>
    <row r="166" spans="1:13" s="121" customFormat="1" x14ac:dyDescent="0.25">
      <c r="A166" s="81" t="s">
        <v>69</v>
      </c>
      <c r="B166" s="55" t="s">
        <v>23</v>
      </c>
      <c r="C166" s="77">
        <f>C66/C165</f>
        <v>3.7898441859466885E-2</v>
      </c>
      <c r="D166" s="77">
        <f t="shared" ref="D166:M166" si="49">D66/D165</f>
        <v>0.11897305296486217</v>
      </c>
      <c r="E166" s="77">
        <f t="shared" si="49"/>
        <v>2.2452303396928806E-2</v>
      </c>
      <c r="F166" s="77">
        <f t="shared" si="49"/>
        <v>3.0357494082458983E-2</v>
      </c>
      <c r="G166" s="77">
        <f t="shared" si="49"/>
        <v>1.8175715797898433E-2</v>
      </c>
      <c r="H166" s="77">
        <f t="shared" si="49"/>
        <v>2.1628764169970095E-2</v>
      </c>
      <c r="I166" s="77">
        <f t="shared" si="49"/>
        <v>1.4598540145985401E-2</v>
      </c>
      <c r="J166" s="77">
        <f t="shared" si="49"/>
        <v>1.7058222676200205E-2</v>
      </c>
      <c r="K166" s="77">
        <f t="shared" si="49"/>
        <v>3.0904158975292272E-2</v>
      </c>
      <c r="L166" s="77">
        <f t="shared" si="49"/>
        <v>1.4842027920646584E-2</v>
      </c>
      <c r="M166" s="77">
        <f t="shared" si="49"/>
        <v>6.8946760695097864E-2</v>
      </c>
    </row>
    <row r="167" spans="1:13" s="121" customFormat="1" x14ac:dyDescent="0.25">
      <c r="A167" s="112"/>
      <c r="B167" s="6" t="s">
        <v>25</v>
      </c>
      <c r="C167" s="67">
        <f>C165-C66</f>
        <v>560352</v>
      </c>
      <c r="D167" s="67">
        <f t="shared" ref="D167:M167" si="50">D165-D66</f>
        <v>25600</v>
      </c>
      <c r="E167" s="67">
        <f t="shared" si="50"/>
        <v>8403</v>
      </c>
      <c r="F167" s="67">
        <f t="shared" si="50"/>
        <v>142967</v>
      </c>
      <c r="G167" s="67">
        <f t="shared" si="50"/>
        <v>114087</v>
      </c>
      <c r="H167" s="67">
        <f t="shared" si="50"/>
        <v>14068</v>
      </c>
      <c r="I167" s="67">
        <f t="shared" si="50"/>
        <v>6480</v>
      </c>
      <c r="J167" s="67">
        <f t="shared" si="50"/>
        <v>19246</v>
      </c>
      <c r="K167" s="67">
        <f t="shared" si="50"/>
        <v>111823</v>
      </c>
      <c r="L167" s="67">
        <f t="shared" si="50"/>
        <v>20112</v>
      </c>
      <c r="M167" s="67">
        <f t="shared" si="50"/>
        <v>97566</v>
      </c>
    </row>
    <row r="168" spans="1:13" s="123" customFormat="1" x14ac:dyDescent="0.25">
      <c r="A168" s="122"/>
      <c r="B168" s="55" t="s">
        <v>44</v>
      </c>
      <c r="C168" s="66">
        <v>552691</v>
      </c>
      <c r="D168" s="66">
        <v>27728</v>
      </c>
      <c r="E168" s="66">
        <v>8486</v>
      </c>
      <c r="F168" s="66">
        <v>141303</v>
      </c>
      <c r="G168" s="66">
        <v>110498</v>
      </c>
      <c r="H168" s="66">
        <v>14157</v>
      </c>
      <c r="I168" s="66">
        <v>6067</v>
      </c>
      <c r="J168" s="66">
        <v>19235</v>
      </c>
      <c r="K168" s="66">
        <v>105207</v>
      </c>
      <c r="L168" s="66">
        <v>19929</v>
      </c>
      <c r="M168" s="66">
        <v>100081</v>
      </c>
    </row>
    <row r="169" spans="1:13" s="123" customFormat="1" x14ac:dyDescent="0.25">
      <c r="A169" s="81" t="s">
        <v>70</v>
      </c>
      <c r="B169" s="55" t="s">
        <v>23</v>
      </c>
      <c r="C169" s="77">
        <f>C67/C168</f>
        <v>5.8839387650604048E-3</v>
      </c>
      <c r="D169" s="77">
        <f t="shared" ref="D169:M169" si="51">D67/D168</f>
        <v>1.0963646855164455E-2</v>
      </c>
      <c r="E169" s="77">
        <f t="shared" si="51"/>
        <v>1.4140938015555031E-3</v>
      </c>
      <c r="F169" s="77">
        <f t="shared" si="51"/>
        <v>2.5335626278281424E-3</v>
      </c>
      <c r="G169" s="77">
        <f t="shared" si="51"/>
        <v>4.6335680283806045E-3</v>
      </c>
      <c r="H169" s="77">
        <f t="shared" si="51"/>
        <v>2.4722751995479267E-3</v>
      </c>
      <c r="I169" s="77">
        <f t="shared" si="51"/>
        <v>1.1208175374979397E-2</v>
      </c>
      <c r="J169" s="77">
        <f t="shared" si="51"/>
        <v>1.3880946191837796E-2</v>
      </c>
      <c r="K169" s="77">
        <f t="shared" si="51"/>
        <v>4.4293630651952819E-3</v>
      </c>
      <c r="L169" s="77">
        <f t="shared" si="51"/>
        <v>6.9245822670480203E-3</v>
      </c>
      <c r="M169" s="77">
        <f t="shared" si="51"/>
        <v>1.0911161958813361E-2</v>
      </c>
    </row>
    <row r="170" spans="1:13" s="123" customFormat="1" x14ac:dyDescent="0.25">
      <c r="A170" s="112"/>
      <c r="B170" s="6" t="s">
        <v>25</v>
      </c>
      <c r="C170" s="67">
        <f>C168-C67</f>
        <v>549439</v>
      </c>
      <c r="D170" s="67">
        <f t="shared" ref="D170:M170" si="52">D168-D67</f>
        <v>27424</v>
      </c>
      <c r="E170" s="67">
        <f t="shared" si="52"/>
        <v>8474</v>
      </c>
      <c r="F170" s="67">
        <f t="shared" si="52"/>
        <v>140945</v>
      </c>
      <c r="G170" s="67">
        <f t="shared" si="52"/>
        <v>109986</v>
      </c>
      <c r="H170" s="67">
        <f t="shared" si="52"/>
        <v>14122</v>
      </c>
      <c r="I170" s="67">
        <f t="shared" si="52"/>
        <v>5999</v>
      </c>
      <c r="J170" s="67">
        <f t="shared" si="52"/>
        <v>18968</v>
      </c>
      <c r="K170" s="67">
        <f t="shared" si="52"/>
        <v>104741</v>
      </c>
      <c r="L170" s="67">
        <f t="shared" si="52"/>
        <v>19791</v>
      </c>
      <c r="M170" s="67">
        <f t="shared" si="52"/>
        <v>98989</v>
      </c>
    </row>
    <row r="171" spans="1:13" s="124" customFormat="1" x14ac:dyDescent="0.25">
      <c r="A171" s="122"/>
      <c r="B171" s="55" t="s">
        <v>44</v>
      </c>
      <c r="C171" s="66">
        <v>628786</v>
      </c>
      <c r="D171" s="66">
        <v>32495</v>
      </c>
      <c r="E171" s="66">
        <v>11031</v>
      </c>
      <c r="F171" s="66">
        <v>155274</v>
      </c>
      <c r="G171" s="66">
        <v>125895</v>
      </c>
      <c r="H171" s="66">
        <v>17324</v>
      </c>
      <c r="I171" s="66">
        <v>6455</v>
      </c>
      <c r="J171" s="66">
        <v>21565</v>
      </c>
      <c r="K171" s="66">
        <v>125272</v>
      </c>
      <c r="L171" s="66">
        <v>22885</v>
      </c>
      <c r="M171" s="66">
        <v>110590</v>
      </c>
    </row>
    <row r="172" spans="1:13" s="124" customFormat="1" x14ac:dyDescent="0.25">
      <c r="A172" s="81" t="s">
        <v>71</v>
      </c>
      <c r="B172" s="55" t="s">
        <v>23</v>
      </c>
      <c r="C172" s="77">
        <f>C68/C171</f>
        <v>8.5513990451441344E-3</v>
      </c>
      <c r="D172" s="77">
        <f t="shared" ref="D172:M172" si="53">D68/D171</f>
        <v>7.0780120018464378E-3</v>
      </c>
      <c r="E172" s="77">
        <f t="shared" si="53"/>
        <v>6.4364064907986582E-3</v>
      </c>
      <c r="F172" s="77">
        <f t="shared" si="53"/>
        <v>8.9390367994641728E-3</v>
      </c>
      <c r="G172" s="77">
        <f t="shared" si="53"/>
        <v>1.930179911831288E-3</v>
      </c>
      <c r="H172" s="77">
        <f t="shared" si="53"/>
        <v>2.6725929346571229E-2</v>
      </c>
      <c r="I172" s="77">
        <f t="shared" si="53"/>
        <v>5.5770720371804807E-3</v>
      </c>
      <c r="J172" s="77">
        <f t="shared" si="53"/>
        <v>1.4328773475539068E-2</v>
      </c>
      <c r="K172" s="77">
        <f t="shared" si="53"/>
        <v>9.3396768631457943E-3</v>
      </c>
      <c r="L172" s="77">
        <f t="shared" si="53"/>
        <v>1.7216517369455977E-2</v>
      </c>
      <c r="M172" s="77">
        <f t="shared" si="53"/>
        <v>9.702504747264671E-3</v>
      </c>
    </row>
    <row r="173" spans="1:13" s="124" customFormat="1" x14ac:dyDescent="0.25">
      <c r="A173" s="112"/>
      <c r="B173" s="6" t="s">
        <v>25</v>
      </c>
      <c r="C173" s="67">
        <f>C171-C68</f>
        <v>623409</v>
      </c>
      <c r="D173" s="67">
        <f t="shared" ref="D173:M173" si="54">D171-D68</f>
        <v>32265</v>
      </c>
      <c r="E173" s="67">
        <f t="shared" si="54"/>
        <v>10960</v>
      </c>
      <c r="F173" s="67">
        <f t="shared" si="54"/>
        <v>153886</v>
      </c>
      <c r="G173" s="67">
        <f t="shared" si="54"/>
        <v>125652</v>
      </c>
      <c r="H173" s="67">
        <f t="shared" si="54"/>
        <v>16861</v>
      </c>
      <c r="I173" s="67">
        <f t="shared" si="54"/>
        <v>6419</v>
      </c>
      <c r="J173" s="67">
        <f t="shared" si="54"/>
        <v>21256</v>
      </c>
      <c r="K173" s="67">
        <f t="shared" si="54"/>
        <v>124102</v>
      </c>
      <c r="L173" s="67">
        <f t="shared" si="54"/>
        <v>22491</v>
      </c>
      <c r="M173" s="67">
        <f t="shared" si="54"/>
        <v>109517</v>
      </c>
    </row>
    <row r="174" spans="1:13" s="126" customFormat="1" x14ac:dyDescent="0.25">
      <c r="A174" s="122"/>
      <c r="B174" s="55" t="s">
        <v>44</v>
      </c>
      <c r="C174" s="66">
        <v>619940</v>
      </c>
      <c r="D174" s="66">
        <v>32607</v>
      </c>
      <c r="E174" s="66">
        <v>9271</v>
      </c>
      <c r="F174" s="66">
        <v>156745</v>
      </c>
      <c r="G174" s="66">
        <v>126392</v>
      </c>
      <c r="H174" s="66">
        <v>17081</v>
      </c>
      <c r="I174" s="66">
        <v>6375</v>
      </c>
      <c r="J174" s="66">
        <v>20124</v>
      </c>
      <c r="K174" s="66">
        <v>120579</v>
      </c>
      <c r="L174" s="66">
        <v>21998</v>
      </c>
      <c r="M174" s="66">
        <v>108768</v>
      </c>
    </row>
    <row r="175" spans="1:13" s="126" customFormat="1" x14ac:dyDescent="0.25">
      <c r="A175" s="81" t="s">
        <v>72</v>
      </c>
      <c r="B175" s="55" t="s">
        <v>23</v>
      </c>
      <c r="C175" s="77">
        <f>C69/C174</f>
        <v>6.8151756621608545E-3</v>
      </c>
      <c r="D175" s="77">
        <f t="shared" ref="D175:M175" si="55">D69/D174</f>
        <v>5.8269696690894596E-3</v>
      </c>
      <c r="E175" s="77">
        <f t="shared" si="55"/>
        <v>4.6381188652788261E-3</v>
      </c>
      <c r="F175" s="77">
        <f t="shared" si="55"/>
        <v>9.6526204982615074E-3</v>
      </c>
      <c r="G175" s="77">
        <f t="shared" si="55"/>
        <v>3.0223431862776125E-3</v>
      </c>
      <c r="H175" s="77">
        <f t="shared" si="55"/>
        <v>1.6743750365903635E-2</v>
      </c>
      <c r="I175" s="77">
        <f t="shared" si="55"/>
        <v>1.2862745098039216E-2</v>
      </c>
      <c r="J175" s="77">
        <f t="shared" si="55"/>
        <v>1.4311270125223614E-2</v>
      </c>
      <c r="K175" s="77">
        <f t="shared" si="55"/>
        <v>3.9973793114887338E-3</v>
      </c>
      <c r="L175" s="77">
        <f t="shared" si="55"/>
        <v>1.0864624056732431E-2</v>
      </c>
      <c r="M175" s="77">
        <f t="shared" si="55"/>
        <v>6.6195939982347752E-3</v>
      </c>
    </row>
    <row r="176" spans="1:13" s="126" customFormat="1" x14ac:dyDescent="0.25">
      <c r="A176" s="112"/>
      <c r="B176" s="6" t="s">
        <v>25</v>
      </c>
      <c r="C176" s="67">
        <f>C174-C69</f>
        <v>615715</v>
      </c>
      <c r="D176" s="67">
        <f t="shared" ref="D176:M176" si="56">D174-D69</f>
        <v>32417</v>
      </c>
      <c r="E176" s="67">
        <f t="shared" si="56"/>
        <v>9228</v>
      </c>
      <c r="F176" s="67">
        <f t="shared" si="56"/>
        <v>155232</v>
      </c>
      <c r="G176" s="67">
        <f t="shared" si="56"/>
        <v>126010</v>
      </c>
      <c r="H176" s="67">
        <f t="shared" si="56"/>
        <v>16795</v>
      </c>
      <c r="I176" s="67">
        <f t="shared" si="56"/>
        <v>6293</v>
      </c>
      <c r="J176" s="67">
        <f t="shared" si="56"/>
        <v>19836</v>
      </c>
      <c r="K176" s="67">
        <f t="shared" si="56"/>
        <v>120097</v>
      </c>
      <c r="L176" s="67">
        <f t="shared" si="56"/>
        <v>21759</v>
      </c>
      <c r="M176" s="67">
        <f t="shared" si="56"/>
        <v>108048</v>
      </c>
    </row>
    <row r="177" spans="1:13" s="127" customFormat="1" x14ac:dyDescent="0.25">
      <c r="A177" s="122"/>
      <c r="B177" s="55" t="s">
        <v>44</v>
      </c>
      <c r="C177" s="66">
        <v>649428</v>
      </c>
      <c r="D177" s="66">
        <v>35071</v>
      </c>
      <c r="E177" s="66">
        <v>9567</v>
      </c>
      <c r="F177" s="66">
        <v>165859</v>
      </c>
      <c r="G177" s="66">
        <v>132595</v>
      </c>
      <c r="H177" s="66">
        <v>18647</v>
      </c>
      <c r="I177" s="66">
        <v>6652</v>
      </c>
      <c r="J177" s="66">
        <v>21246</v>
      </c>
      <c r="K177" s="66">
        <v>122496</v>
      </c>
      <c r="L177" s="66">
        <v>23298</v>
      </c>
      <c r="M177" s="66">
        <v>113997</v>
      </c>
    </row>
    <row r="178" spans="1:13" s="127" customFormat="1" x14ac:dyDescent="0.25">
      <c r="A178" s="81" t="s">
        <v>73</v>
      </c>
      <c r="B178" s="55" t="s">
        <v>23</v>
      </c>
      <c r="C178" s="77">
        <f>C70/C177</f>
        <v>1.4306435817365435E-2</v>
      </c>
      <c r="D178" s="77">
        <f t="shared" ref="D178:M178" si="57">D70/D177</f>
        <v>4.3340651820592511E-3</v>
      </c>
      <c r="E178" s="77">
        <f t="shared" si="57"/>
        <v>3.6584091146649941E-3</v>
      </c>
      <c r="F178" s="77">
        <f t="shared" si="57"/>
        <v>2.6787813745410258E-2</v>
      </c>
      <c r="G178" s="77">
        <f t="shared" si="57"/>
        <v>3.8538406425581658E-3</v>
      </c>
      <c r="H178" s="77">
        <f t="shared" si="57"/>
        <v>2.61704295597147E-2</v>
      </c>
      <c r="I178" s="77">
        <f t="shared" si="57"/>
        <v>2.5255562236921228E-2</v>
      </c>
      <c r="J178" s="77">
        <f t="shared" si="57"/>
        <v>4.895039066177163E-3</v>
      </c>
      <c r="K178" s="77">
        <f t="shared" si="57"/>
        <v>6.7594043887147333E-3</v>
      </c>
      <c r="L178" s="77">
        <f t="shared" si="57"/>
        <v>1.1116834063009701E-2</v>
      </c>
      <c r="M178" s="77">
        <f t="shared" si="57"/>
        <v>2.0202286025070834E-2</v>
      </c>
    </row>
    <row r="179" spans="1:13" s="127" customFormat="1" x14ac:dyDescent="0.25">
      <c r="A179" s="112"/>
      <c r="B179" s="6" t="s">
        <v>25</v>
      </c>
      <c r="C179" s="67">
        <f>C177-C70</f>
        <v>640137</v>
      </c>
      <c r="D179" s="67">
        <f t="shared" ref="D179:M179" si="58">D177-D70</f>
        <v>34919</v>
      </c>
      <c r="E179" s="67">
        <f t="shared" si="58"/>
        <v>9532</v>
      </c>
      <c r="F179" s="67">
        <f t="shared" si="58"/>
        <v>161416</v>
      </c>
      <c r="G179" s="67">
        <f t="shared" si="58"/>
        <v>132084</v>
      </c>
      <c r="H179" s="67">
        <f t="shared" si="58"/>
        <v>18159</v>
      </c>
      <c r="I179" s="67">
        <f t="shared" si="58"/>
        <v>6484</v>
      </c>
      <c r="J179" s="67">
        <f t="shared" si="58"/>
        <v>21142</v>
      </c>
      <c r="K179" s="67">
        <f t="shared" si="58"/>
        <v>121668</v>
      </c>
      <c r="L179" s="67">
        <f t="shared" si="58"/>
        <v>23039</v>
      </c>
      <c r="M179" s="67">
        <f t="shared" si="58"/>
        <v>111694</v>
      </c>
    </row>
    <row r="180" spans="1:13" s="128" customFormat="1" x14ac:dyDescent="0.25">
      <c r="A180" s="122"/>
      <c r="B180" s="55" t="s">
        <v>44</v>
      </c>
      <c r="C180" s="66">
        <v>651799</v>
      </c>
      <c r="D180" s="66">
        <v>36131</v>
      </c>
      <c r="E180" s="66">
        <v>12229</v>
      </c>
      <c r="F180" s="66">
        <v>163667</v>
      </c>
      <c r="G180" s="66">
        <v>133693</v>
      </c>
      <c r="H180" s="66">
        <v>18646</v>
      </c>
      <c r="I180" s="66">
        <v>6597</v>
      </c>
      <c r="J180" s="66">
        <v>19903</v>
      </c>
      <c r="K180" s="66">
        <v>123817</v>
      </c>
      <c r="L180" s="66">
        <v>23437</v>
      </c>
      <c r="M180" s="66">
        <v>113679</v>
      </c>
    </row>
    <row r="181" spans="1:13" s="128" customFormat="1" x14ac:dyDescent="0.25">
      <c r="A181" s="81" t="s">
        <v>74</v>
      </c>
      <c r="B181" s="55" t="s">
        <v>23</v>
      </c>
      <c r="C181" s="77">
        <f>C71/C180</f>
        <v>1.2757000240871803E-2</v>
      </c>
      <c r="D181" s="77">
        <f t="shared" ref="D181:M181" si="59">D71/D180</f>
        <v>5.6737981234950595E-3</v>
      </c>
      <c r="E181" s="77">
        <f t="shared" si="59"/>
        <v>1.1938833919371984E-2</v>
      </c>
      <c r="F181" s="77">
        <f t="shared" si="59"/>
        <v>1.81954822902601E-2</v>
      </c>
      <c r="G181" s="77">
        <f t="shared" si="59"/>
        <v>7.9660116834838028E-3</v>
      </c>
      <c r="H181" s="77">
        <f t="shared" si="59"/>
        <v>3.5128177625227928E-2</v>
      </c>
      <c r="I181" s="77">
        <f t="shared" si="59"/>
        <v>6.8212824010914054E-3</v>
      </c>
      <c r="J181" s="77">
        <f t="shared" si="59"/>
        <v>2.4619404109933175E-2</v>
      </c>
      <c r="K181" s="77">
        <f t="shared" si="59"/>
        <v>3.2790327660983548E-3</v>
      </c>
      <c r="L181" s="77">
        <f t="shared" si="59"/>
        <v>2.5600546144984426E-2</v>
      </c>
      <c r="M181" s="77">
        <f t="shared" si="59"/>
        <v>1.5174306600163619E-2</v>
      </c>
    </row>
    <row r="182" spans="1:13" s="128" customFormat="1" x14ac:dyDescent="0.25">
      <c r="A182" s="112"/>
      <c r="B182" s="6" t="s">
        <v>25</v>
      </c>
      <c r="C182" s="67">
        <f>C180-C71</f>
        <v>643484</v>
      </c>
      <c r="D182" s="67">
        <f t="shared" ref="D182:M182" si="60">D180-D71</f>
        <v>35926</v>
      </c>
      <c r="E182" s="67">
        <f t="shared" si="60"/>
        <v>12083</v>
      </c>
      <c r="F182" s="67">
        <f t="shared" si="60"/>
        <v>160689</v>
      </c>
      <c r="G182" s="67">
        <f t="shared" si="60"/>
        <v>132628</v>
      </c>
      <c r="H182" s="67">
        <f t="shared" si="60"/>
        <v>17991</v>
      </c>
      <c r="I182" s="67">
        <f t="shared" si="60"/>
        <v>6552</v>
      </c>
      <c r="J182" s="67">
        <f t="shared" si="60"/>
        <v>19413</v>
      </c>
      <c r="K182" s="67">
        <f t="shared" si="60"/>
        <v>123411</v>
      </c>
      <c r="L182" s="67">
        <f t="shared" si="60"/>
        <v>22837</v>
      </c>
      <c r="M182" s="67">
        <f t="shared" si="60"/>
        <v>111954</v>
      </c>
    </row>
    <row r="183" spans="1:13" s="129" customFormat="1" x14ac:dyDescent="0.25">
      <c r="A183" s="122"/>
      <c r="B183" s="55" t="s">
        <v>44</v>
      </c>
      <c r="C183" s="66">
        <v>676807</v>
      </c>
      <c r="D183" s="66">
        <v>38462</v>
      </c>
      <c r="E183" s="66">
        <v>12861</v>
      </c>
      <c r="F183" s="66">
        <v>169929</v>
      </c>
      <c r="G183" s="66">
        <v>138426</v>
      </c>
      <c r="H183" s="66">
        <v>19432</v>
      </c>
      <c r="I183" s="66">
        <v>6820</v>
      </c>
      <c r="J183" s="66">
        <v>20182</v>
      </c>
      <c r="K183" s="66">
        <v>127642</v>
      </c>
      <c r="L183" s="66">
        <v>24769</v>
      </c>
      <c r="M183" s="66">
        <v>118284</v>
      </c>
    </row>
    <row r="184" spans="1:13" s="129" customFormat="1" x14ac:dyDescent="0.25">
      <c r="A184" s="81" t="s">
        <v>75</v>
      </c>
      <c r="B184" s="55" t="s">
        <v>23</v>
      </c>
      <c r="C184" s="77">
        <f>C72/C183</f>
        <v>2.8921095674246868E-2</v>
      </c>
      <c r="D184" s="77">
        <f t="shared" ref="D184:M184" si="61">D72/D183</f>
        <v>7.2539129530445638E-3</v>
      </c>
      <c r="E184" s="77">
        <f t="shared" si="61"/>
        <v>3.2268097348573208E-2</v>
      </c>
      <c r="F184" s="77">
        <f t="shared" si="61"/>
        <v>2.1644333810003E-2</v>
      </c>
      <c r="G184" s="77">
        <f t="shared" si="61"/>
        <v>5.5878230968170718E-2</v>
      </c>
      <c r="H184" s="77">
        <f t="shared" si="61"/>
        <v>4.5183202964182788E-2</v>
      </c>
      <c r="I184" s="77">
        <f t="shared" si="61"/>
        <v>8.0645161290322578E-3</v>
      </c>
      <c r="J184" s="77">
        <f t="shared" si="61"/>
        <v>1.1594490139728471E-2</v>
      </c>
      <c r="K184" s="77">
        <f t="shared" si="61"/>
        <v>6.651415678225036E-3</v>
      </c>
      <c r="L184" s="77">
        <f t="shared" si="61"/>
        <v>5.159675400702491E-2</v>
      </c>
      <c r="M184" s="77">
        <f t="shared" si="61"/>
        <v>3.5279496804301515E-2</v>
      </c>
    </row>
    <row r="185" spans="1:13" s="129" customFormat="1" x14ac:dyDescent="0.25">
      <c r="A185" s="112"/>
      <c r="B185" s="6" t="s">
        <v>25</v>
      </c>
      <c r="C185" s="67">
        <f>C183-C72</f>
        <v>657233</v>
      </c>
      <c r="D185" s="67">
        <f t="shared" ref="D185:M185" si="62">D183-D72</f>
        <v>38183</v>
      </c>
      <c r="E185" s="67">
        <f t="shared" si="62"/>
        <v>12446</v>
      </c>
      <c r="F185" s="67">
        <f t="shared" si="62"/>
        <v>166251</v>
      </c>
      <c r="G185" s="67">
        <f t="shared" si="62"/>
        <v>130691</v>
      </c>
      <c r="H185" s="67">
        <f t="shared" si="62"/>
        <v>18554</v>
      </c>
      <c r="I185" s="67">
        <f t="shared" si="62"/>
        <v>6765</v>
      </c>
      <c r="J185" s="67">
        <f t="shared" si="62"/>
        <v>19948</v>
      </c>
      <c r="K185" s="67">
        <f t="shared" si="62"/>
        <v>126793</v>
      </c>
      <c r="L185" s="67">
        <f t="shared" si="62"/>
        <v>23491</v>
      </c>
      <c r="M185" s="67">
        <f t="shared" si="62"/>
        <v>114111</v>
      </c>
    </row>
    <row r="186" spans="1:13" s="130" customFormat="1" x14ac:dyDescent="0.25">
      <c r="A186" s="122"/>
      <c r="B186" s="55" t="s">
        <v>44</v>
      </c>
      <c r="C186" s="66">
        <v>660639</v>
      </c>
      <c r="D186" s="66">
        <v>37624</v>
      </c>
      <c r="E186" s="66">
        <v>9244</v>
      </c>
      <c r="F186" s="66">
        <v>169090</v>
      </c>
      <c r="G186" s="66">
        <v>136680</v>
      </c>
      <c r="H186" s="66">
        <v>18813</v>
      </c>
      <c r="I186" s="66">
        <v>6829</v>
      </c>
      <c r="J186" s="66">
        <v>20498</v>
      </c>
      <c r="K186" s="66">
        <v>118338</v>
      </c>
      <c r="L186" s="66">
        <v>24676</v>
      </c>
      <c r="M186" s="66">
        <v>118847</v>
      </c>
    </row>
    <row r="187" spans="1:13" s="130" customFormat="1" x14ac:dyDescent="0.25">
      <c r="A187" s="81" t="s">
        <v>76</v>
      </c>
      <c r="B187" s="55" t="s">
        <v>23</v>
      </c>
      <c r="C187" s="77">
        <f>C73/C186</f>
        <v>2.0334857615127173E-2</v>
      </c>
      <c r="D187" s="77">
        <f t="shared" ref="D187:M187" si="63">D73/D186</f>
        <v>8.8507335743142675E-3</v>
      </c>
      <c r="E187" s="77">
        <f t="shared" si="63"/>
        <v>2.1527477282561661E-2</v>
      </c>
      <c r="F187" s="77">
        <f t="shared" si="63"/>
        <v>2.5554438464722929E-2</v>
      </c>
      <c r="G187" s="77">
        <f t="shared" si="63"/>
        <v>1.8649400058530875E-2</v>
      </c>
      <c r="H187" s="77">
        <f t="shared" si="63"/>
        <v>3.2690161058842288E-2</v>
      </c>
      <c r="I187" s="77">
        <f t="shared" si="63"/>
        <v>1.5229169717381754E-2</v>
      </c>
      <c r="J187" s="77">
        <f t="shared" si="63"/>
        <v>4.4687286564542884E-2</v>
      </c>
      <c r="K187" s="77">
        <f t="shared" si="63"/>
        <v>8.501073197113353E-3</v>
      </c>
      <c r="L187" s="77">
        <f t="shared" si="63"/>
        <v>3.9593126924947319E-2</v>
      </c>
      <c r="M187" s="77">
        <f t="shared" si="63"/>
        <v>2.0311829495065083E-2</v>
      </c>
    </row>
    <row r="188" spans="1:13" s="130" customFormat="1" x14ac:dyDescent="0.25">
      <c r="A188" s="112"/>
      <c r="B188" s="6" t="s">
        <v>25</v>
      </c>
      <c r="C188" s="67">
        <f>C186-C73</f>
        <v>647205</v>
      </c>
      <c r="D188" s="67">
        <f t="shared" ref="D188:M188" si="64">D186-D73</f>
        <v>37291</v>
      </c>
      <c r="E188" s="67">
        <f t="shared" si="64"/>
        <v>9045</v>
      </c>
      <c r="F188" s="67">
        <f t="shared" si="64"/>
        <v>164769</v>
      </c>
      <c r="G188" s="67">
        <f t="shared" si="64"/>
        <v>134131</v>
      </c>
      <c r="H188" s="67">
        <f t="shared" si="64"/>
        <v>18198</v>
      </c>
      <c r="I188" s="67">
        <f t="shared" si="64"/>
        <v>6725</v>
      </c>
      <c r="J188" s="67">
        <f t="shared" si="64"/>
        <v>19582</v>
      </c>
      <c r="K188" s="67">
        <f t="shared" si="64"/>
        <v>117332</v>
      </c>
      <c r="L188" s="67">
        <f t="shared" si="64"/>
        <v>23699</v>
      </c>
      <c r="M188" s="67">
        <f t="shared" si="64"/>
        <v>116433</v>
      </c>
    </row>
    <row r="189" spans="1:13" s="131" customFormat="1" x14ac:dyDescent="0.25">
      <c r="A189" s="122"/>
      <c r="B189" s="55" t="s">
        <v>44</v>
      </c>
      <c r="C189" s="66">
        <v>621649</v>
      </c>
      <c r="D189" s="66">
        <v>34623</v>
      </c>
      <c r="E189" s="66">
        <v>6889</v>
      </c>
      <c r="F189" s="66">
        <v>158737</v>
      </c>
      <c r="G189" s="66">
        <v>129399</v>
      </c>
      <c r="H189" s="66">
        <v>17491</v>
      </c>
      <c r="I189" s="66">
        <v>6450</v>
      </c>
      <c r="J189" s="66">
        <v>18350</v>
      </c>
      <c r="K189" s="66">
        <v>112561</v>
      </c>
      <c r="L189" s="66">
        <v>20399</v>
      </c>
      <c r="M189" s="66">
        <v>116750</v>
      </c>
    </row>
    <row r="190" spans="1:13" s="131" customFormat="1" x14ac:dyDescent="0.25">
      <c r="A190" s="81" t="s">
        <v>77</v>
      </c>
      <c r="B190" s="55" t="s">
        <v>23</v>
      </c>
      <c r="C190" s="77">
        <f>C74/C189</f>
        <v>5.9036530260645472E-3</v>
      </c>
      <c r="D190" s="77">
        <f t="shared" ref="D190:M190" si="65">D74/D189</f>
        <v>4.7945007653871705E-3</v>
      </c>
      <c r="E190" s="77">
        <f t="shared" si="65"/>
        <v>2.2789955000725795E-2</v>
      </c>
      <c r="F190" s="77">
        <f t="shared" si="65"/>
        <v>7.7801646749025115E-3</v>
      </c>
      <c r="G190" s="77">
        <f t="shared" si="65"/>
        <v>3.6476325164800346E-3</v>
      </c>
      <c r="H190" s="77">
        <f t="shared" si="65"/>
        <v>1.6408438625578871E-2</v>
      </c>
      <c r="I190" s="77">
        <f t="shared" si="65"/>
        <v>4.806201550387597E-3</v>
      </c>
      <c r="J190" s="77">
        <f t="shared" si="65"/>
        <v>4.1416893732970023E-3</v>
      </c>
      <c r="K190" s="77">
        <f t="shared" si="65"/>
        <v>4.3798473716473735E-3</v>
      </c>
      <c r="L190" s="77">
        <f t="shared" si="65"/>
        <v>1.1569194568361195E-2</v>
      </c>
      <c r="M190" s="77">
        <f t="shared" si="65"/>
        <v>4.4282655246252675E-3</v>
      </c>
    </row>
    <row r="191" spans="1:13" s="131" customFormat="1" x14ac:dyDescent="0.25">
      <c r="A191" s="112"/>
      <c r="B191" s="6" t="s">
        <v>25</v>
      </c>
      <c r="C191" s="67">
        <f>C189-C74</f>
        <v>617979</v>
      </c>
      <c r="D191" s="67">
        <f t="shared" ref="D191:M191" si="66">D189-D74</f>
        <v>34457</v>
      </c>
      <c r="E191" s="67">
        <f t="shared" si="66"/>
        <v>6732</v>
      </c>
      <c r="F191" s="67">
        <f t="shared" si="66"/>
        <v>157502</v>
      </c>
      <c r="G191" s="67">
        <f t="shared" si="66"/>
        <v>128927</v>
      </c>
      <c r="H191" s="67">
        <f t="shared" si="66"/>
        <v>17204</v>
      </c>
      <c r="I191" s="67">
        <f t="shared" si="66"/>
        <v>6419</v>
      </c>
      <c r="J191" s="67">
        <f t="shared" si="66"/>
        <v>18274</v>
      </c>
      <c r="K191" s="67">
        <f t="shared" si="66"/>
        <v>112068</v>
      </c>
      <c r="L191" s="67">
        <f t="shared" si="66"/>
        <v>20163</v>
      </c>
      <c r="M191" s="67">
        <f t="shared" si="66"/>
        <v>116233</v>
      </c>
    </row>
    <row r="192" spans="1:13" s="133" customFormat="1" x14ac:dyDescent="0.25">
      <c r="A192" s="122"/>
      <c r="B192" s="55" t="s">
        <v>44</v>
      </c>
      <c r="C192" s="66">
        <v>656283</v>
      </c>
      <c r="D192" s="66">
        <v>34345</v>
      </c>
      <c r="E192" s="66">
        <v>9195</v>
      </c>
      <c r="F192" s="66">
        <v>169209</v>
      </c>
      <c r="G192" s="66">
        <v>135617</v>
      </c>
      <c r="H192" s="66">
        <v>17801</v>
      </c>
      <c r="I192" s="66">
        <v>6583</v>
      </c>
      <c r="J192" s="66">
        <v>19694</v>
      </c>
      <c r="K192" s="66">
        <v>119251</v>
      </c>
      <c r="L192" s="66">
        <v>21176</v>
      </c>
      <c r="M192" s="66">
        <v>123412</v>
      </c>
    </row>
    <row r="193" spans="1:13" s="133" customFormat="1" x14ac:dyDescent="0.25">
      <c r="A193" s="81" t="s">
        <v>78</v>
      </c>
      <c r="B193" s="55" t="s">
        <v>23</v>
      </c>
      <c r="C193" s="77">
        <f>C75/C192</f>
        <v>9.6208495420420769E-3</v>
      </c>
      <c r="D193" s="77">
        <f t="shared" ref="D193:M193" si="67">D75/D192</f>
        <v>7.3955452030863298E-3</v>
      </c>
      <c r="E193" s="77">
        <f t="shared" si="67"/>
        <v>6.3947797716150084E-2</v>
      </c>
      <c r="F193" s="77">
        <f t="shared" si="67"/>
        <v>5.6911866390085631E-3</v>
      </c>
      <c r="G193" s="77">
        <f t="shared" si="67"/>
        <v>5.8989654689308862E-3</v>
      </c>
      <c r="H193" s="77">
        <f t="shared" si="67"/>
        <v>3.1178023706533341E-2</v>
      </c>
      <c r="I193" s="77">
        <f t="shared" si="67"/>
        <v>1.1089169071851739E-2</v>
      </c>
      <c r="J193" s="77">
        <f t="shared" si="67"/>
        <v>2.482989743068955E-2</v>
      </c>
      <c r="K193" s="77">
        <f t="shared" si="67"/>
        <v>1.2964251872101701E-2</v>
      </c>
      <c r="L193" s="77">
        <f t="shared" si="67"/>
        <v>1.9880997355496789E-2</v>
      </c>
      <c r="M193" s="77">
        <f t="shared" si="67"/>
        <v>5.0643373415875277E-3</v>
      </c>
    </row>
    <row r="194" spans="1:13" s="133" customFormat="1" x14ac:dyDescent="0.25">
      <c r="A194" s="112"/>
      <c r="B194" s="6" t="s">
        <v>25</v>
      </c>
      <c r="C194" s="67">
        <f>C192-C75</f>
        <v>649969</v>
      </c>
      <c r="D194" s="67">
        <f t="shared" ref="D194:M194" si="68">D192-D75</f>
        <v>34091</v>
      </c>
      <c r="E194" s="67">
        <f t="shared" si="68"/>
        <v>8607</v>
      </c>
      <c r="F194" s="67">
        <f t="shared" si="68"/>
        <v>168246</v>
      </c>
      <c r="G194" s="67">
        <f t="shared" si="68"/>
        <v>134817</v>
      </c>
      <c r="H194" s="67">
        <f t="shared" si="68"/>
        <v>17246</v>
      </c>
      <c r="I194" s="67">
        <f t="shared" si="68"/>
        <v>6510</v>
      </c>
      <c r="J194" s="67">
        <f t="shared" si="68"/>
        <v>19205</v>
      </c>
      <c r="K194" s="67">
        <f t="shared" si="68"/>
        <v>117705</v>
      </c>
      <c r="L194" s="67">
        <f t="shared" si="68"/>
        <v>20755</v>
      </c>
      <c r="M194" s="67">
        <f t="shared" si="68"/>
        <v>122787</v>
      </c>
    </row>
    <row r="195" spans="1:13" s="134" customFormat="1" x14ac:dyDescent="0.25">
      <c r="A195" s="122"/>
      <c r="B195" s="55" t="s">
        <v>44</v>
      </c>
      <c r="C195" s="117">
        <v>614597</v>
      </c>
      <c r="D195" s="117">
        <v>32997</v>
      </c>
      <c r="E195" s="117">
        <v>8757</v>
      </c>
      <c r="F195" s="117">
        <v>154322</v>
      </c>
      <c r="G195" s="117">
        <v>126460</v>
      </c>
      <c r="H195" s="117">
        <v>17559</v>
      </c>
      <c r="I195" s="117">
        <v>6427</v>
      </c>
      <c r="J195" s="117">
        <v>19134</v>
      </c>
      <c r="K195" s="117">
        <v>112591</v>
      </c>
      <c r="L195" s="117">
        <v>19459</v>
      </c>
      <c r="M195" s="117">
        <v>116891</v>
      </c>
    </row>
    <row r="196" spans="1:13" s="134" customFormat="1" x14ac:dyDescent="0.25">
      <c r="A196" s="81" t="s">
        <v>80</v>
      </c>
      <c r="B196" s="55" t="s">
        <v>23</v>
      </c>
      <c r="C196" s="69">
        <f>C76/C195</f>
        <v>4.5623392239142069E-3</v>
      </c>
      <c r="D196" s="69">
        <f t="shared" ref="D196:M196" si="69">D76/D195</f>
        <v>8.4856199048398331E-3</v>
      </c>
      <c r="E196" s="69">
        <f t="shared" si="69"/>
        <v>5.7097179399337678E-4</v>
      </c>
      <c r="F196" s="69">
        <f t="shared" si="69"/>
        <v>6.162439574396392E-3</v>
      </c>
      <c r="G196" s="69">
        <f t="shared" si="69"/>
        <v>3.795666613949075E-4</v>
      </c>
      <c r="H196" s="69">
        <f t="shared" si="69"/>
        <v>8.5995785636995281E-3</v>
      </c>
      <c r="I196" s="69">
        <f t="shared" si="69"/>
        <v>4.5122140967792128E-3</v>
      </c>
      <c r="J196" s="69">
        <f t="shared" si="69"/>
        <v>0</v>
      </c>
      <c r="K196" s="69">
        <f t="shared" si="69"/>
        <v>3.4283379666225542E-3</v>
      </c>
      <c r="L196" s="69">
        <f t="shared" si="69"/>
        <v>2.8264556246466932E-3</v>
      </c>
      <c r="M196" s="69">
        <f t="shared" si="69"/>
        <v>7.6909257342310357E-3</v>
      </c>
    </row>
    <row r="197" spans="1:13" s="134" customFormat="1" ht="13.15" customHeight="1" x14ac:dyDescent="0.25">
      <c r="A197" s="112"/>
      <c r="B197" s="6" t="s">
        <v>25</v>
      </c>
      <c r="C197" s="67">
        <f>C195-C76</f>
        <v>611793</v>
      </c>
      <c r="D197" s="67">
        <f t="shared" ref="D197:M197" si="70">D195-D76</f>
        <v>32717</v>
      </c>
      <c r="E197" s="67">
        <f t="shared" si="70"/>
        <v>8752</v>
      </c>
      <c r="F197" s="67">
        <f t="shared" si="70"/>
        <v>153371</v>
      </c>
      <c r="G197" s="67">
        <f t="shared" si="70"/>
        <v>126412</v>
      </c>
      <c r="H197" s="67">
        <f t="shared" si="70"/>
        <v>17408</v>
      </c>
      <c r="I197" s="67">
        <f t="shared" si="70"/>
        <v>6398</v>
      </c>
      <c r="J197" s="67">
        <f t="shared" si="70"/>
        <v>19134</v>
      </c>
      <c r="K197" s="67">
        <f t="shared" si="70"/>
        <v>112205</v>
      </c>
      <c r="L197" s="67">
        <f t="shared" si="70"/>
        <v>19404</v>
      </c>
      <c r="M197" s="67">
        <f t="shared" si="70"/>
        <v>115992</v>
      </c>
    </row>
    <row r="198" spans="1:13" s="135" customFormat="1" ht="13.15" customHeight="1" x14ac:dyDescent="0.25">
      <c r="A198" s="122"/>
      <c r="B198" s="55" t="s">
        <v>44</v>
      </c>
      <c r="C198" s="117">
        <v>631944</v>
      </c>
      <c r="D198" s="117">
        <v>33978</v>
      </c>
      <c r="E198" s="117">
        <v>11084</v>
      </c>
      <c r="F198" s="117">
        <v>159147</v>
      </c>
      <c r="G198" s="117">
        <v>129853</v>
      </c>
      <c r="H198" s="117">
        <v>17294</v>
      </c>
      <c r="I198" s="117">
        <v>6699</v>
      </c>
      <c r="J198" s="117">
        <v>20771</v>
      </c>
      <c r="K198" s="117">
        <v>116276</v>
      </c>
      <c r="L198" s="117">
        <v>18662</v>
      </c>
      <c r="M198" s="117">
        <v>118180</v>
      </c>
    </row>
    <row r="199" spans="1:13" s="135" customFormat="1" ht="13.15" customHeight="1" x14ac:dyDescent="0.25">
      <c r="A199" s="81" t="s">
        <v>81</v>
      </c>
      <c r="B199" s="55" t="s">
        <v>23</v>
      </c>
      <c r="C199" s="69">
        <f>C77/C198</f>
        <v>7.245895205904321E-3</v>
      </c>
      <c r="D199" s="69">
        <f t="shared" ref="D199:M199" si="71">D77/D198</f>
        <v>1.1919477308846901E-2</v>
      </c>
      <c r="E199" s="69">
        <f t="shared" si="71"/>
        <v>1.38939011187297E-2</v>
      </c>
      <c r="F199" s="69">
        <f t="shared" si="71"/>
        <v>1.035520619301652E-2</v>
      </c>
      <c r="G199" s="69">
        <f t="shared" si="71"/>
        <v>3.0264991952438525E-3</v>
      </c>
      <c r="H199" s="69">
        <f t="shared" si="71"/>
        <v>6.4184110095987044E-3</v>
      </c>
      <c r="I199" s="69">
        <f t="shared" si="71"/>
        <v>5.2246603970741903E-3</v>
      </c>
      <c r="J199" s="69">
        <f t="shared" si="71"/>
        <v>1.0976842713398488E-2</v>
      </c>
      <c r="K199" s="69">
        <f t="shared" si="71"/>
        <v>4.9365303244005643E-3</v>
      </c>
      <c r="L199" s="69">
        <f t="shared" si="71"/>
        <v>5.2513128282070517E-3</v>
      </c>
      <c r="M199" s="69">
        <f t="shared" si="71"/>
        <v>7.8947368421052634E-3</v>
      </c>
    </row>
    <row r="200" spans="1:13" s="135" customFormat="1" ht="13.15" customHeight="1" x14ac:dyDescent="0.25">
      <c r="A200" s="112"/>
      <c r="B200" s="6" t="s">
        <v>25</v>
      </c>
      <c r="C200" s="67">
        <f>C198-C77</f>
        <v>627365</v>
      </c>
      <c r="D200" s="67">
        <f t="shared" ref="D200:M200" si="72">D198-D77</f>
        <v>33573</v>
      </c>
      <c r="E200" s="67">
        <f t="shared" si="72"/>
        <v>10930</v>
      </c>
      <c r="F200" s="67">
        <f t="shared" si="72"/>
        <v>157499</v>
      </c>
      <c r="G200" s="67">
        <f t="shared" si="72"/>
        <v>129460</v>
      </c>
      <c r="H200" s="67">
        <f t="shared" si="72"/>
        <v>17183</v>
      </c>
      <c r="I200" s="67">
        <f t="shared" si="72"/>
        <v>6664</v>
      </c>
      <c r="J200" s="67">
        <f t="shared" si="72"/>
        <v>20543</v>
      </c>
      <c r="K200" s="67">
        <f t="shared" si="72"/>
        <v>115702</v>
      </c>
      <c r="L200" s="67">
        <f t="shared" si="72"/>
        <v>18564</v>
      </c>
      <c r="M200" s="67">
        <f t="shared" si="72"/>
        <v>117247</v>
      </c>
    </row>
    <row r="201" spans="1:13" s="136" customFormat="1" ht="13.15" customHeight="1" x14ac:dyDescent="0.25">
      <c r="A201" s="122"/>
      <c r="B201" s="55" t="s">
        <v>44</v>
      </c>
      <c r="C201" s="117">
        <v>599013</v>
      </c>
      <c r="D201" s="117">
        <v>31810</v>
      </c>
      <c r="E201" s="117">
        <v>9345</v>
      </c>
      <c r="F201" s="117">
        <v>155779</v>
      </c>
      <c r="G201" s="117">
        <v>123672</v>
      </c>
      <c r="H201" s="117">
        <v>15526</v>
      </c>
      <c r="I201" s="117">
        <v>6690</v>
      </c>
      <c r="J201" s="117">
        <v>17918</v>
      </c>
      <c r="K201" s="117">
        <v>105307</v>
      </c>
      <c r="L201" s="117">
        <v>17544</v>
      </c>
      <c r="M201" s="117">
        <v>115422</v>
      </c>
    </row>
    <row r="202" spans="1:13" s="136" customFormat="1" ht="13.15" customHeight="1" x14ac:dyDescent="0.25">
      <c r="A202" s="81" t="s">
        <v>82</v>
      </c>
      <c r="B202" s="55" t="s">
        <v>23</v>
      </c>
      <c r="C202" s="69">
        <f>C78/C201</f>
        <v>3.1284796824108993E-2</v>
      </c>
      <c r="D202" s="69">
        <f t="shared" ref="D202:M202" si="73">D78/D201</f>
        <v>1.4397988054071047E-2</v>
      </c>
      <c r="E202" s="69">
        <f t="shared" si="73"/>
        <v>1.2734082397003745E-2</v>
      </c>
      <c r="F202" s="69">
        <f t="shared" si="73"/>
        <v>4.5031743688173628E-2</v>
      </c>
      <c r="G202" s="69">
        <f t="shared" si="73"/>
        <v>2.7589106669254158E-2</v>
      </c>
      <c r="H202" s="69">
        <f t="shared" si="73"/>
        <v>2.5247971145175834E-2</v>
      </c>
      <c r="I202" s="69">
        <f t="shared" si="73"/>
        <v>1.9133034379671152E-2</v>
      </c>
      <c r="J202" s="69">
        <f t="shared" si="73"/>
        <v>1.8026565464895637E-2</v>
      </c>
      <c r="K202" s="69">
        <f t="shared" si="73"/>
        <v>2.8640071410257626E-2</v>
      </c>
      <c r="L202" s="69">
        <f t="shared" si="73"/>
        <v>3.2603739170086639E-2</v>
      </c>
      <c r="M202" s="69">
        <f t="shared" si="73"/>
        <v>2.8634055899221987E-2</v>
      </c>
    </row>
    <row r="203" spans="1:13" s="136" customFormat="1" ht="13.15" customHeight="1" x14ac:dyDescent="0.25">
      <c r="A203" s="112"/>
      <c r="B203" s="6" t="s">
        <v>25</v>
      </c>
      <c r="C203" s="67">
        <f>C201-C78</f>
        <v>580273</v>
      </c>
      <c r="D203" s="67">
        <f t="shared" ref="D203:M203" si="74">D201-D78</f>
        <v>31352</v>
      </c>
      <c r="E203" s="67">
        <f t="shared" si="74"/>
        <v>9226</v>
      </c>
      <c r="F203" s="67">
        <f t="shared" si="74"/>
        <v>148764</v>
      </c>
      <c r="G203" s="67">
        <f t="shared" si="74"/>
        <v>120260</v>
      </c>
      <c r="H203" s="67">
        <f t="shared" si="74"/>
        <v>15134</v>
      </c>
      <c r="I203" s="67">
        <f t="shared" si="74"/>
        <v>6562</v>
      </c>
      <c r="J203" s="67">
        <f t="shared" si="74"/>
        <v>17595</v>
      </c>
      <c r="K203" s="67">
        <f t="shared" si="74"/>
        <v>102291</v>
      </c>
      <c r="L203" s="67">
        <f t="shared" si="74"/>
        <v>16972</v>
      </c>
      <c r="M203" s="67">
        <f t="shared" si="74"/>
        <v>112117</v>
      </c>
    </row>
    <row r="204" spans="1:13" s="138" customFormat="1" ht="13.15" customHeight="1" x14ac:dyDescent="0.25">
      <c r="A204" s="122"/>
      <c r="B204" s="55" t="s">
        <v>44</v>
      </c>
      <c r="C204" s="117">
        <v>559577</v>
      </c>
      <c r="D204" s="117">
        <v>28689</v>
      </c>
      <c r="E204" s="117">
        <v>9371</v>
      </c>
      <c r="F204" s="117">
        <v>145310</v>
      </c>
      <c r="G204" s="117">
        <v>114508</v>
      </c>
      <c r="H204" s="117">
        <v>15440</v>
      </c>
      <c r="I204" s="117">
        <v>6013</v>
      </c>
      <c r="J204" s="117">
        <v>17685</v>
      </c>
      <c r="K204" s="117">
        <v>100199</v>
      </c>
      <c r="L204" s="117">
        <v>16232</v>
      </c>
      <c r="M204" s="117">
        <v>106130</v>
      </c>
    </row>
    <row r="205" spans="1:13" s="138" customFormat="1" ht="13.15" customHeight="1" x14ac:dyDescent="0.25">
      <c r="A205" s="81" t="s">
        <v>84</v>
      </c>
      <c r="B205" s="55" t="s">
        <v>23</v>
      </c>
      <c r="C205" s="69">
        <f>C79/C204</f>
        <v>1.5263314968270675E-2</v>
      </c>
      <c r="D205" s="69">
        <f t="shared" ref="D205:M205" si="75">D79/D204</f>
        <v>2.3423611837289554E-2</v>
      </c>
      <c r="E205" s="69">
        <f t="shared" si="75"/>
        <v>9.3906733539643582E-3</v>
      </c>
      <c r="F205" s="69">
        <f t="shared" si="75"/>
        <v>2.8951895946596931E-2</v>
      </c>
      <c r="G205" s="69">
        <f t="shared" si="75"/>
        <v>7.7723827156181225E-3</v>
      </c>
      <c r="H205" s="69">
        <f t="shared" si="75"/>
        <v>1.3018134715025907E-2</v>
      </c>
      <c r="I205" s="69">
        <f t="shared" si="75"/>
        <v>3.4924330616996507E-3</v>
      </c>
      <c r="J205" s="69">
        <f t="shared" si="75"/>
        <v>2.5897653378569408E-2</v>
      </c>
      <c r="K205" s="69">
        <f t="shared" si="75"/>
        <v>5.5589377139492408E-3</v>
      </c>
      <c r="L205" s="69">
        <f t="shared" si="75"/>
        <v>1.1027599802858551E-2</v>
      </c>
      <c r="M205" s="69">
        <f t="shared" si="75"/>
        <v>1.1947611419956657E-2</v>
      </c>
    </row>
    <row r="206" spans="1:13" s="138" customFormat="1" ht="13.15" customHeight="1" x14ac:dyDescent="0.25">
      <c r="A206" s="112"/>
      <c r="B206" s="6" t="s">
        <v>25</v>
      </c>
      <c r="C206" s="67">
        <f>C204-C79</f>
        <v>551036</v>
      </c>
      <c r="D206" s="67">
        <f t="shared" ref="D206:M206" si="76">D204-D79</f>
        <v>28017</v>
      </c>
      <c r="E206" s="67">
        <f t="shared" si="76"/>
        <v>9283</v>
      </c>
      <c r="F206" s="67">
        <f t="shared" si="76"/>
        <v>141103</v>
      </c>
      <c r="G206" s="67">
        <f t="shared" si="76"/>
        <v>113618</v>
      </c>
      <c r="H206" s="67">
        <f t="shared" si="76"/>
        <v>15239</v>
      </c>
      <c r="I206" s="67">
        <f t="shared" si="76"/>
        <v>5992</v>
      </c>
      <c r="J206" s="67">
        <f t="shared" si="76"/>
        <v>17227</v>
      </c>
      <c r="K206" s="67">
        <f t="shared" si="76"/>
        <v>99642</v>
      </c>
      <c r="L206" s="67">
        <f t="shared" si="76"/>
        <v>16053</v>
      </c>
      <c r="M206" s="67">
        <f t="shared" si="76"/>
        <v>104862</v>
      </c>
    </row>
    <row r="207" spans="1:13" s="140" customFormat="1" ht="13.15" customHeight="1" x14ac:dyDescent="0.25">
      <c r="A207" s="122"/>
      <c r="B207" s="55" t="s">
        <v>44</v>
      </c>
      <c r="C207" s="117">
        <v>664932</v>
      </c>
      <c r="D207" s="117">
        <v>33406</v>
      </c>
      <c r="E207" s="117">
        <v>13355</v>
      </c>
      <c r="F207" s="117">
        <v>169783</v>
      </c>
      <c r="G207" s="117">
        <v>135157</v>
      </c>
      <c r="H207" s="117">
        <v>18846</v>
      </c>
      <c r="I207" s="117">
        <v>6811</v>
      </c>
      <c r="J207" s="117">
        <v>21304</v>
      </c>
      <c r="K207" s="117">
        <v>122432</v>
      </c>
      <c r="L207" s="117">
        <v>19828</v>
      </c>
      <c r="M207" s="117">
        <v>124010</v>
      </c>
    </row>
    <row r="208" spans="1:13" s="140" customFormat="1" ht="13.15" customHeight="1" x14ac:dyDescent="0.25">
      <c r="A208" s="81" t="s">
        <v>85</v>
      </c>
      <c r="B208" s="55" t="s">
        <v>23</v>
      </c>
      <c r="C208" s="69">
        <f>C80/C207</f>
        <v>1.1401165833498764E-2</v>
      </c>
      <c r="D208" s="69">
        <f t="shared" ref="D208:M208" si="77">D80/D207</f>
        <v>7.5435550499910195E-3</v>
      </c>
      <c r="E208" s="69">
        <f t="shared" si="77"/>
        <v>5.9153874953201046E-3</v>
      </c>
      <c r="F208" s="69">
        <f t="shared" si="77"/>
        <v>2.0997390787063488E-2</v>
      </c>
      <c r="G208" s="69">
        <f t="shared" si="77"/>
        <v>6.3111788512618654E-3</v>
      </c>
      <c r="H208" s="69">
        <f t="shared" si="77"/>
        <v>1.9685874986734585E-2</v>
      </c>
      <c r="I208" s="69">
        <f t="shared" si="77"/>
        <v>1.7471736896197326E-2</v>
      </c>
      <c r="J208" s="69">
        <f t="shared" si="77"/>
        <v>7.7450244085617726E-3</v>
      </c>
      <c r="K208" s="69">
        <f t="shared" si="77"/>
        <v>8.3474908520648188E-3</v>
      </c>
      <c r="L208" s="69">
        <f t="shared" si="77"/>
        <v>1.0843251966915473E-2</v>
      </c>
      <c r="M208" s="69">
        <f t="shared" si="77"/>
        <v>7.5800338682364323E-3</v>
      </c>
    </row>
    <row r="209" spans="1:13" s="140" customFormat="1" ht="13.15" customHeight="1" x14ac:dyDescent="0.25">
      <c r="A209" s="112"/>
      <c r="B209" s="6" t="s">
        <v>25</v>
      </c>
      <c r="C209" s="67">
        <f>C207-C80</f>
        <v>657351</v>
      </c>
      <c r="D209" s="67">
        <f t="shared" ref="D209:M209" si="78">D207-D80</f>
        <v>33154</v>
      </c>
      <c r="E209" s="67">
        <f t="shared" si="78"/>
        <v>13276</v>
      </c>
      <c r="F209" s="67">
        <f t="shared" si="78"/>
        <v>166218</v>
      </c>
      <c r="G209" s="67">
        <f t="shared" si="78"/>
        <v>134304</v>
      </c>
      <c r="H209" s="67">
        <f t="shared" si="78"/>
        <v>18475</v>
      </c>
      <c r="I209" s="67">
        <f t="shared" si="78"/>
        <v>6692</v>
      </c>
      <c r="J209" s="67">
        <f t="shared" si="78"/>
        <v>21139</v>
      </c>
      <c r="K209" s="67">
        <f t="shared" si="78"/>
        <v>121410</v>
      </c>
      <c r="L209" s="67">
        <f t="shared" si="78"/>
        <v>19613</v>
      </c>
      <c r="M209" s="67">
        <f t="shared" si="78"/>
        <v>123070</v>
      </c>
    </row>
    <row r="210" spans="1:13" s="141" customFormat="1" ht="13.15" customHeight="1" x14ac:dyDescent="0.25">
      <c r="A210" s="122"/>
      <c r="B210" s="55" t="s">
        <v>44</v>
      </c>
      <c r="C210" s="117">
        <v>644084</v>
      </c>
      <c r="D210" s="117">
        <v>33570</v>
      </c>
      <c r="E210" s="117">
        <v>10926</v>
      </c>
      <c r="F210" s="117">
        <v>166972</v>
      </c>
      <c r="G210" s="117">
        <v>133985</v>
      </c>
      <c r="H210" s="117">
        <v>17451</v>
      </c>
      <c r="I210" s="117">
        <v>6559</v>
      </c>
      <c r="J210" s="117">
        <v>20002</v>
      </c>
      <c r="K210" s="117">
        <v>117622</v>
      </c>
      <c r="L210" s="117">
        <v>18303</v>
      </c>
      <c r="M210" s="117">
        <v>118694</v>
      </c>
    </row>
    <row r="211" spans="1:13" s="141" customFormat="1" ht="13.15" customHeight="1" x14ac:dyDescent="0.25">
      <c r="A211" s="81" t="s">
        <v>86</v>
      </c>
      <c r="B211" s="55" t="s">
        <v>23</v>
      </c>
      <c r="C211" s="69">
        <f>C81/C210</f>
        <v>8.2147670179666E-3</v>
      </c>
      <c r="D211" s="69">
        <f t="shared" ref="D211:M211" si="79">D81/D210</f>
        <v>4.6172177539469767E-3</v>
      </c>
      <c r="E211" s="69">
        <f t="shared" si="79"/>
        <v>9.1524803221673071E-4</v>
      </c>
      <c r="F211" s="69">
        <f t="shared" si="79"/>
        <v>1.5817023213472916E-2</v>
      </c>
      <c r="G211" s="69">
        <f t="shared" si="79"/>
        <v>4.8662163675038247E-3</v>
      </c>
      <c r="H211" s="69">
        <f t="shared" si="79"/>
        <v>1.2033694344163659E-2</v>
      </c>
      <c r="I211" s="69">
        <f t="shared" si="79"/>
        <v>9.3001982009452665E-3</v>
      </c>
      <c r="J211" s="69">
        <f t="shared" si="79"/>
        <v>2.0997900209979003E-3</v>
      </c>
      <c r="K211" s="69">
        <f t="shared" si="79"/>
        <v>4.973559368145415E-3</v>
      </c>
      <c r="L211" s="69">
        <f t="shared" si="79"/>
        <v>4.4255040157351253E-3</v>
      </c>
      <c r="M211" s="69">
        <f t="shared" si="79"/>
        <v>7.1949719446644314E-3</v>
      </c>
    </row>
    <row r="212" spans="1:13" s="141" customFormat="1" ht="12.75" customHeight="1" x14ac:dyDescent="0.25">
      <c r="A212" s="112"/>
      <c r="B212" s="6" t="s">
        <v>25</v>
      </c>
      <c r="C212" s="67">
        <f>C210-C81</f>
        <v>638793</v>
      </c>
      <c r="D212" s="67">
        <f t="shared" ref="D212:M212" si="80">D210-D81</f>
        <v>33415</v>
      </c>
      <c r="E212" s="67">
        <f t="shared" si="80"/>
        <v>10916</v>
      </c>
      <c r="F212" s="67">
        <f t="shared" si="80"/>
        <v>164331</v>
      </c>
      <c r="G212" s="67">
        <f t="shared" si="80"/>
        <v>133333</v>
      </c>
      <c r="H212" s="67">
        <f t="shared" si="80"/>
        <v>17241</v>
      </c>
      <c r="I212" s="67">
        <f t="shared" si="80"/>
        <v>6498</v>
      </c>
      <c r="J212" s="67">
        <f t="shared" si="80"/>
        <v>19960</v>
      </c>
      <c r="K212" s="67">
        <f t="shared" si="80"/>
        <v>117037</v>
      </c>
      <c r="L212" s="67">
        <f t="shared" si="80"/>
        <v>18222</v>
      </c>
      <c r="M212" s="67">
        <f t="shared" si="80"/>
        <v>117840</v>
      </c>
    </row>
    <row r="213" spans="1:13" s="142" customFormat="1" ht="12.75" customHeight="1" x14ac:dyDescent="0.25">
      <c r="A213" s="122"/>
      <c r="B213" s="55" t="s">
        <v>44</v>
      </c>
      <c r="C213" s="117">
        <v>667586</v>
      </c>
      <c r="D213" s="117">
        <v>37147</v>
      </c>
      <c r="E213" s="117">
        <v>11079</v>
      </c>
      <c r="F213" s="117">
        <v>173676</v>
      </c>
      <c r="G213" s="117">
        <v>141809</v>
      </c>
      <c r="H213" s="117">
        <v>16036</v>
      </c>
      <c r="I213" s="117">
        <v>6985</v>
      </c>
      <c r="J213" s="117">
        <v>19663</v>
      </c>
      <c r="K213" s="117">
        <v>119819</v>
      </c>
      <c r="L213" s="117">
        <v>17744</v>
      </c>
      <c r="M213" s="117">
        <v>123628</v>
      </c>
    </row>
    <row r="214" spans="1:13" s="142" customFormat="1" ht="12.75" customHeight="1" x14ac:dyDescent="0.25">
      <c r="A214" s="81" t="s">
        <v>87</v>
      </c>
      <c r="B214" s="55" t="s">
        <v>23</v>
      </c>
      <c r="C214" s="69">
        <f>C82/C213</f>
        <v>1.1307906397078429E-2</v>
      </c>
      <c r="D214" s="69">
        <f t="shared" ref="D214:M214" si="81">D82/D213</f>
        <v>4.9802137453899371E-3</v>
      </c>
      <c r="E214" s="69">
        <f t="shared" si="81"/>
        <v>1.534434515750519E-3</v>
      </c>
      <c r="F214" s="69">
        <f t="shared" si="81"/>
        <v>2.1200396139938738E-2</v>
      </c>
      <c r="G214" s="69">
        <f t="shared" si="81"/>
        <v>6.092702155716492E-3</v>
      </c>
      <c r="H214" s="69">
        <f t="shared" si="81"/>
        <v>1.0414068346221004E-2</v>
      </c>
      <c r="I214" s="69">
        <f t="shared" si="81"/>
        <v>3.2927702219040802E-3</v>
      </c>
      <c r="J214" s="69">
        <f t="shared" si="81"/>
        <v>4.8822661852209737E-3</v>
      </c>
      <c r="K214" s="69">
        <f t="shared" si="81"/>
        <v>5.2245470250961868E-3</v>
      </c>
      <c r="L214" s="69">
        <f t="shared" si="81"/>
        <v>1.2398557258791704E-2</v>
      </c>
      <c r="M214" s="69">
        <f t="shared" si="81"/>
        <v>1.3500177953214482E-2</v>
      </c>
    </row>
    <row r="215" spans="1:13" s="142" customFormat="1" ht="12.75" customHeight="1" x14ac:dyDescent="0.25">
      <c r="A215" s="112"/>
      <c r="B215" s="6" t="s">
        <v>25</v>
      </c>
      <c r="C215" s="67">
        <f>C213-C82</f>
        <v>660037</v>
      </c>
      <c r="D215" s="67">
        <f t="shared" ref="D215:M215" si="82">D213-D82</f>
        <v>36962</v>
      </c>
      <c r="E215" s="67">
        <f t="shared" si="82"/>
        <v>11062</v>
      </c>
      <c r="F215" s="67">
        <f t="shared" si="82"/>
        <v>169994</v>
      </c>
      <c r="G215" s="67">
        <f t="shared" si="82"/>
        <v>140945</v>
      </c>
      <c r="H215" s="67">
        <f t="shared" si="82"/>
        <v>15869</v>
      </c>
      <c r="I215" s="67">
        <f t="shared" si="82"/>
        <v>6962</v>
      </c>
      <c r="J215" s="67">
        <f t="shared" si="82"/>
        <v>19567</v>
      </c>
      <c r="K215" s="67">
        <f t="shared" si="82"/>
        <v>119193</v>
      </c>
      <c r="L215" s="67">
        <f t="shared" si="82"/>
        <v>17524</v>
      </c>
      <c r="M215" s="67">
        <f t="shared" si="82"/>
        <v>121959</v>
      </c>
    </row>
    <row r="216" spans="1:13" s="144" customFormat="1" ht="12.75" customHeight="1" x14ac:dyDescent="0.25">
      <c r="A216" s="122"/>
      <c r="B216" s="55" t="s">
        <v>44</v>
      </c>
      <c r="C216" s="117">
        <v>674179</v>
      </c>
      <c r="D216" s="117">
        <v>37807</v>
      </c>
      <c r="E216" s="117">
        <v>13783</v>
      </c>
      <c r="F216" s="117">
        <v>173558</v>
      </c>
      <c r="G216" s="117">
        <v>142995</v>
      </c>
      <c r="H216" s="117">
        <v>16058</v>
      </c>
      <c r="I216" s="117">
        <v>6839</v>
      </c>
      <c r="J216" s="117">
        <v>18953</v>
      </c>
      <c r="K216" s="117">
        <v>122348</v>
      </c>
      <c r="L216" s="117">
        <v>17623</v>
      </c>
      <c r="M216" s="117">
        <v>124214</v>
      </c>
    </row>
    <row r="217" spans="1:13" s="144" customFormat="1" ht="12.75" customHeight="1" x14ac:dyDescent="0.25">
      <c r="A217" s="81" t="s">
        <v>88</v>
      </c>
      <c r="B217" s="55" t="s">
        <v>23</v>
      </c>
      <c r="C217" s="69">
        <f>C83/C216</f>
        <v>1.7661481594650679E-2</v>
      </c>
      <c r="D217" s="69">
        <f t="shared" ref="D217:M217" si="83">D83/D216</f>
        <v>6.6918824556299102E-3</v>
      </c>
      <c r="E217" s="69">
        <f t="shared" si="83"/>
        <v>4.13552927519408E-3</v>
      </c>
      <c r="F217" s="69">
        <f t="shared" si="83"/>
        <v>3.1130803535417556E-2</v>
      </c>
      <c r="G217" s="69">
        <f t="shared" si="83"/>
        <v>2.1154585824679186E-2</v>
      </c>
      <c r="H217" s="69">
        <f t="shared" si="83"/>
        <v>3.0825756632208243E-2</v>
      </c>
      <c r="I217" s="69">
        <f t="shared" si="83"/>
        <v>1.9008626992250328E-3</v>
      </c>
      <c r="J217" s="69">
        <f t="shared" si="83"/>
        <v>6.3842135809634359E-3</v>
      </c>
      <c r="K217" s="69">
        <f t="shared" si="83"/>
        <v>6.179095694249191E-3</v>
      </c>
      <c r="L217" s="69">
        <f t="shared" si="83"/>
        <v>1.3732054701242695E-2</v>
      </c>
      <c r="M217" s="69">
        <f t="shared" si="83"/>
        <v>1.2414059606807606E-2</v>
      </c>
    </row>
    <row r="218" spans="1:13" s="144" customFormat="1" ht="12.75" customHeight="1" x14ac:dyDescent="0.25">
      <c r="A218" s="112"/>
      <c r="B218" s="6" t="s">
        <v>25</v>
      </c>
      <c r="C218" s="67">
        <f>C216-C83</f>
        <v>662272</v>
      </c>
      <c r="D218" s="67">
        <f t="shared" ref="D218:M218" si="84">D216-D83</f>
        <v>37554</v>
      </c>
      <c r="E218" s="67">
        <f t="shared" si="84"/>
        <v>13726</v>
      </c>
      <c r="F218" s="67">
        <f t="shared" si="84"/>
        <v>168155</v>
      </c>
      <c r="G218" s="67">
        <f t="shared" si="84"/>
        <v>139970</v>
      </c>
      <c r="H218" s="67">
        <f t="shared" si="84"/>
        <v>15563</v>
      </c>
      <c r="I218" s="67">
        <f t="shared" si="84"/>
        <v>6826</v>
      </c>
      <c r="J218" s="67">
        <f t="shared" si="84"/>
        <v>18832</v>
      </c>
      <c r="K218" s="67">
        <f t="shared" si="84"/>
        <v>121592</v>
      </c>
      <c r="L218" s="67">
        <f t="shared" si="84"/>
        <v>17381</v>
      </c>
      <c r="M218" s="67">
        <f t="shared" si="84"/>
        <v>122672</v>
      </c>
    </row>
    <row r="219" spans="1:13" s="145" customFormat="1" ht="12.75" customHeight="1" x14ac:dyDescent="0.25">
      <c r="A219" s="122"/>
      <c r="B219" s="55" t="s">
        <v>44</v>
      </c>
      <c r="C219" s="117">
        <v>696049</v>
      </c>
      <c r="D219" s="117">
        <v>39313</v>
      </c>
      <c r="E219" s="117">
        <v>13978</v>
      </c>
      <c r="F219" s="117">
        <v>177933</v>
      </c>
      <c r="G219" s="117">
        <v>147752</v>
      </c>
      <c r="H219" s="117">
        <v>16409</v>
      </c>
      <c r="I219" s="117">
        <v>7066</v>
      </c>
      <c r="J219" s="117">
        <v>20690</v>
      </c>
      <c r="K219" s="117">
        <v>125677</v>
      </c>
      <c r="L219" s="117">
        <v>17307</v>
      </c>
      <c r="M219" s="117">
        <v>129924</v>
      </c>
    </row>
    <row r="220" spans="1:13" s="145" customFormat="1" ht="12.75" customHeight="1" x14ac:dyDescent="0.25">
      <c r="A220" s="81" t="s">
        <v>89</v>
      </c>
      <c r="B220" s="55" t="s">
        <v>23</v>
      </c>
      <c r="C220" s="69">
        <f>C84/C219</f>
        <v>2.5785540960478356E-2</v>
      </c>
      <c r="D220" s="69">
        <f t="shared" ref="D220:M220" si="85">D84/D219</f>
        <v>1.6330475923994607E-2</v>
      </c>
      <c r="E220" s="69">
        <f t="shared" si="85"/>
        <v>4.4355415653169264E-3</v>
      </c>
      <c r="F220" s="69">
        <f t="shared" si="85"/>
        <v>4.0048782406861008E-2</v>
      </c>
      <c r="G220" s="69">
        <f t="shared" si="85"/>
        <v>2.3525908278737344E-2</v>
      </c>
      <c r="H220" s="69">
        <f t="shared" si="85"/>
        <v>2.8581875799865927E-2</v>
      </c>
      <c r="I220" s="69">
        <f t="shared" si="85"/>
        <v>7.2176620435890175E-3</v>
      </c>
      <c r="J220" s="69">
        <f t="shared" si="85"/>
        <v>5.0410826486225233E-2</v>
      </c>
      <c r="K220" s="69">
        <f t="shared" si="85"/>
        <v>1.2770833167564472E-2</v>
      </c>
      <c r="L220" s="69">
        <f t="shared" si="85"/>
        <v>1.9009649274859885E-2</v>
      </c>
      <c r="M220" s="69">
        <f t="shared" si="85"/>
        <v>2.4206459160740126E-2</v>
      </c>
    </row>
    <row r="221" spans="1:13" s="145" customFormat="1" ht="12.75" customHeight="1" x14ac:dyDescent="0.25">
      <c r="A221" s="2"/>
      <c r="B221" s="6" t="s">
        <v>25</v>
      </c>
      <c r="C221" s="146">
        <f>C219-C84</f>
        <v>678101</v>
      </c>
      <c r="D221" s="146">
        <f t="shared" ref="D221:M221" si="86">D219-D84</f>
        <v>38671</v>
      </c>
      <c r="E221" s="146">
        <f t="shared" si="86"/>
        <v>13916</v>
      </c>
      <c r="F221" s="146">
        <f t="shared" si="86"/>
        <v>170807</v>
      </c>
      <c r="G221" s="146">
        <f t="shared" si="86"/>
        <v>144276</v>
      </c>
      <c r="H221" s="146">
        <f t="shared" si="86"/>
        <v>15940</v>
      </c>
      <c r="I221" s="146">
        <f t="shared" si="86"/>
        <v>7015</v>
      </c>
      <c r="J221" s="146">
        <f t="shared" si="86"/>
        <v>19647</v>
      </c>
      <c r="K221" s="146">
        <f t="shared" si="86"/>
        <v>124072</v>
      </c>
      <c r="L221" s="146">
        <f t="shared" si="86"/>
        <v>16978</v>
      </c>
      <c r="M221" s="146">
        <f t="shared" si="86"/>
        <v>126779</v>
      </c>
    </row>
    <row r="222" spans="1:13" s="148" customFormat="1" ht="12.75" customHeight="1" x14ac:dyDescent="0.25">
      <c r="A222" s="10"/>
      <c r="B222" s="55" t="s">
        <v>44</v>
      </c>
      <c r="C222" s="150">
        <v>666242</v>
      </c>
      <c r="D222" s="150">
        <v>38880</v>
      </c>
      <c r="E222" s="150">
        <v>10499</v>
      </c>
      <c r="F222" s="150">
        <v>169856</v>
      </c>
      <c r="G222" s="150">
        <v>143269</v>
      </c>
      <c r="H222" s="150">
        <v>16697</v>
      </c>
      <c r="I222" s="150">
        <v>6946</v>
      </c>
      <c r="J222" s="150">
        <v>20204</v>
      </c>
      <c r="K222" s="150">
        <v>114519</v>
      </c>
      <c r="L222" s="150">
        <v>17155</v>
      </c>
      <c r="M222" s="150">
        <v>128217</v>
      </c>
    </row>
    <row r="223" spans="1:13" s="148" customFormat="1" ht="12.75" customHeight="1" x14ac:dyDescent="0.25">
      <c r="A223" s="152" t="s">
        <v>90</v>
      </c>
      <c r="B223" s="55" t="s">
        <v>23</v>
      </c>
      <c r="C223" s="151">
        <f>C85/C222</f>
        <v>1.0356597152386069E-2</v>
      </c>
      <c r="D223" s="151">
        <f t="shared" ref="D223:M223" si="87">D85/D222</f>
        <v>8.7448559670781894E-3</v>
      </c>
      <c r="E223" s="151">
        <f t="shared" si="87"/>
        <v>6.6673016477759785E-4</v>
      </c>
      <c r="F223" s="151">
        <f t="shared" si="87"/>
        <v>1.823309155990957E-2</v>
      </c>
      <c r="G223" s="151">
        <f t="shared" si="87"/>
        <v>6.6657825489114877E-3</v>
      </c>
      <c r="H223" s="151">
        <f t="shared" si="87"/>
        <v>1.611067856501168E-2</v>
      </c>
      <c r="I223" s="151">
        <f t="shared" si="87"/>
        <v>2.4474517708033402E-3</v>
      </c>
      <c r="J223" s="151">
        <f t="shared" si="87"/>
        <v>6.4838645812710354E-3</v>
      </c>
      <c r="K223" s="151">
        <f t="shared" si="87"/>
        <v>3.7984963193880492E-3</v>
      </c>
      <c r="L223" s="151">
        <f t="shared" si="87"/>
        <v>5.421160011658409E-3</v>
      </c>
      <c r="M223" s="151">
        <f t="shared" si="87"/>
        <v>1.213567623638051E-2</v>
      </c>
    </row>
    <row r="224" spans="1:13" s="148" customFormat="1" ht="12.75" customHeight="1" x14ac:dyDescent="0.25">
      <c r="A224" s="2"/>
      <c r="B224" s="6" t="s">
        <v>25</v>
      </c>
      <c r="C224" s="146">
        <f>C222-C85</f>
        <v>659342</v>
      </c>
      <c r="D224" s="146">
        <f t="shared" ref="D224:M224" si="88">D222-D85</f>
        <v>38540</v>
      </c>
      <c r="E224" s="146">
        <f t="shared" si="88"/>
        <v>10492</v>
      </c>
      <c r="F224" s="146">
        <f t="shared" si="88"/>
        <v>166759</v>
      </c>
      <c r="G224" s="146">
        <f t="shared" si="88"/>
        <v>142314</v>
      </c>
      <c r="H224" s="146">
        <f t="shared" si="88"/>
        <v>16428</v>
      </c>
      <c r="I224" s="146">
        <f t="shared" si="88"/>
        <v>6929</v>
      </c>
      <c r="J224" s="146">
        <f t="shared" si="88"/>
        <v>20073</v>
      </c>
      <c r="K224" s="146">
        <f t="shared" si="88"/>
        <v>114084</v>
      </c>
      <c r="L224" s="146">
        <f t="shared" si="88"/>
        <v>17062</v>
      </c>
      <c r="M224" s="146">
        <f t="shared" si="88"/>
        <v>126661</v>
      </c>
    </row>
    <row r="225" spans="1:13" s="149" customFormat="1" ht="12.75" customHeight="1" x14ac:dyDescent="0.25">
      <c r="A225" s="10"/>
      <c r="B225" s="55" t="s">
        <v>44</v>
      </c>
      <c r="C225" s="150">
        <v>621601</v>
      </c>
      <c r="D225" s="150">
        <v>35480</v>
      </c>
      <c r="E225" s="150">
        <v>6925</v>
      </c>
      <c r="F225" s="150">
        <v>158433</v>
      </c>
      <c r="G225" s="150">
        <v>135028</v>
      </c>
      <c r="H225" s="150">
        <v>14896</v>
      </c>
      <c r="I225" s="150">
        <v>6428</v>
      </c>
      <c r="J225" s="150">
        <v>16215</v>
      </c>
      <c r="K225" s="150">
        <v>110361</v>
      </c>
      <c r="L225" s="150">
        <v>15058</v>
      </c>
      <c r="M225" s="150">
        <v>122777</v>
      </c>
    </row>
    <row r="226" spans="1:13" s="149" customFormat="1" ht="12.75" customHeight="1" x14ac:dyDescent="0.25">
      <c r="A226" s="152" t="s">
        <v>91</v>
      </c>
      <c r="B226" s="55" t="s">
        <v>23</v>
      </c>
      <c r="C226" s="151">
        <f>C86/C225</f>
        <v>4.982295717027482E-3</v>
      </c>
      <c r="D226" s="151">
        <f t="shared" ref="D226:M226" si="89">D86/D225</f>
        <v>6.4825253664036074E-3</v>
      </c>
      <c r="E226" s="151">
        <f t="shared" si="89"/>
        <v>1.4440433212996391E-4</v>
      </c>
      <c r="F226" s="151">
        <f t="shared" si="89"/>
        <v>9.941110753441517E-3</v>
      </c>
      <c r="G226" s="151">
        <f t="shared" si="89"/>
        <v>2.8512604793079952E-3</v>
      </c>
      <c r="H226" s="151">
        <f t="shared" si="89"/>
        <v>3.4237379162191193E-3</v>
      </c>
      <c r="I226" s="151">
        <f t="shared" si="89"/>
        <v>1.7112632233976354E-3</v>
      </c>
      <c r="J226" s="151">
        <f t="shared" si="89"/>
        <v>5.7971014492753624E-3</v>
      </c>
      <c r="K226" s="151">
        <f t="shared" si="89"/>
        <v>2.4012105725754571E-3</v>
      </c>
      <c r="L226" s="151">
        <f t="shared" si="89"/>
        <v>8.6332846327533529E-3</v>
      </c>
      <c r="M226" s="151">
        <f t="shared" si="89"/>
        <v>2.8914210316264449E-3</v>
      </c>
    </row>
    <row r="227" spans="1:13" s="149" customFormat="1" ht="12.75" customHeight="1" x14ac:dyDescent="0.25">
      <c r="A227" s="2"/>
      <c r="B227" s="6" t="s">
        <v>25</v>
      </c>
      <c r="C227" s="146">
        <f>C225-C86</f>
        <v>618504</v>
      </c>
      <c r="D227" s="146">
        <f t="shared" ref="D227:M227" si="90">D225-D86</f>
        <v>35250</v>
      </c>
      <c r="E227" s="146">
        <f t="shared" si="90"/>
        <v>6924</v>
      </c>
      <c r="F227" s="146">
        <f t="shared" si="90"/>
        <v>156858</v>
      </c>
      <c r="G227" s="146">
        <f t="shared" si="90"/>
        <v>134643</v>
      </c>
      <c r="H227" s="146">
        <f t="shared" si="90"/>
        <v>14845</v>
      </c>
      <c r="I227" s="146">
        <f t="shared" si="90"/>
        <v>6417</v>
      </c>
      <c r="J227" s="146">
        <f t="shared" si="90"/>
        <v>16121</v>
      </c>
      <c r="K227" s="146">
        <f t="shared" si="90"/>
        <v>110096</v>
      </c>
      <c r="L227" s="146">
        <f t="shared" si="90"/>
        <v>14928</v>
      </c>
      <c r="M227" s="146">
        <f t="shared" si="90"/>
        <v>122422</v>
      </c>
    </row>
    <row r="228" spans="1:13" s="153" customFormat="1" ht="12.75" customHeight="1" x14ac:dyDescent="0.25">
      <c r="A228" s="10"/>
      <c r="B228" s="55" t="s">
        <v>44</v>
      </c>
      <c r="C228" s="150">
        <v>668332</v>
      </c>
      <c r="D228" s="150">
        <v>35463</v>
      </c>
      <c r="E228" s="150">
        <v>10470</v>
      </c>
      <c r="F228" s="150">
        <v>173319</v>
      </c>
      <c r="G228" s="150">
        <v>142428</v>
      </c>
      <c r="H228" s="150">
        <v>16935</v>
      </c>
      <c r="I228" s="150">
        <v>6616</v>
      </c>
      <c r="J228" s="150">
        <v>18401</v>
      </c>
      <c r="K228" s="150">
        <v>121588</v>
      </c>
      <c r="L228" s="150">
        <v>14128</v>
      </c>
      <c r="M228" s="150">
        <v>128984</v>
      </c>
    </row>
    <row r="229" spans="1:13" s="153" customFormat="1" ht="12.75" customHeight="1" x14ac:dyDescent="0.25">
      <c r="A229" s="152" t="s">
        <v>92</v>
      </c>
      <c r="B229" s="55" t="s">
        <v>23</v>
      </c>
      <c r="C229" s="151">
        <f>C87/C228</f>
        <v>5.5271930717068762E-3</v>
      </c>
      <c r="D229" s="151">
        <f t="shared" ref="D229:M229" si="91">D87/D228</f>
        <v>1.8498153004539945E-2</v>
      </c>
      <c r="E229" s="151">
        <f t="shared" si="91"/>
        <v>4.7755491881566379E-4</v>
      </c>
      <c r="F229" s="151">
        <f t="shared" si="91"/>
        <v>6.4332242858544074E-3</v>
      </c>
      <c r="G229" s="151">
        <f t="shared" si="91"/>
        <v>6.0100542028252869E-3</v>
      </c>
      <c r="H229" s="151">
        <f t="shared" si="91"/>
        <v>4.6648951874815473E-3</v>
      </c>
      <c r="I229" s="151">
        <f t="shared" si="91"/>
        <v>6.8016928657799276E-3</v>
      </c>
      <c r="J229" s="151">
        <f t="shared" si="91"/>
        <v>1.0488560404325852E-2</v>
      </c>
      <c r="K229" s="151">
        <f t="shared" si="91"/>
        <v>2.5331447182287727E-3</v>
      </c>
      <c r="L229" s="151">
        <f t="shared" si="91"/>
        <v>1.1041902604756512E-2</v>
      </c>
      <c r="M229" s="151">
        <f t="shared" si="91"/>
        <v>2.1785647832289275E-3</v>
      </c>
    </row>
    <row r="230" spans="1:13" s="153" customFormat="1" ht="12.75" customHeight="1" x14ac:dyDescent="0.25">
      <c r="A230" s="76"/>
      <c r="B230" s="6" t="s">
        <v>25</v>
      </c>
      <c r="C230" s="146">
        <f>C228-C87</f>
        <v>664638</v>
      </c>
      <c r="D230" s="146">
        <f t="shared" ref="D230:M230" si="92">D228-D87</f>
        <v>34807</v>
      </c>
      <c r="E230" s="146">
        <f t="shared" si="92"/>
        <v>10465</v>
      </c>
      <c r="F230" s="146">
        <f t="shared" si="92"/>
        <v>172204</v>
      </c>
      <c r="G230" s="146">
        <f t="shared" si="92"/>
        <v>141572</v>
      </c>
      <c r="H230" s="146">
        <f t="shared" si="92"/>
        <v>16856</v>
      </c>
      <c r="I230" s="146">
        <f t="shared" si="92"/>
        <v>6571</v>
      </c>
      <c r="J230" s="146">
        <f t="shared" si="92"/>
        <v>18208</v>
      </c>
      <c r="K230" s="146">
        <f t="shared" si="92"/>
        <v>121280</v>
      </c>
      <c r="L230" s="146">
        <f t="shared" si="92"/>
        <v>13972</v>
      </c>
      <c r="M230" s="146">
        <f t="shared" si="92"/>
        <v>128703</v>
      </c>
    </row>
    <row r="231" spans="1:13" s="154" customFormat="1" ht="12.75" customHeight="1" x14ac:dyDescent="0.25">
      <c r="A231" s="83"/>
      <c r="B231" s="55" t="s">
        <v>44</v>
      </c>
      <c r="C231" s="150">
        <v>630188</v>
      </c>
      <c r="D231" s="150">
        <v>34555</v>
      </c>
      <c r="E231" s="150">
        <v>9652</v>
      </c>
      <c r="F231" s="150">
        <v>162370</v>
      </c>
      <c r="G231" s="150">
        <v>132034</v>
      </c>
      <c r="H231" s="150">
        <v>17047</v>
      </c>
      <c r="I231" s="150">
        <v>6426</v>
      </c>
      <c r="J231" s="150">
        <v>19818</v>
      </c>
      <c r="K231" s="150">
        <v>113938</v>
      </c>
      <c r="L231" s="150">
        <v>11793</v>
      </c>
      <c r="M231" s="150">
        <v>122555</v>
      </c>
    </row>
    <row r="232" spans="1:13" s="154" customFormat="1" ht="12.75" customHeight="1" x14ac:dyDescent="0.25">
      <c r="A232" s="152" t="s">
        <v>93</v>
      </c>
      <c r="B232" s="55" t="s">
        <v>23</v>
      </c>
      <c r="C232" s="151">
        <f>C88/C231</f>
        <v>2.5992243584454164E-2</v>
      </c>
      <c r="D232" s="151">
        <f t="shared" ref="D232:M232" si="93">D88/D231</f>
        <v>2.4540587469251918E-2</v>
      </c>
      <c r="E232" s="151">
        <f t="shared" si="93"/>
        <v>8.0812266887691671E-3</v>
      </c>
      <c r="F232" s="151">
        <f t="shared" si="93"/>
        <v>3.2315082835499172E-2</v>
      </c>
      <c r="G232" s="151">
        <f t="shared" si="93"/>
        <v>2.4455821985246224E-2</v>
      </c>
      <c r="H232" s="151">
        <f t="shared" si="93"/>
        <v>1.9944858332844487E-2</v>
      </c>
      <c r="I232" s="151">
        <f t="shared" si="93"/>
        <v>1.9452225334578275E-2</v>
      </c>
      <c r="J232" s="151">
        <f t="shared" si="93"/>
        <v>2.9619537793924716E-2</v>
      </c>
      <c r="K232" s="151">
        <f t="shared" si="93"/>
        <v>1.7290105144903367E-2</v>
      </c>
      <c r="L232" s="151">
        <f t="shared" si="93"/>
        <v>2.2894937674891886E-2</v>
      </c>
      <c r="M232" s="151">
        <f t="shared" si="93"/>
        <v>3.0076292276936884E-2</v>
      </c>
    </row>
    <row r="233" spans="1:13" s="154" customFormat="1" ht="12.75" customHeight="1" x14ac:dyDescent="0.25">
      <c r="A233" s="76"/>
      <c r="B233" s="6" t="s">
        <v>25</v>
      </c>
      <c r="C233" s="146">
        <f>C231-C88</f>
        <v>613808</v>
      </c>
      <c r="D233" s="146">
        <f t="shared" ref="D233:M233" si="94">D231-D88</f>
        <v>33707</v>
      </c>
      <c r="E233" s="146">
        <f t="shared" si="94"/>
        <v>9574</v>
      </c>
      <c r="F233" s="146">
        <f t="shared" si="94"/>
        <v>157123</v>
      </c>
      <c r="G233" s="146">
        <f t="shared" si="94"/>
        <v>128805</v>
      </c>
      <c r="H233" s="146">
        <f t="shared" si="94"/>
        <v>16707</v>
      </c>
      <c r="I233" s="146">
        <f t="shared" si="94"/>
        <v>6301</v>
      </c>
      <c r="J233" s="146">
        <f t="shared" si="94"/>
        <v>19231</v>
      </c>
      <c r="K233" s="146">
        <f t="shared" si="94"/>
        <v>111968</v>
      </c>
      <c r="L233" s="146">
        <f t="shared" si="94"/>
        <v>11523</v>
      </c>
      <c r="M233" s="146">
        <f t="shared" si="94"/>
        <v>118869</v>
      </c>
    </row>
    <row r="234" spans="1:13" s="155" customFormat="1" ht="12.75" customHeight="1" x14ac:dyDescent="0.25">
      <c r="A234" s="83"/>
      <c r="B234" s="55" t="s">
        <v>44</v>
      </c>
      <c r="C234" s="150">
        <v>644987</v>
      </c>
      <c r="D234" s="150">
        <v>36255</v>
      </c>
      <c r="E234" s="150">
        <v>11516</v>
      </c>
      <c r="F234" s="150">
        <v>165917</v>
      </c>
      <c r="G234" s="150">
        <v>134260</v>
      </c>
      <c r="H234" s="150">
        <v>16724</v>
      </c>
      <c r="I234" s="150">
        <v>6705</v>
      </c>
      <c r="J234" s="150">
        <v>20560</v>
      </c>
      <c r="K234" s="150">
        <v>118075</v>
      </c>
      <c r="L234" s="150">
        <v>11800</v>
      </c>
      <c r="M234" s="150">
        <v>123175</v>
      </c>
    </row>
    <row r="235" spans="1:13" s="155" customFormat="1" ht="12.75" customHeight="1" x14ac:dyDescent="0.25">
      <c r="A235" s="152" t="s">
        <v>94</v>
      </c>
      <c r="B235" s="55" t="s">
        <v>23</v>
      </c>
      <c r="C235" s="151">
        <f>C89/C234</f>
        <v>1.6341414633163149E-2</v>
      </c>
      <c r="D235" s="151">
        <f t="shared" ref="D235:M235" si="95">D89/D234</f>
        <v>2.2396910770928147E-2</v>
      </c>
      <c r="E235" s="151">
        <f t="shared" si="95"/>
        <v>7.9888850295241395E-3</v>
      </c>
      <c r="F235" s="151">
        <f t="shared" si="95"/>
        <v>1.4778473574136466E-2</v>
      </c>
      <c r="G235" s="151">
        <f t="shared" si="95"/>
        <v>2.6888127513779236E-2</v>
      </c>
      <c r="H235" s="151">
        <f t="shared" si="95"/>
        <v>2.7744558718010046E-2</v>
      </c>
      <c r="I235" s="151">
        <f t="shared" si="95"/>
        <v>6.8605518269947803E-3</v>
      </c>
      <c r="J235" s="151">
        <f t="shared" si="95"/>
        <v>2.7821011673151749E-2</v>
      </c>
      <c r="K235" s="151">
        <f t="shared" si="95"/>
        <v>5.538852424306585E-3</v>
      </c>
      <c r="L235" s="151">
        <f t="shared" si="95"/>
        <v>3.7288135593220341E-2</v>
      </c>
      <c r="M235" s="151">
        <f t="shared" si="95"/>
        <v>1.1349705703267708E-2</v>
      </c>
    </row>
    <row r="236" spans="1:13" s="155" customFormat="1" ht="12.75" customHeight="1" x14ac:dyDescent="0.25">
      <c r="A236" s="76"/>
      <c r="B236" s="6" t="s">
        <v>25</v>
      </c>
      <c r="C236" s="146">
        <f>C234-C89</f>
        <v>634447</v>
      </c>
      <c r="D236" s="146">
        <f t="shared" ref="D236:M236" si="96">D234-D89</f>
        <v>35443</v>
      </c>
      <c r="E236" s="146">
        <f t="shared" si="96"/>
        <v>11424</v>
      </c>
      <c r="F236" s="146">
        <f t="shared" si="96"/>
        <v>163465</v>
      </c>
      <c r="G236" s="146">
        <f t="shared" si="96"/>
        <v>130650</v>
      </c>
      <c r="H236" s="146">
        <f t="shared" si="96"/>
        <v>16260</v>
      </c>
      <c r="I236" s="146">
        <f t="shared" si="96"/>
        <v>6659</v>
      </c>
      <c r="J236" s="146">
        <f t="shared" si="96"/>
        <v>19988</v>
      </c>
      <c r="K236" s="146">
        <f t="shared" si="96"/>
        <v>117421</v>
      </c>
      <c r="L236" s="146">
        <f t="shared" si="96"/>
        <v>11360</v>
      </c>
      <c r="M236" s="146">
        <f t="shared" si="96"/>
        <v>121777</v>
      </c>
    </row>
    <row r="237" spans="1:13" s="156" customFormat="1" ht="12.75" customHeight="1" x14ac:dyDescent="0.25">
      <c r="A237" s="83"/>
      <c r="B237" s="55" t="s">
        <v>44</v>
      </c>
      <c r="C237" s="150">
        <v>602953</v>
      </c>
      <c r="D237" s="150">
        <v>39448</v>
      </c>
      <c r="E237" s="150">
        <v>8963</v>
      </c>
      <c r="F237" s="150">
        <v>159501</v>
      </c>
      <c r="G237" s="150">
        <v>127122</v>
      </c>
      <c r="H237" s="150">
        <v>15382</v>
      </c>
      <c r="I237" s="150">
        <v>0</v>
      </c>
      <c r="J237" s="150">
        <v>18109</v>
      </c>
      <c r="K237" s="150">
        <v>104002</v>
      </c>
      <c r="L237" s="150">
        <v>11915</v>
      </c>
      <c r="M237" s="150">
        <v>118511</v>
      </c>
    </row>
    <row r="238" spans="1:13" s="156" customFormat="1" ht="12.75" customHeight="1" x14ac:dyDescent="0.25">
      <c r="A238" s="152" t="s">
        <v>95</v>
      </c>
      <c r="B238" s="55" t="s">
        <v>23</v>
      </c>
      <c r="C238" s="151">
        <f>C90/C237</f>
        <v>4.8225981129540775E-2</v>
      </c>
      <c r="D238" s="151">
        <f t="shared" ref="D238:M238" si="97">D90/D237</f>
        <v>2.5197728655445142E-2</v>
      </c>
      <c r="E238" s="151">
        <f t="shared" si="97"/>
        <v>2.4322213544572129E-2</v>
      </c>
      <c r="F238" s="151">
        <f t="shared" si="97"/>
        <v>8.1372530579745583E-2</v>
      </c>
      <c r="G238" s="151">
        <f t="shared" si="97"/>
        <v>4.477588458331367E-2</v>
      </c>
      <c r="H238" s="151">
        <f t="shared" si="97"/>
        <v>3.5561045377714214E-2</v>
      </c>
      <c r="I238" s="151">
        <v>0</v>
      </c>
      <c r="J238" s="151">
        <f t="shared" si="97"/>
        <v>6.6320614059307531E-2</v>
      </c>
      <c r="K238" s="151">
        <f t="shared" si="97"/>
        <v>2.6249495202015347E-2</v>
      </c>
      <c r="L238" s="151">
        <f t="shared" si="97"/>
        <v>7.1926143516575738E-2</v>
      </c>
      <c r="M238" s="151">
        <f t="shared" si="97"/>
        <v>3.2570816211153396E-2</v>
      </c>
    </row>
    <row r="239" spans="1:13" s="156" customFormat="1" ht="12.75" customHeight="1" x14ac:dyDescent="0.25">
      <c r="A239" s="76"/>
      <c r="B239" s="6" t="s">
        <v>25</v>
      </c>
      <c r="C239" s="146">
        <f>C237-C90</f>
        <v>573875</v>
      </c>
      <c r="D239" s="146">
        <f t="shared" ref="D239:M239" si="98">D237-D90</f>
        <v>38454</v>
      </c>
      <c r="E239" s="146">
        <f t="shared" si="98"/>
        <v>8745</v>
      </c>
      <c r="F239" s="146">
        <f t="shared" si="98"/>
        <v>146522</v>
      </c>
      <c r="G239" s="146">
        <f t="shared" si="98"/>
        <v>121430</v>
      </c>
      <c r="H239" s="146">
        <f t="shared" si="98"/>
        <v>14835</v>
      </c>
      <c r="I239" s="146">
        <f t="shared" si="98"/>
        <v>0</v>
      </c>
      <c r="J239" s="146">
        <f t="shared" si="98"/>
        <v>16908</v>
      </c>
      <c r="K239" s="146">
        <f t="shared" si="98"/>
        <v>101272</v>
      </c>
      <c r="L239" s="146">
        <f t="shared" si="98"/>
        <v>11058</v>
      </c>
      <c r="M239" s="146">
        <f t="shared" si="98"/>
        <v>114651</v>
      </c>
    </row>
    <row r="240" spans="1:13" s="157" customFormat="1" ht="12.75" customHeight="1" x14ac:dyDescent="0.25">
      <c r="A240" s="83"/>
      <c r="B240" s="55" t="s">
        <v>44</v>
      </c>
      <c r="C240" s="150">
        <v>568789</v>
      </c>
      <c r="D240" s="150">
        <v>35698</v>
      </c>
      <c r="E240" s="150">
        <v>9087</v>
      </c>
      <c r="F240" s="150">
        <v>149967</v>
      </c>
      <c r="G240" s="150">
        <v>119090</v>
      </c>
      <c r="H240" s="150">
        <v>15056</v>
      </c>
      <c r="I240" s="150">
        <v>0</v>
      </c>
      <c r="J240" s="150">
        <v>17871</v>
      </c>
      <c r="K240" s="150">
        <v>100783</v>
      </c>
      <c r="L240" s="150">
        <v>11512</v>
      </c>
      <c r="M240" s="150">
        <v>109725</v>
      </c>
    </row>
    <row r="241" spans="1:13" s="157" customFormat="1" ht="12.75" customHeight="1" x14ac:dyDescent="0.25">
      <c r="A241" s="152" t="s">
        <v>98</v>
      </c>
      <c r="B241" s="55" t="s">
        <v>23</v>
      </c>
      <c r="C241" s="151">
        <f>C91/C240</f>
        <v>2.3467401795744997E-2</v>
      </c>
      <c r="D241" s="151">
        <f t="shared" ref="D241:M241" si="99">D91/D240</f>
        <v>1.2689786542663454E-2</v>
      </c>
      <c r="E241" s="151">
        <f t="shared" si="99"/>
        <v>6.8229338615604712E-3</v>
      </c>
      <c r="F241" s="151">
        <f t="shared" si="99"/>
        <v>2.873965605766602E-2</v>
      </c>
      <c r="G241" s="151">
        <f t="shared" si="99"/>
        <v>2.611470316567302E-2</v>
      </c>
      <c r="H241" s="151">
        <f t="shared" si="99"/>
        <v>1.4213602550478214E-2</v>
      </c>
      <c r="I241" s="151">
        <v>0</v>
      </c>
      <c r="J241" s="151">
        <f t="shared" si="99"/>
        <v>7.7052207486990099E-2</v>
      </c>
      <c r="K241" s="151">
        <f t="shared" si="99"/>
        <v>1.0100909875673476E-2</v>
      </c>
      <c r="L241" s="151">
        <f t="shared" si="99"/>
        <v>8.0003474635163302E-2</v>
      </c>
      <c r="M241" s="151">
        <f t="shared" si="99"/>
        <v>1.7161084529505582E-2</v>
      </c>
    </row>
    <row r="242" spans="1:13" s="157" customFormat="1" ht="12.75" customHeight="1" x14ac:dyDescent="0.25">
      <c r="A242" s="76"/>
      <c r="B242" s="6" t="s">
        <v>25</v>
      </c>
      <c r="C242" s="146">
        <f>C240-C91</f>
        <v>555441</v>
      </c>
      <c r="D242" s="146">
        <f t="shared" ref="D242:M242" si="100">D240-D91</f>
        <v>35245</v>
      </c>
      <c r="E242" s="146">
        <f t="shared" si="100"/>
        <v>9025</v>
      </c>
      <c r="F242" s="146">
        <f t="shared" si="100"/>
        <v>145657</v>
      </c>
      <c r="G242" s="146">
        <f t="shared" si="100"/>
        <v>115980</v>
      </c>
      <c r="H242" s="146">
        <f t="shared" si="100"/>
        <v>14842</v>
      </c>
      <c r="I242" s="146">
        <f t="shared" si="100"/>
        <v>0</v>
      </c>
      <c r="J242" s="146">
        <f t="shared" si="100"/>
        <v>16494</v>
      </c>
      <c r="K242" s="146">
        <f t="shared" si="100"/>
        <v>99765</v>
      </c>
      <c r="L242" s="146">
        <f t="shared" si="100"/>
        <v>10591</v>
      </c>
      <c r="M242" s="146">
        <f t="shared" si="100"/>
        <v>107842</v>
      </c>
    </row>
    <row r="243" spans="1:13" s="158" customFormat="1" ht="12.75" customHeight="1" x14ac:dyDescent="0.25">
      <c r="A243" s="83"/>
      <c r="B243" s="55" t="s">
        <v>44</v>
      </c>
      <c r="C243" s="150">
        <v>675500</v>
      </c>
      <c r="D243" s="150">
        <v>41343</v>
      </c>
      <c r="E243" s="150">
        <v>12522</v>
      </c>
      <c r="F243" s="150">
        <v>174434</v>
      </c>
      <c r="G243" s="150">
        <v>140620</v>
      </c>
      <c r="H243" s="150">
        <v>20119</v>
      </c>
      <c r="I243" s="150">
        <v>0</v>
      </c>
      <c r="J243" s="150">
        <v>21340</v>
      </c>
      <c r="K243" s="150">
        <v>122298</v>
      </c>
      <c r="L243" s="150">
        <v>12952</v>
      </c>
      <c r="M243" s="150">
        <v>129872</v>
      </c>
    </row>
    <row r="244" spans="1:13" s="158" customFormat="1" ht="12.75" customHeight="1" x14ac:dyDescent="0.25">
      <c r="A244" s="152" t="s">
        <v>99</v>
      </c>
      <c r="B244" s="55" t="s">
        <v>23</v>
      </c>
      <c r="C244" s="151">
        <f>C92/C243</f>
        <v>2.9435973353071798E-2</v>
      </c>
      <c r="D244" s="151">
        <f>D92/D243</f>
        <v>1.7197590886002468E-2</v>
      </c>
      <c r="E244" s="151">
        <f>E92/E243</f>
        <v>1.5892030027152212E-2</v>
      </c>
      <c r="F244" s="151">
        <f>F92/F243</f>
        <v>3.2419138470710984E-2</v>
      </c>
      <c r="G244" s="151">
        <f>G92/G243</f>
        <v>3.9297397240790781E-2</v>
      </c>
      <c r="H244" s="151">
        <f>H92/H243</f>
        <v>3.2009543217853771E-2</v>
      </c>
      <c r="I244" s="151">
        <v>0</v>
      </c>
      <c r="J244" s="151">
        <f>J92/J243</f>
        <v>2.0243673851921273E-2</v>
      </c>
      <c r="K244" s="151">
        <f>K92/K243</f>
        <v>1.5625766570181034E-2</v>
      </c>
      <c r="L244" s="151">
        <f>L92/L243</f>
        <v>0.1038449660284126</v>
      </c>
      <c r="M244" s="151">
        <f>M92/M243</f>
        <v>2.6649316249846001E-2</v>
      </c>
    </row>
    <row r="245" spans="1:13" s="158" customFormat="1" ht="12.75" customHeight="1" x14ac:dyDescent="0.25">
      <c r="A245" s="76"/>
      <c r="B245" s="6" t="s">
        <v>25</v>
      </c>
      <c r="C245" s="146">
        <f>C243-C92</f>
        <v>655616</v>
      </c>
      <c r="D245" s="146">
        <f t="shared" ref="D245:M245" si="101">D243-D92</f>
        <v>40632</v>
      </c>
      <c r="E245" s="146">
        <f t="shared" si="101"/>
        <v>12323</v>
      </c>
      <c r="F245" s="146">
        <f t="shared" si="101"/>
        <v>168779</v>
      </c>
      <c r="G245" s="146">
        <f t="shared" si="101"/>
        <v>135094</v>
      </c>
      <c r="H245" s="146">
        <f t="shared" si="101"/>
        <v>19475</v>
      </c>
      <c r="I245" s="146">
        <f t="shared" si="101"/>
        <v>0</v>
      </c>
      <c r="J245" s="146">
        <f t="shared" si="101"/>
        <v>20908</v>
      </c>
      <c r="K245" s="146">
        <f t="shared" si="101"/>
        <v>120387</v>
      </c>
      <c r="L245" s="146">
        <f t="shared" si="101"/>
        <v>11607</v>
      </c>
      <c r="M245" s="146">
        <f t="shared" si="101"/>
        <v>126411</v>
      </c>
    </row>
    <row r="246" spans="1:13" x14ac:dyDescent="0.25">
      <c r="A246" s="163" t="s">
        <v>24</v>
      </c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</row>
    <row r="248" spans="1:13" x14ac:dyDescent="0.25">
      <c r="B248" s="58"/>
      <c r="C248" s="36"/>
    </row>
    <row r="249" spans="1:13" x14ac:dyDescent="0.25">
      <c r="B249" s="58"/>
      <c r="C249" s="36"/>
      <c r="D249" s="4" t="s">
        <v>83</v>
      </c>
    </row>
    <row r="250" spans="1:13" x14ac:dyDescent="0.25">
      <c r="A250" s="10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</row>
    <row r="251" spans="1:13" x14ac:dyDescent="0.25"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</row>
    <row r="252" spans="1:13" x14ac:dyDescent="0.25"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</row>
  </sheetData>
  <mergeCells count="7">
    <mergeCell ref="A246:M246"/>
    <mergeCell ref="A99:A101"/>
    <mergeCell ref="A1:M1"/>
    <mergeCell ref="A2:M2"/>
    <mergeCell ref="A3:M3"/>
    <mergeCell ref="A93:A95"/>
    <mergeCell ref="A96:A98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2026-05-13T18:29:05Z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