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ramond_robinson_ad_dot_gov/Documents/H Drive/TSAR/TSAR 2025/2025 TSAR- Working Folder/2025 Tables and Figures/2025 Tables and Figures/Chapter 1/SF- Original/"/>
    </mc:Choice>
  </mc:AlternateContent>
  <xr:revisionPtr revIDLastSave="1" documentId="8_{30B76C9C-7353-492D-B0EA-551E10A02019}" xr6:coauthVersionLast="47" xr6:coauthVersionMax="47" xr10:uidLastSave="{AD65DE6E-D2F8-438B-89B5-E28BEC49F135}"/>
  <bookViews>
    <workbookView xWindow="-120" yWindow="-120" windowWidth="29040" windowHeight="17520" xr2:uid="{00000000-000D-0000-FFFF-FFFF00000000}"/>
  </bookViews>
  <sheets>
    <sheet name="Table 1-7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M19" i="2"/>
  <c r="L19" i="2"/>
  <c r="K19" i="2"/>
  <c r="J19" i="2"/>
  <c r="I19" i="2"/>
  <c r="H19" i="2"/>
  <c r="G19" i="2"/>
  <c r="F19" i="2"/>
  <c r="E19" i="2"/>
  <c r="D19" i="2"/>
  <c r="E14" i="1"/>
  <c r="E13" i="1"/>
  <c r="E12" i="1"/>
  <c r="E11" i="1"/>
  <c r="E10" i="1"/>
  <c r="E9" i="1"/>
  <c r="E8" i="1"/>
  <c r="F14" i="1"/>
  <c r="F13" i="1"/>
  <c r="F12" i="1"/>
  <c r="F11" i="1"/>
  <c r="F10" i="1"/>
  <c r="F9" i="1"/>
  <c r="F8" i="1"/>
  <c r="C14" i="1"/>
  <c r="C13" i="1"/>
  <c r="C12" i="1"/>
  <c r="C11" i="1"/>
  <c r="C10" i="1"/>
  <c r="C9" i="1"/>
  <c r="C8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<sst xmlns="http://schemas.openxmlformats.org/spreadsheetml/2006/main" count="40" uniqueCount="40">
  <si>
    <t>Year</t>
  </si>
  <si>
    <t>Total lockages</t>
  </si>
  <si>
    <t>Total number of vessels</t>
  </si>
  <si>
    <t>Percent commercial lockages of all lockages</t>
  </si>
  <si>
    <t>Average delay in minutes</t>
  </si>
  <si>
    <t>Percent of vessels delayed</t>
  </si>
  <si>
    <r>
      <rPr>
        <b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A lockage is the movement through the lock by one or more vessels or extraneous matter such as manatees, debris, ice, etc., through a single lock cycle. Commercial lockage's are all those that service vessels operated for purposes of profit and include freight and passenger vessels.</t>
    </r>
    <r>
      <rPr>
        <b/>
        <sz val="10"/>
        <color theme="1"/>
        <rFont val="Arial"/>
        <family val="2"/>
      </rPr>
      <t xml:space="preserve"> </t>
    </r>
  </si>
  <si>
    <t>Colname</t>
  </si>
  <si>
    <t>CY_2024</t>
  </si>
  <si>
    <t>CY_2023</t>
  </si>
  <si>
    <t>CY_2022</t>
  </si>
  <si>
    <t>CY_2021</t>
  </si>
  <si>
    <t>CY_2020</t>
  </si>
  <si>
    <t>CY_2019</t>
  </si>
  <si>
    <t>CY_2018</t>
  </si>
  <si>
    <t>CY_2017</t>
  </si>
  <si>
    <t>CY_2016</t>
  </si>
  <si>
    <t>CY_2015</t>
  </si>
  <si>
    <t>CY_2014</t>
  </si>
  <si>
    <t>CY_2013</t>
  </si>
  <si>
    <t>NON_COMMERCIAL_FLOTILLAS</t>
  </si>
  <si>
    <t>TOTAL_LOCKAGES</t>
  </si>
  <si>
    <t>NON_VESSEL_LOCKAGES</t>
  </si>
  <si>
    <t>COMMERCIAL_FLOTILLAS</t>
  </si>
  <si>
    <t>BARGES_EMPTY</t>
  </si>
  <si>
    <t>NON_COMMERCIAL_VESSELS</t>
  </si>
  <si>
    <t>RECREATIONAL_VESSELS</t>
  </si>
  <si>
    <t>TOTAL_VESSELS</t>
  </si>
  <si>
    <t>COMMERCIAL_VESSELS</t>
  </si>
  <si>
    <t>NON_COMMERCIAL_LOCKAGES</t>
  </si>
  <si>
    <t>BARGES_LOADED</t>
  </si>
  <si>
    <t>COMMERCIAL_LOCKAGES</t>
  </si>
  <si>
    <t>AVERAGE_DELAY_TOWS</t>
  </si>
  <si>
    <t>RECREATIONAL_LOCKAGES</t>
  </si>
  <si>
    <t>AVERAGE_PROCESSING_TIME</t>
  </si>
  <si>
    <t>AVERAGE_PERCENT_VESSELS_DELAYED</t>
  </si>
  <si>
    <t>% commercial lockages</t>
  </si>
  <si>
    <t>Table 1-7 Select Waterway Transportation Characteristics and Performance Measures: 2010 and 2018-2024</t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</si>
  <si>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2010: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U.S. Army Corps of Engineers. Public Lock Usage Report Files. Calendar Years, 1993-2020. Institute for Water Resources (IWR). Updated Jul 29, 2021, available at https://www.iwr.usace.army.mil/ as of August 2025.
2018-2024: U.S. Army Corps of Engineers, Lock Performance Monitoring System. </t>
    </r>
    <r>
      <rPr>
        <i/>
        <sz val="10"/>
        <color theme="1"/>
        <rFont val="Arial"/>
        <family val="2"/>
      </rPr>
      <t xml:space="preserve">Corps Locks </t>
    </r>
    <r>
      <rPr>
        <sz val="10"/>
        <color theme="1"/>
        <rFont val="Arial"/>
        <family val="2"/>
      </rPr>
      <t>Annual Usage Report,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available at https://ndc.ops.usace.army.mil/ords/f?p=108:11 as of August 2025.</t>
    </r>
  </si>
  <si>
    <t>https://ndc.ops.usace.army.mil/ords/f?p=108:11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</si>
</sst>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6ED0"/>
      <name val="Segoe UI"/>
      <family val="2"/>
    </font>
    <font>
      <sz val="11"/>
      <color rgb="FF262626"/>
      <name val="Segoe UI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3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left" vertical="center" wrapText="1" indent="1"/>
    </xf>
    <xf numFmtId="0" fontId="6" fillId="0" borderId="0" xfId="3"/>
  </cellXfs>
  <cellStyles count="4">
    <cellStyle name="Comma 2" xfId="2" xr:uid="{00000000-0005-0000-0000-000000000000}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dc.ops.usace.army.mil/ords/f?p=108: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A19" sqref="A19"/>
    </sheetView>
  </sheetViews>
  <sheetFormatPr defaultColWidth="8.85546875" defaultRowHeight="15" x14ac:dyDescent="0.25"/>
  <cols>
    <col min="1" max="1" width="8.85546875" style="1"/>
    <col min="2" max="6" width="18.140625" style="1" customWidth="1"/>
    <col min="7" max="16384" width="8.85546875" style="1"/>
  </cols>
  <sheetData>
    <row r="1" spans="1:9" x14ac:dyDescent="0.25">
      <c r="A1" s="13" t="s">
        <v>37</v>
      </c>
      <c r="B1" s="13"/>
      <c r="C1" s="13"/>
      <c r="D1" s="13"/>
      <c r="E1" s="13"/>
      <c r="F1" s="13"/>
    </row>
    <row r="2" spans="1:9" x14ac:dyDescent="0.25">
      <c r="A2" s="2"/>
      <c r="B2" s="2"/>
      <c r="C2" s="2"/>
      <c r="D2" s="2"/>
      <c r="E2" s="2"/>
      <c r="F2" s="2"/>
    </row>
    <row r="3" spans="1:9" ht="50.1" customHeigh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</row>
    <row r="4" spans="1:9" hidden="1" x14ac:dyDescent="0.25">
      <c r="A4" s="2">
        <v>2005</v>
      </c>
      <c r="B4" s="4">
        <v>725972</v>
      </c>
      <c r="C4" s="4"/>
      <c r="D4" s="5">
        <v>73.7</v>
      </c>
      <c r="E4" s="5">
        <v>69.599999999999994</v>
      </c>
      <c r="F4" s="5">
        <v>36</v>
      </c>
    </row>
    <row r="5" spans="1:9" x14ac:dyDescent="0.25">
      <c r="A5" s="2">
        <v>2010</v>
      </c>
      <c r="B5" s="4">
        <v>641846</v>
      </c>
      <c r="C5" s="4">
        <v>855121</v>
      </c>
      <c r="D5" s="5">
        <v>74.5</v>
      </c>
      <c r="E5" s="5">
        <v>79.8</v>
      </c>
      <c r="F5" s="6">
        <v>36</v>
      </c>
    </row>
    <row r="6" spans="1:9" hidden="1" x14ac:dyDescent="0.25">
      <c r="A6" s="2">
        <v>2015</v>
      </c>
      <c r="B6" s="4">
        <v>594917</v>
      </c>
      <c r="C6" s="4"/>
      <c r="D6" s="5">
        <v>77.900000000000006</v>
      </c>
      <c r="E6" s="5">
        <v>143.4</v>
      </c>
      <c r="F6" s="6">
        <v>48</v>
      </c>
    </row>
    <row r="7" spans="1:9" hidden="1" x14ac:dyDescent="0.25">
      <c r="A7" s="2">
        <v>2017</v>
      </c>
      <c r="B7" s="4">
        <v>584563</v>
      </c>
      <c r="C7" s="4"/>
      <c r="D7" s="6">
        <v>78.8</v>
      </c>
      <c r="E7" s="5">
        <v>154.19999999999999</v>
      </c>
      <c r="F7" s="6">
        <v>48</v>
      </c>
    </row>
    <row r="8" spans="1:9" x14ac:dyDescent="0.25">
      <c r="A8" s="2">
        <v>2018</v>
      </c>
      <c r="B8" s="4">
        <f>data!$G$4</f>
        <v>605021</v>
      </c>
      <c r="C8" s="4">
        <f>data!$G$10</f>
        <v>774253</v>
      </c>
      <c r="D8" s="6">
        <f>data!$G$19</f>
        <v>78.01035005396507</v>
      </c>
      <c r="E8" s="6">
        <f>data!$G$15</f>
        <v>280.68</v>
      </c>
      <c r="F8" s="6">
        <f>data!$G$18</f>
        <v>40.56</v>
      </c>
      <c r="I8" s="7"/>
    </row>
    <row r="9" spans="1:9" x14ac:dyDescent="0.25">
      <c r="A9" s="2">
        <v>2019</v>
      </c>
      <c r="B9" s="4">
        <f>data!$H$4</f>
        <v>542941</v>
      </c>
      <c r="C9" s="4">
        <f>data!$H$10</f>
        <v>707436</v>
      </c>
      <c r="D9" s="6">
        <f>data!$H$19</f>
        <v>77.795745762430911</v>
      </c>
      <c r="E9" s="6">
        <f>data!$H$15</f>
        <v>364.45</v>
      </c>
      <c r="F9" s="6">
        <f>data!$H$18</f>
        <v>40.51</v>
      </c>
    </row>
    <row r="10" spans="1:9" x14ac:dyDescent="0.25">
      <c r="A10" s="2">
        <v>2020</v>
      </c>
      <c r="B10" s="4">
        <f>data!$I$4</f>
        <v>537622</v>
      </c>
      <c r="C10" s="4">
        <f>data!$I$10</f>
        <v>694518</v>
      </c>
      <c r="D10" s="6">
        <f>data!$I$19</f>
        <v>75.784473105639279</v>
      </c>
      <c r="E10" s="6">
        <f>data!$I$15</f>
        <v>311.97000000000003</v>
      </c>
      <c r="F10" s="6">
        <f>data!$I$18</f>
        <v>40.18</v>
      </c>
    </row>
    <row r="11" spans="1:9" x14ac:dyDescent="0.25">
      <c r="A11" s="2">
        <v>2021</v>
      </c>
      <c r="B11" s="4">
        <f>data!$J$4</f>
        <v>566286</v>
      </c>
      <c r="C11" s="4">
        <f>data!$J$10</f>
        <v>730785</v>
      </c>
      <c r="D11" s="6">
        <f>data!$J$19</f>
        <v>75.908110036271424</v>
      </c>
      <c r="E11" s="6">
        <f>data!$J$15</f>
        <v>240.97</v>
      </c>
      <c r="F11" s="6">
        <f>data!$J$18</f>
        <v>40.01</v>
      </c>
    </row>
    <row r="12" spans="1:9" x14ac:dyDescent="0.25">
      <c r="A12" s="2">
        <v>2022</v>
      </c>
      <c r="B12" s="4">
        <f>data!$K$4</f>
        <v>543464</v>
      </c>
      <c r="C12" s="4">
        <f>data!$K$10</f>
        <v>824750</v>
      </c>
      <c r="D12" s="6">
        <f>data!$K$19</f>
        <v>78.577421871549916</v>
      </c>
      <c r="E12" s="6">
        <f>data!$K$15</f>
        <v>242.68</v>
      </c>
      <c r="F12" s="6">
        <f>data!$K$18</f>
        <v>36.78</v>
      </c>
    </row>
    <row r="13" spans="1:9" x14ac:dyDescent="0.25">
      <c r="A13" s="2">
        <v>2023</v>
      </c>
      <c r="B13" s="4">
        <f>data!$L$4</f>
        <v>540228</v>
      </c>
      <c r="C13" s="4">
        <f>data!$L$10</f>
        <v>933769</v>
      </c>
      <c r="D13" s="6">
        <f>data!$L$19</f>
        <v>77.467291587996172</v>
      </c>
      <c r="E13" s="6">
        <f>data!$L$15</f>
        <v>191.26</v>
      </c>
      <c r="F13" s="6">
        <f>data!$L$18</f>
        <v>32.65</v>
      </c>
    </row>
    <row r="14" spans="1:9" x14ac:dyDescent="0.25">
      <c r="A14" s="3">
        <v>2024</v>
      </c>
      <c r="B14" s="8">
        <f>data!$M$4</f>
        <v>533766</v>
      </c>
      <c r="C14" s="8">
        <f>data!$M$10</f>
        <v>796851</v>
      </c>
      <c r="D14" s="9">
        <f>data!$M$19</f>
        <v>77.861085194635848</v>
      </c>
      <c r="E14" s="9">
        <f>data!$M$15</f>
        <v>254.6</v>
      </c>
      <c r="F14" s="9">
        <f>data!$M$18</f>
        <v>37.520000000000003</v>
      </c>
    </row>
    <row r="15" spans="1:9" x14ac:dyDescent="0.25">
      <c r="A15" s="2"/>
      <c r="B15" s="4"/>
      <c r="C15" s="4"/>
      <c r="D15" s="6"/>
      <c r="E15" s="6"/>
      <c r="F15" s="6"/>
    </row>
    <row r="16" spans="1:9" ht="39" customHeight="1" x14ac:dyDescent="0.25">
      <c r="A16" s="14" t="s">
        <v>6</v>
      </c>
      <c r="B16" s="14"/>
      <c r="C16" s="14"/>
      <c r="D16" s="14"/>
      <c r="E16" s="14"/>
      <c r="F16" s="14"/>
    </row>
    <row r="17" spans="1:6" x14ac:dyDescent="0.25">
      <c r="A17" s="10"/>
      <c r="B17" s="10"/>
      <c r="C17" s="10"/>
      <c r="D17" s="10"/>
      <c r="E17" s="10"/>
      <c r="F17" s="10"/>
    </row>
    <row r="18" spans="1:6" ht="53.25" customHeight="1" x14ac:dyDescent="0.25">
      <c r="A18" s="14" t="s">
        <v>38</v>
      </c>
      <c r="B18" s="14"/>
      <c r="C18" s="14"/>
      <c r="D18" s="14"/>
      <c r="E18" s="14"/>
      <c r="F18" s="14"/>
    </row>
  </sheetData>
  <mergeCells count="3">
    <mergeCell ref="A1:F1"/>
    <mergeCell ref="A16:F16"/>
    <mergeCell ref="A18:F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8074-FCD2-4858-99E1-B6FBF8A06491}">
  <dimension ref="A1:M19"/>
  <sheetViews>
    <sheetView workbookViewId="0">
      <selection activeCell="A2" sqref="A2"/>
    </sheetView>
  </sheetViews>
  <sheetFormatPr defaultRowHeight="15" x14ac:dyDescent="0.25"/>
  <cols>
    <col min="1" max="1" width="40.7109375" bestFit="1" customWidth="1"/>
    <col min="2" max="3" width="7.7109375" bestFit="1" customWidth="1"/>
    <col min="4" max="13" width="10.28515625" bestFit="1" customWidth="1"/>
  </cols>
  <sheetData>
    <row r="1" spans="1:13" ht="15.75" thickBot="1" x14ac:dyDescent="0.3">
      <c r="A1" s="19" t="s">
        <v>39</v>
      </c>
    </row>
    <row r="2" spans="1:13" ht="15.75" thickBot="1" x14ac:dyDescent="0.3">
      <c r="A2" s="15" t="s">
        <v>7</v>
      </c>
      <c r="B2" s="16" t="s">
        <v>19</v>
      </c>
      <c r="C2" s="16" t="s">
        <v>18</v>
      </c>
      <c r="D2" s="16" t="s">
        <v>17</v>
      </c>
      <c r="E2" s="16" t="s">
        <v>16</v>
      </c>
      <c r="F2" s="16" t="s">
        <v>15</v>
      </c>
      <c r="G2" s="16" t="s">
        <v>14</v>
      </c>
      <c r="H2" s="16" t="s">
        <v>13</v>
      </c>
      <c r="I2" s="16" t="s">
        <v>12</v>
      </c>
      <c r="J2" s="16" t="s">
        <v>11</v>
      </c>
      <c r="K2" s="16" t="s">
        <v>10</v>
      </c>
      <c r="L2" s="16" t="s">
        <v>9</v>
      </c>
      <c r="M2" s="16" t="s">
        <v>8</v>
      </c>
    </row>
    <row r="3" spans="1:13" ht="17.25" thickBot="1" x14ac:dyDescent="0.3">
      <c r="A3" s="17" t="s">
        <v>20</v>
      </c>
      <c r="B3" s="17"/>
      <c r="C3" s="17"/>
      <c r="D3" s="17">
        <v>7329</v>
      </c>
      <c r="E3" s="17">
        <v>6865</v>
      </c>
      <c r="F3" s="17">
        <v>7202</v>
      </c>
      <c r="G3" s="17">
        <v>7132</v>
      </c>
      <c r="H3" s="17">
        <v>6093</v>
      </c>
      <c r="I3" s="17">
        <v>5630</v>
      </c>
      <c r="J3" s="17">
        <v>5689</v>
      </c>
      <c r="K3" s="17">
        <v>5619</v>
      </c>
      <c r="L3" s="17">
        <v>5997</v>
      </c>
      <c r="M3" s="17">
        <v>5815</v>
      </c>
    </row>
    <row r="4" spans="1:13" ht="17.25" thickBot="1" x14ac:dyDescent="0.3">
      <c r="A4" s="17" t="s">
        <v>21</v>
      </c>
      <c r="B4" s="17"/>
      <c r="C4" s="17"/>
      <c r="D4" s="17">
        <v>634182</v>
      </c>
      <c r="E4" s="17">
        <v>630178</v>
      </c>
      <c r="F4" s="17">
        <v>625256</v>
      </c>
      <c r="G4" s="17">
        <v>605021</v>
      </c>
      <c r="H4" s="17">
        <v>542941</v>
      </c>
      <c r="I4" s="17">
        <v>537622</v>
      </c>
      <c r="J4" s="17">
        <v>566286</v>
      </c>
      <c r="K4" s="17">
        <v>543464</v>
      </c>
      <c r="L4" s="17">
        <v>540228</v>
      </c>
      <c r="M4" s="17">
        <v>533766</v>
      </c>
    </row>
    <row r="5" spans="1:13" ht="17.25" thickBot="1" x14ac:dyDescent="0.3">
      <c r="A5" s="17" t="s">
        <v>22</v>
      </c>
      <c r="B5" s="17"/>
      <c r="C5" s="17"/>
      <c r="D5" s="17">
        <v>1650</v>
      </c>
      <c r="E5" s="17">
        <v>1788</v>
      </c>
      <c r="F5" s="17">
        <v>1126</v>
      </c>
      <c r="G5" s="17">
        <v>812</v>
      </c>
      <c r="H5" s="17">
        <v>890</v>
      </c>
      <c r="I5" s="17">
        <v>302</v>
      </c>
      <c r="J5" s="17">
        <v>95</v>
      </c>
      <c r="K5" s="17">
        <v>168</v>
      </c>
      <c r="L5" s="17">
        <v>128</v>
      </c>
      <c r="M5" s="17">
        <v>240</v>
      </c>
    </row>
    <row r="6" spans="1:13" ht="17.25" thickBot="1" x14ac:dyDescent="0.3">
      <c r="A6" s="17" t="s">
        <v>23</v>
      </c>
      <c r="B6" s="17"/>
      <c r="C6" s="17"/>
      <c r="D6" s="17">
        <v>439209</v>
      </c>
      <c r="E6" s="17">
        <v>434175</v>
      </c>
      <c r="F6" s="17">
        <v>433484</v>
      </c>
      <c r="G6" s="17">
        <v>423360</v>
      </c>
      <c r="H6" s="17">
        <v>388958</v>
      </c>
      <c r="I6" s="17">
        <v>366241</v>
      </c>
      <c r="J6" s="17">
        <v>386481</v>
      </c>
      <c r="K6" s="17">
        <v>387733</v>
      </c>
      <c r="L6" s="17">
        <v>376155</v>
      </c>
      <c r="M6" s="17">
        <v>371505</v>
      </c>
    </row>
    <row r="7" spans="1:13" ht="17.25" thickBot="1" x14ac:dyDescent="0.3">
      <c r="A7" s="17" t="s">
        <v>24</v>
      </c>
      <c r="B7" s="17"/>
      <c r="C7" s="17"/>
      <c r="D7" s="17">
        <v>783037</v>
      </c>
      <c r="E7" s="17">
        <v>845657</v>
      </c>
      <c r="F7" s="17">
        <v>814670</v>
      </c>
      <c r="G7" s="17">
        <v>762716</v>
      </c>
      <c r="H7" s="17">
        <v>642345</v>
      </c>
      <c r="I7" s="17">
        <v>687035</v>
      </c>
      <c r="J7" s="17">
        <v>682620</v>
      </c>
      <c r="K7" s="17">
        <v>678499</v>
      </c>
      <c r="L7" s="17">
        <v>666664</v>
      </c>
      <c r="M7" s="17">
        <v>653523</v>
      </c>
    </row>
    <row r="8" spans="1:13" ht="17.25" thickBot="1" x14ac:dyDescent="0.3">
      <c r="A8" s="17" t="s">
        <v>25</v>
      </c>
      <c r="B8" s="17"/>
      <c r="C8" s="17"/>
      <c r="D8" s="17">
        <v>8189</v>
      </c>
      <c r="E8" s="17">
        <v>7685</v>
      </c>
      <c r="F8" s="17">
        <v>8071</v>
      </c>
      <c r="G8" s="17">
        <v>7901</v>
      </c>
      <c r="H8" s="17">
        <v>6944</v>
      </c>
      <c r="I8" s="17">
        <v>6043</v>
      </c>
      <c r="J8" s="17">
        <v>6207</v>
      </c>
      <c r="K8" s="17">
        <v>6219</v>
      </c>
      <c r="L8" s="17">
        <v>6645</v>
      </c>
      <c r="M8" s="17">
        <v>6567</v>
      </c>
    </row>
    <row r="9" spans="1:13" ht="17.25" thickBot="1" x14ac:dyDescent="0.3">
      <c r="A9" s="17" t="s">
        <v>26</v>
      </c>
      <c r="B9" s="17"/>
      <c r="C9" s="17"/>
      <c r="D9" s="17">
        <v>332603</v>
      </c>
      <c r="E9" s="17">
        <v>323510</v>
      </c>
      <c r="F9" s="17">
        <v>319016</v>
      </c>
      <c r="G9" s="17">
        <v>305038</v>
      </c>
      <c r="H9" s="17">
        <v>272753</v>
      </c>
      <c r="I9" s="17">
        <v>293661</v>
      </c>
      <c r="J9" s="17">
        <v>304403</v>
      </c>
      <c r="K9" s="17">
        <v>386613</v>
      </c>
      <c r="L9" s="17">
        <v>487629</v>
      </c>
      <c r="M9" s="17">
        <v>355186</v>
      </c>
    </row>
    <row r="10" spans="1:13" ht="17.25" thickBot="1" x14ac:dyDescent="0.3">
      <c r="A10" s="17" t="s">
        <v>27</v>
      </c>
      <c r="B10" s="17"/>
      <c r="C10" s="17"/>
      <c r="D10" s="17">
        <v>822867</v>
      </c>
      <c r="E10" s="17">
        <v>802710</v>
      </c>
      <c r="F10" s="17">
        <v>797470</v>
      </c>
      <c r="G10" s="17">
        <v>774253</v>
      </c>
      <c r="H10" s="17">
        <v>707436</v>
      </c>
      <c r="I10" s="17">
        <v>694518</v>
      </c>
      <c r="J10" s="17">
        <v>730785</v>
      </c>
      <c r="K10" s="17">
        <v>824750</v>
      </c>
      <c r="L10" s="17">
        <v>933769</v>
      </c>
      <c r="M10" s="17">
        <v>796851</v>
      </c>
    </row>
    <row r="11" spans="1:13" ht="17.25" thickBot="1" x14ac:dyDescent="0.3">
      <c r="A11" s="17" t="s">
        <v>28</v>
      </c>
      <c r="B11" s="17"/>
      <c r="C11" s="17"/>
      <c r="D11" s="17">
        <v>482075</v>
      </c>
      <c r="E11" s="17">
        <v>471515</v>
      </c>
      <c r="F11" s="17">
        <v>470383</v>
      </c>
      <c r="G11" s="17">
        <v>461314</v>
      </c>
      <c r="H11" s="17">
        <v>427739</v>
      </c>
      <c r="I11" s="17">
        <v>394814</v>
      </c>
      <c r="J11" s="17">
        <v>420175</v>
      </c>
      <c r="K11" s="17">
        <v>431918</v>
      </c>
      <c r="L11" s="17">
        <v>439495</v>
      </c>
      <c r="M11" s="17">
        <v>435098</v>
      </c>
    </row>
    <row r="12" spans="1:13" ht="17.25" thickBot="1" x14ac:dyDescent="0.3">
      <c r="A12" s="17" t="s">
        <v>29</v>
      </c>
      <c r="B12" s="17"/>
      <c r="C12" s="17"/>
      <c r="D12" s="17">
        <v>7342</v>
      </c>
      <c r="E12" s="17">
        <v>6872</v>
      </c>
      <c r="F12" s="17">
        <v>7234</v>
      </c>
      <c r="G12" s="17">
        <v>7140</v>
      </c>
      <c r="H12" s="17">
        <v>6094</v>
      </c>
      <c r="I12" s="17">
        <v>5632</v>
      </c>
      <c r="J12" s="17">
        <v>5695</v>
      </c>
      <c r="K12" s="17">
        <v>5624</v>
      </c>
      <c r="L12" s="17">
        <v>6002</v>
      </c>
      <c r="M12" s="17">
        <v>5836</v>
      </c>
    </row>
    <row r="13" spans="1:13" ht="17.25" thickBot="1" x14ac:dyDescent="0.3">
      <c r="A13" s="17" t="s">
        <v>30</v>
      </c>
      <c r="B13" s="17"/>
      <c r="C13" s="17"/>
      <c r="D13" s="17">
        <v>1373065</v>
      </c>
      <c r="E13" s="17">
        <v>1382198</v>
      </c>
      <c r="F13" s="17">
        <v>1412380</v>
      </c>
      <c r="G13" s="17">
        <v>1382540</v>
      </c>
      <c r="H13" s="17">
        <v>1181763</v>
      </c>
      <c r="I13" s="17">
        <v>1187600</v>
      </c>
      <c r="J13" s="17">
        <v>1208717</v>
      </c>
      <c r="K13" s="17">
        <v>1196316</v>
      </c>
      <c r="L13" s="17">
        <v>1142718</v>
      </c>
      <c r="M13" s="17">
        <v>1130066</v>
      </c>
    </row>
    <row r="14" spans="1:13" ht="17.25" thickBot="1" x14ac:dyDescent="0.3">
      <c r="A14" s="17" t="s">
        <v>31</v>
      </c>
      <c r="B14" s="17"/>
      <c r="C14" s="17"/>
      <c r="D14" s="17">
        <v>488867</v>
      </c>
      <c r="E14" s="17">
        <v>486923</v>
      </c>
      <c r="F14" s="17">
        <v>487463</v>
      </c>
      <c r="G14" s="17">
        <v>471979</v>
      </c>
      <c r="H14" s="17">
        <v>422385</v>
      </c>
      <c r="I14" s="17">
        <v>407434</v>
      </c>
      <c r="J14" s="17">
        <v>429857</v>
      </c>
      <c r="K14" s="17">
        <v>427040</v>
      </c>
      <c r="L14" s="17">
        <v>418500</v>
      </c>
      <c r="M14" s="17">
        <v>415596</v>
      </c>
    </row>
    <row r="15" spans="1:13" ht="17.25" thickBot="1" x14ac:dyDescent="0.3">
      <c r="A15" s="17" t="s">
        <v>32</v>
      </c>
      <c r="B15" s="17"/>
      <c r="C15" s="17"/>
      <c r="D15" s="17">
        <v>236.54</v>
      </c>
      <c r="E15" s="17">
        <v>268.14</v>
      </c>
      <c r="F15" s="17">
        <v>245.09</v>
      </c>
      <c r="G15" s="17">
        <v>280.68</v>
      </c>
      <c r="H15" s="17">
        <v>364.45</v>
      </c>
      <c r="I15" s="17">
        <v>311.97000000000003</v>
      </c>
      <c r="J15" s="17">
        <v>240.97</v>
      </c>
      <c r="K15" s="17">
        <v>242.68</v>
      </c>
      <c r="L15" s="17">
        <v>191.26</v>
      </c>
      <c r="M15" s="17">
        <v>254.6</v>
      </c>
    </row>
    <row r="16" spans="1:13" ht="17.25" thickBot="1" x14ac:dyDescent="0.3">
      <c r="A16" s="17" t="s">
        <v>33</v>
      </c>
      <c r="B16" s="17"/>
      <c r="C16" s="17"/>
      <c r="D16" s="17">
        <v>137973</v>
      </c>
      <c r="E16" s="17">
        <v>136383</v>
      </c>
      <c r="F16" s="17">
        <v>130559</v>
      </c>
      <c r="G16" s="17">
        <v>125902</v>
      </c>
      <c r="H16" s="17">
        <v>114462</v>
      </c>
      <c r="I16" s="17">
        <v>124556</v>
      </c>
      <c r="J16" s="17">
        <v>130734</v>
      </c>
      <c r="K16" s="17">
        <v>110800</v>
      </c>
      <c r="L16" s="17">
        <v>115726</v>
      </c>
      <c r="M16" s="17">
        <v>112334</v>
      </c>
    </row>
    <row r="17" spans="1:13" ht="17.25" thickBot="1" x14ac:dyDescent="0.3">
      <c r="A17" s="17" t="s">
        <v>34</v>
      </c>
      <c r="B17" s="17"/>
      <c r="C17" s="17"/>
      <c r="D17" s="17">
        <v>0.51</v>
      </c>
      <c r="E17" s="17">
        <v>0.52</v>
      </c>
      <c r="F17" s="17">
        <v>0.52</v>
      </c>
      <c r="G17" s="17">
        <v>0.53</v>
      </c>
      <c r="H17" s="17">
        <v>0.52</v>
      </c>
      <c r="I17" s="17">
        <v>0.51</v>
      </c>
      <c r="J17" s="17">
        <v>0.52</v>
      </c>
      <c r="K17" s="17">
        <v>0.55000000000000004</v>
      </c>
      <c r="L17" s="17">
        <v>0.56999999999999995</v>
      </c>
      <c r="M17" s="17">
        <v>0.56000000000000005</v>
      </c>
    </row>
    <row r="18" spans="1:13" ht="17.25" thickBot="1" x14ac:dyDescent="0.3">
      <c r="A18" s="17" t="s">
        <v>35</v>
      </c>
      <c r="C18" s="17"/>
      <c r="D18" s="17">
        <v>39.76</v>
      </c>
      <c r="E18" s="17">
        <v>39.19</v>
      </c>
      <c r="F18" s="17">
        <v>40</v>
      </c>
      <c r="G18" s="17">
        <v>40.56</v>
      </c>
      <c r="H18" s="17">
        <v>40.51</v>
      </c>
      <c r="I18" s="17">
        <v>40.18</v>
      </c>
      <c r="J18" s="17">
        <v>40.01</v>
      </c>
      <c r="K18" s="17">
        <v>36.78</v>
      </c>
      <c r="L18" s="17">
        <v>32.65</v>
      </c>
      <c r="M18" s="17">
        <v>37.520000000000003</v>
      </c>
    </row>
    <row r="19" spans="1:13" ht="16.5" x14ac:dyDescent="0.25">
      <c r="A19" s="18" t="s">
        <v>36</v>
      </c>
      <c r="D19">
        <f>(D14/D4)*100</f>
        <v>77.086230766562281</v>
      </c>
      <c r="E19">
        <f t="shared" ref="E19:M19" si="0">(E14/E4)*100</f>
        <v>77.267533934856502</v>
      </c>
      <c r="F19">
        <f t="shared" si="0"/>
        <v>77.962146704709752</v>
      </c>
      <c r="G19">
        <f t="shared" si="0"/>
        <v>78.01035005396507</v>
      </c>
      <c r="H19">
        <f t="shared" si="0"/>
        <v>77.795745762430911</v>
      </c>
      <c r="I19">
        <f t="shared" si="0"/>
        <v>75.784473105639279</v>
      </c>
      <c r="J19">
        <f t="shared" si="0"/>
        <v>75.908110036271424</v>
      </c>
      <c r="K19">
        <f t="shared" si="0"/>
        <v>78.577421871549916</v>
      </c>
      <c r="L19">
        <f t="shared" si="0"/>
        <v>77.467291587996172</v>
      </c>
      <c r="M19">
        <f t="shared" si="0"/>
        <v>77.861085194635848</v>
      </c>
    </row>
  </sheetData>
  <hyperlinks>
    <hyperlink ref="A1" r:id="rId1" xr:uid="{A666D8A1-5C8C-48EC-94A8-D74FB3CB236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69dd5f-88f5-49e0-a44b-ad9a7f895d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097E24C6D4B4DBFC41060338BDC13" ma:contentTypeVersion="17" ma:contentTypeDescription="Create a new document." ma:contentTypeScope="" ma:versionID="c0d06f5049e0a4dd6b01eebc2468bef2">
  <xsd:schema xmlns:xsd="http://www.w3.org/2001/XMLSchema" xmlns:xs="http://www.w3.org/2001/XMLSchema" xmlns:p="http://schemas.microsoft.com/office/2006/metadata/properties" xmlns:ns3="f0897eb8-bf13-4821-bbd1-c58b31b3fbe1" xmlns:ns4="0669dd5f-88f5-49e0-a44b-ad9a7f895dc3" targetNamespace="http://schemas.microsoft.com/office/2006/metadata/properties" ma:root="true" ma:fieldsID="b20dec4e394f8b0b9261535c9709c8aa" ns3:_="" ns4:_="">
    <xsd:import namespace="f0897eb8-bf13-4821-bbd1-c58b31b3fbe1"/>
    <xsd:import namespace="0669dd5f-88f5-49e0-a44b-ad9a7f895d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97eb8-bf13-4821-bbd1-c58b31b3fb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9dd5f-88f5-49e0-a44b-ad9a7f895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9D87E-3EBB-470D-9E30-A4124D9512E1}">
  <ds:schemaRefs>
    <ds:schemaRef ds:uri="0669dd5f-88f5-49e0-a44b-ad9a7f895dc3"/>
    <ds:schemaRef ds:uri="http://purl.org/dc/terms/"/>
    <ds:schemaRef ds:uri="http://schemas.openxmlformats.org/package/2006/metadata/core-properties"/>
    <ds:schemaRef ds:uri="f0897eb8-bf13-4821-bbd1-c58b31b3fbe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3A9DFA-7E8B-4700-B2DD-7516B8C08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06CE28-FB10-4A95-AC8C-678A05C94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97eb8-bf13-4821-bbd1-c58b31b3fbe1"/>
    <ds:schemaRef ds:uri="0669dd5f-88f5-49e0-a44b-ad9a7f895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1-7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Chambers, Matthew (OST)</dc:creator>
  <cp:keywords/>
  <dc:description/>
  <cp:lastModifiedBy>Palumbo, Daniel CTR (OST)</cp:lastModifiedBy>
  <cp:revision/>
  <dcterms:created xsi:type="dcterms:W3CDTF">2018-11-20T20:00:17Z</dcterms:created>
  <dcterms:modified xsi:type="dcterms:W3CDTF">2025-10-08T14:59:49Z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0x010100F46097E24C6D4B4DBFC41060338BDC13</vt:lpwstr>
  </property>
  <property fmtid="{D5CDD505-2E9C-101B-9397-08002B2CF9AE}" pid="3" name="MediaServiceImageTags">
    <vt:lpwstr/>
  </property>
</Properties>
</file>