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TS\2026\083126 Aug\toWeb\"/>
    </mc:Choice>
  </mc:AlternateContent>
  <xr:revisionPtr revIDLastSave="0" documentId="8_{420C5D30-9DBA-409D-80FD-95027C8F3F9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aph" sheetId="18" r:id="rId1"/>
    <sheet name="2-29" sheetId="10" r:id="rId2"/>
    <sheet name="2013" sheetId="8" state="hidden" r:id="rId3"/>
    <sheet name="2012" sheetId="7" state="hidden" r:id="rId4"/>
    <sheet name="2011" sheetId="6" state="hidden" r:id="rId5"/>
    <sheet name="2010" sheetId="5" state="hidden" r:id="rId6"/>
  </sheets>
  <definedNames>
    <definedName name="HTML_CodePage" hidden="1">1252</definedName>
    <definedName name="HTML_Control" hidden="1">{"'2-28'!$A$1:$M$32"}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"C:\WINNT\Profiles\dmegret\Desktop\current tasks\nts2000\nts2000\HTML\Ch2_web\2-28.htm"</definedName>
    <definedName name="HTML_Title" hidden="1">"Table 2-28"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4" i="8" l="1"/>
  <c r="D4" i="8"/>
  <c r="D10" i="8"/>
  <c r="D19" i="8"/>
  <c r="D20" i="6"/>
  <c r="D19" i="5"/>
  <c r="D21" i="5"/>
  <c r="D12" i="8"/>
  <c r="D21" i="8"/>
  <c r="D15" i="5"/>
  <c r="D16" i="5"/>
  <c r="D14" i="8"/>
  <c r="D15" i="8"/>
  <c r="D16" i="8"/>
  <c r="D17" i="8"/>
  <c r="E15" i="8"/>
  <c r="D18" i="8"/>
  <c r="D3" i="7"/>
  <c r="D9" i="7"/>
  <c r="E3" i="7"/>
  <c r="D11" i="7"/>
  <c r="D13" i="7"/>
  <c r="D14" i="7"/>
  <c r="D15" i="7"/>
  <c r="E14" i="7"/>
  <c r="D16" i="7"/>
  <c r="D17" i="7"/>
  <c r="D18" i="7"/>
  <c r="D20" i="7"/>
  <c r="C23" i="7"/>
  <c r="D3" i="6"/>
  <c r="E3" i="6"/>
  <c r="D9" i="6"/>
  <c r="D11" i="6"/>
  <c r="D13" i="6"/>
  <c r="D14" i="6"/>
  <c r="D15" i="6"/>
  <c r="D16" i="6"/>
  <c r="D17" i="6"/>
  <c r="D18" i="6"/>
  <c r="C23" i="6"/>
  <c r="C29" i="5"/>
  <c r="D4" i="5"/>
  <c r="E4" i="5"/>
  <c r="D10" i="5"/>
  <c r="D12" i="5"/>
  <c r="D14" i="5"/>
  <c r="D17" i="5"/>
  <c r="D18" i="5"/>
  <c r="E15" i="5"/>
  <c r="D26" i="5"/>
  <c r="E4" i="8"/>
  <c r="E14" i="6"/>
</calcChain>
</file>

<file path=xl/sharedStrings.xml><?xml version="1.0" encoding="utf-8"?>
<sst xmlns="http://schemas.openxmlformats.org/spreadsheetml/2006/main" count="121" uniqueCount="54">
  <si>
    <t>55 mph</t>
  </si>
  <si>
    <t>60 mph</t>
  </si>
  <si>
    <t>65 mph</t>
  </si>
  <si>
    <t>70 mph</t>
  </si>
  <si>
    <t>Over 70 mph</t>
  </si>
  <si>
    <t>30, 35 mph</t>
  </si>
  <si>
    <t>40, 45 mph</t>
  </si>
  <si>
    <t>50 mph</t>
  </si>
  <si>
    <t>Under 55 mph, total</t>
  </si>
  <si>
    <t>55 mph and above, total</t>
  </si>
  <si>
    <r>
      <t>5,10,15, 20, 25 mph</t>
    </r>
    <r>
      <rPr>
        <vertAlign val="superscript"/>
        <sz val="11"/>
        <rFont val="Arial Narrow"/>
        <family val="2"/>
      </rPr>
      <t>a</t>
    </r>
  </si>
  <si>
    <r>
      <t>Unknown</t>
    </r>
    <r>
      <rPr>
        <b/>
        <vertAlign val="superscript"/>
        <sz val="11"/>
        <rFont val="Arial Narrow"/>
        <family val="2"/>
      </rPr>
      <t>b</t>
    </r>
  </si>
  <si>
    <t>Unknown</t>
  </si>
  <si>
    <t>Not Reported</t>
  </si>
  <si>
    <t>97 MPH</t>
  </si>
  <si>
    <t>96 MPH</t>
  </si>
  <si>
    <t>95 MPH</t>
  </si>
  <si>
    <t>90 MPH</t>
  </si>
  <si>
    <t>85 MPH</t>
  </si>
  <si>
    <t>80 MPH</t>
  </si>
  <si>
    <t>75 MPH</t>
  </si>
  <si>
    <t>70 MPH</t>
  </si>
  <si>
    <t>65 MPH</t>
  </si>
  <si>
    <t>60 MPH</t>
  </si>
  <si>
    <t>55 MPH</t>
  </si>
  <si>
    <t>50 MPH</t>
  </si>
  <si>
    <t>45 MPH</t>
  </si>
  <si>
    <t>40 MPH</t>
  </si>
  <si>
    <t>35 MPH</t>
  </si>
  <si>
    <t>30 MPH</t>
  </si>
  <si>
    <t>25 MPH</t>
  </si>
  <si>
    <t>20 MPH</t>
  </si>
  <si>
    <t>15 MPH</t>
  </si>
  <si>
    <t>10 MPH</t>
  </si>
  <si>
    <t>5 MPH</t>
  </si>
  <si>
    <t>No Statutory Limit/Non-Trafficway Area</t>
  </si>
  <si>
    <t>Blank</t>
  </si>
  <si>
    <t>.</t>
  </si>
  <si>
    <t>Total</t>
  </si>
  <si>
    <t>Speed Limit</t>
  </si>
  <si>
    <t>id</t>
  </si>
  <si>
    <t>No Statutory Limit/Non-Trafficway or Driveway Access</t>
  </si>
  <si>
    <r>
      <t>b</t>
    </r>
    <r>
      <rPr>
        <sz val="9"/>
        <rFont val="Arial"/>
        <family val="2"/>
      </rPr>
      <t xml:space="preserve"> The "Not Reported" designation is included in this category.</t>
    </r>
  </si>
  <si>
    <t>SOURCE</t>
  </si>
  <si>
    <t>TOTAL Occupants killed</t>
  </si>
  <si>
    <t>Occupants involved</t>
  </si>
  <si>
    <t>Vehicles involved</t>
  </si>
  <si>
    <t>NOTE</t>
  </si>
  <si>
    <t>This table is not comparable to editions prior to 2020.</t>
  </si>
  <si>
    <t>Table 2-29: Motor Vehicles and Occupants Involved in Fatal Crashes by Posted Speed Limit</t>
  </si>
  <si>
    <r>
      <t xml:space="preserve">a </t>
    </r>
    <r>
      <rPr>
        <sz val="9"/>
        <rFont val="Arial"/>
        <family val="2"/>
      </rPr>
      <t>The "No Statutory Limit/Non-Trafficway or Driveway Access" designation is included in this category.</t>
    </r>
  </si>
  <si>
    <r>
      <t>KEY:</t>
    </r>
    <r>
      <rPr>
        <sz val="9"/>
        <rFont val="Arial"/>
        <family val="2"/>
      </rPr>
      <t xml:space="preserve"> mph = miles per hour; R = revised.</t>
    </r>
  </si>
  <si>
    <t>(R) 2023</t>
  </si>
  <si>
    <t>U.S. Department of Transportation, National Highway Traffic Safety Administration, National Center for Statistics and Analysis, Fatality Analysis Reporting System (FARS), Fatality and Injury Reporting System Tool (FIRST), available at cdan.dot.gov/query as of Aug. 24,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</si>
</sst>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_)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Helv"/>
    </font>
    <font>
      <vertAlign val="superscript"/>
      <sz val="12"/>
      <name val="Helv"/>
    </font>
    <font>
      <sz val="10"/>
      <name val="Helv"/>
    </font>
    <font>
      <sz val="8"/>
      <name val="Helv"/>
    </font>
    <font>
      <b/>
      <sz val="9"/>
      <name val="Helv"/>
    </font>
    <font>
      <b/>
      <sz val="10"/>
      <name val="Helv"/>
    </font>
    <font>
      <b/>
      <sz val="14"/>
      <name val="Helv"/>
    </font>
    <font>
      <b/>
      <sz val="12"/>
      <name val="Helv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vertAlign val="superscript"/>
      <sz val="11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11"/>
      <name val="Arial Narrow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8">
    <xf numFmtId="0" fontId="0" fillId="0" borderId="0"/>
    <xf numFmtId="3" fontId="2" fillId="0" borderId="1" applyAlignment="0">
      <alignment horizontal="right" vertical="center"/>
    </xf>
    <xf numFmtId="49" fontId="3" fillId="0" borderId="1">
      <alignment horizontal="left" vertical="center"/>
    </xf>
    <xf numFmtId="164" fontId="4" fillId="0" borderId="1" applyNumberFormat="0" applyFill="0">
      <alignment horizontal="right"/>
    </xf>
    <xf numFmtId="0" fontId="6" fillId="0" borderId="1">
      <alignment horizontal="left"/>
    </xf>
    <xf numFmtId="0" fontId="6" fillId="0" borderId="2">
      <alignment horizontal="right" vertical="center"/>
    </xf>
    <xf numFmtId="0" fontId="4" fillId="0" borderId="1">
      <alignment horizontal="left" vertical="center"/>
    </xf>
    <xf numFmtId="0" fontId="7" fillId="0" borderId="1">
      <alignment horizontal="left"/>
    </xf>
    <xf numFmtId="0" fontId="7" fillId="2" borderId="0">
      <alignment horizontal="centerContinuous" wrapText="1"/>
    </xf>
    <xf numFmtId="0" fontId="5" fillId="0" borderId="0">
      <alignment horizontal="right"/>
    </xf>
    <xf numFmtId="0" fontId="3" fillId="0" borderId="0">
      <alignment horizontal="right"/>
    </xf>
    <xf numFmtId="0" fontId="5" fillId="0" borderId="0">
      <alignment horizontal="left"/>
    </xf>
    <xf numFmtId="49" fontId="3" fillId="0" borderId="1">
      <alignment horizontal="left" vertical="center"/>
    </xf>
    <xf numFmtId="164" fontId="2" fillId="0" borderId="0" applyNumberFormat="0">
      <alignment horizontal="right"/>
    </xf>
    <xf numFmtId="0" fontId="6" fillId="3" borderId="0">
      <alignment horizontal="centerContinuous" vertical="center" wrapText="1"/>
    </xf>
    <xf numFmtId="0" fontId="6" fillId="0" borderId="3">
      <alignment horizontal="left" vertical="center"/>
    </xf>
    <xf numFmtId="0" fontId="8" fillId="0" borderId="0">
      <alignment horizontal="left" vertical="top"/>
    </xf>
    <xf numFmtId="0" fontId="7" fillId="0" borderId="0">
      <alignment horizontal="left"/>
    </xf>
    <xf numFmtId="0" fontId="9" fillId="0" borderId="0">
      <alignment horizontal="left"/>
    </xf>
    <xf numFmtId="0" fontId="4" fillId="0" borderId="0">
      <alignment horizontal="left"/>
    </xf>
    <xf numFmtId="0" fontId="8" fillId="0" borderId="0">
      <alignment horizontal="left" vertical="top"/>
    </xf>
    <xf numFmtId="0" fontId="9" fillId="0" borderId="0">
      <alignment horizontal="left"/>
    </xf>
    <xf numFmtId="0" fontId="4" fillId="0" borderId="0">
      <alignment horizontal="left"/>
    </xf>
    <xf numFmtId="49" fontId="2" fillId="0" borderId="1">
      <alignment horizontal="left"/>
    </xf>
    <xf numFmtId="0" fontId="6" fillId="0" borderId="2">
      <alignment horizontal="left"/>
    </xf>
    <xf numFmtId="0" fontId="7" fillId="0" borderId="0">
      <alignment horizontal="left" vertical="center"/>
    </xf>
    <xf numFmtId="0" fontId="12" fillId="0" borderId="0"/>
    <xf numFmtId="0" fontId="1" fillId="0" borderId="0"/>
  </cellStyleXfs>
  <cellXfs count="30">
    <xf numFmtId="0" fontId="0" fillId="0" borderId="0" xfId="0"/>
    <xf numFmtId="0" fontId="1" fillId="0" borderId="0" xfId="27"/>
    <xf numFmtId="3" fontId="1" fillId="0" borderId="0" xfId="27" applyNumberFormat="1"/>
    <xf numFmtId="3" fontId="14" fillId="0" borderId="0" xfId="0" applyNumberFormat="1" applyFont="1" applyFill="1"/>
    <xf numFmtId="0" fontId="13" fillId="0" borderId="4" xfId="11" applyFont="1" applyFill="1" applyBorder="1" applyAlignment="1">
      <alignment horizontal="center"/>
    </xf>
    <xf numFmtId="3" fontId="13" fillId="0" borderId="0" xfId="0" applyNumberFormat="1" applyFont="1" applyFill="1"/>
    <xf numFmtId="3" fontId="13" fillId="0" borderId="5" xfId="0" applyNumberFormat="1" applyFont="1" applyFill="1" applyBorder="1"/>
    <xf numFmtId="0" fontId="10" fillId="0" borderId="0" xfId="0" applyFont="1" applyFill="1"/>
    <xf numFmtId="0" fontId="12" fillId="0" borderId="0" xfId="0" applyFont="1" applyFill="1"/>
    <xf numFmtId="0" fontId="11" fillId="0" borderId="5" xfId="18" applyFont="1" applyFill="1" applyBorder="1">
      <alignment horizontal="left"/>
    </xf>
    <xf numFmtId="0" fontId="13" fillId="0" borderId="0" xfId="0" applyFont="1" applyFill="1" applyAlignment="1">
      <alignment horizontal="center"/>
    </xf>
    <xf numFmtId="0" fontId="13" fillId="0" borderId="0" xfId="11" applyFont="1" applyFill="1" applyAlignment="1"/>
    <xf numFmtId="0" fontId="13" fillId="0" borderId="0" xfId="0" applyFont="1" applyFill="1"/>
    <xf numFmtId="0" fontId="13" fillId="0" borderId="0" xfId="11" applyFont="1" applyFill="1" applyAlignment="1">
      <alignment horizontal="left" wrapText="1" indent="1"/>
    </xf>
    <xf numFmtId="0" fontId="14" fillId="0" borderId="0" xfId="11" applyFont="1" applyFill="1" applyAlignment="1">
      <alignment horizontal="left" vertical="top" indent="2"/>
    </xf>
    <xf numFmtId="0" fontId="14" fillId="0" borderId="0" xfId="0" applyFont="1" applyFill="1"/>
    <xf numFmtId="0" fontId="13" fillId="0" borderId="0" xfId="11" applyFont="1" applyFill="1" applyAlignment="1">
      <alignment horizontal="left" indent="1"/>
    </xf>
    <xf numFmtId="0" fontId="13" fillId="0" borderId="5" xfId="11" applyFont="1" applyFill="1" applyBorder="1" applyAlignment="1">
      <alignment horizontal="left" indent="1"/>
    </xf>
    <xf numFmtId="0" fontId="16" fillId="0" borderId="6" xfId="11" applyFont="1" applyFill="1" applyBorder="1" applyAlignment="1">
      <alignment wrapText="1"/>
    </xf>
    <xf numFmtId="0" fontId="16" fillId="0" borderId="0" xfId="11" applyFont="1" applyFill="1" applyBorder="1" applyAlignment="1">
      <alignment wrapText="1"/>
    </xf>
    <xf numFmtId="0" fontId="16" fillId="0" borderId="0" xfId="0" applyFont="1" applyFill="1"/>
    <xf numFmtId="0" fontId="16" fillId="0" borderId="0" xfId="11" applyFont="1" applyFill="1" applyAlignment="1">
      <alignment horizontal="left" wrapText="1"/>
    </xf>
    <xf numFmtId="0" fontId="16" fillId="0" borderId="0" xfId="11" applyFont="1" applyFill="1" applyAlignment="1">
      <alignment horizontal="left" wrapText="1"/>
    </xf>
    <xf numFmtId="0" fontId="18" fillId="0" borderId="0" xfId="11" applyFont="1" applyFill="1" applyAlignment="1">
      <alignment wrapText="1"/>
    </xf>
    <xf numFmtId="0" fontId="18" fillId="0" borderId="0" xfId="11" applyFont="1" applyFill="1" applyAlignment="1">
      <alignment wrapText="1"/>
    </xf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wrapText="1"/>
    </xf>
    <xf numFmtId="0" fontId="17" fillId="0" borderId="0" xfId="0" applyFont="1" applyFill="1"/>
  </cellXfs>
  <cellStyles count="28">
    <cellStyle name="Data" xfId="1" xr:uid="{00000000-0005-0000-0000-000000000000}"/>
    <cellStyle name="Data Superscript" xfId="2" xr:uid="{00000000-0005-0000-0000-000001000000}"/>
    <cellStyle name="Data_1-1A-Regular" xfId="3" xr:uid="{00000000-0005-0000-0000-000002000000}"/>
    <cellStyle name="Hed Side" xfId="4" xr:uid="{00000000-0005-0000-0000-000003000000}"/>
    <cellStyle name="Hed Side bold" xfId="5" xr:uid="{00000000-0005-0000-0000-000004000000}"/>
    <cellStyle name="Hed Side Regular" xfId="6" xr:uid="{00000000-0005-0000-0000-000005000000}"/>
    <cellStyle name="Hed Side_1-1A-Regular" xfId="7" xr:uid="{00000000-0005-0000-0000-000006000000}"/>
    <cellStyle name="Hed Top" xfId="8" xr:uid="{00000000-0005-0000-0000-000007000000}"/>
    <cellStyle name="Normal" xfId="0" builtinId="0"/>
    <cellStyle name="Normal 2" xfId="26" xr:uid="{00000000-0005-0000-0000-000009000000}"/>
    <cellStyle name="Normal 3" xfId="27" xr:uid="{00000000-0005-0000-0000-00000A000000}"/>
    <cellStyle name="Source Hed" xfId="9" xr:uid="{00000000-0005-0000-0000-00000B000000}"/>
    <cellStyle name="Source Superscript" xfId="10" xr:uid="{00000000-0005-0000-0000-00000C000000}"/>
    <cellStyle name="Source Text" xfId="11" xr:uid="{00000000-0005-0000-0000-00000D000000}"/>
    <cellStyle name="Superscript" xfId="12" xr:uid="{00000000-0005-0000-0000-00000E000000}"/>
    <cellStyle name="Table Data" xfId="13" xr:uid="{00000000-0005-0000-0000-00000F000000}"/>
    <cellStyle name="Table Head Top" xfId="14" xr:uid="{00000000-0005-0000-0000-000010000000}"/>
    <cellStyle name="Table Hed Side" xfId="15" xr:uid="{00000000-0005-0000-0000-000011000000}"/>
    <cellStyle name="Table Title" xfId="16" xr:uid="{00000000-0005-0000-0000-000012000000}"/>
    <cellStyle name="Title Text" xfId="17" xr:uid="{00000000-0005-0000-0000-000013000000}"/>
    <cellStyle name="Title Text 1" xfId="18" xr:uid="{00000000-0005-0000-0000-000014000000}"/>
    <cellStyle name="Title Text 2" xfId="19" xr:uid="{00000000-0005-0000-0000-000015000000}"/>
    <cellStyle name="Title-1" xfId="20" xr:uid="{00000000-0005-0000-0000-000016000000}"/>
    <cellStyle name="Title-2" xfId="21" xr:uid="{00000000-0005-0000-0000-000017000000}"/>
    <cellStyle name="Title-3" xfId="22" xr:uid="{00000000-0005-0000-0000-000018000000}"/>
    <cellStyle name="Wrap" xfId="23" xr:uid="{00000000-0005-0000-0000-000019000000}"/>
    <cellStyle name="Wrap Bold" xfId="24" xr:uid="{00000000-0005-0000-0000-00001A000000}"/>
    <cellStyle name="Wrap Title" xfId="25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Motor Vehicles and Occupants Involved in Fatal Crashes by Posted Speed Limit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v>Under 55 mph, occupants killed</c:v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'2-29'!$B$2:$P$2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(R) 2023</c:v>
                </c:pt>
                <c:pt idx="14">
                  <c:v>2024</c:v>
                </c:pt>
              </c:strCache>
            </c:strRef>
          </c:cat>
          <c:val>
            <c:numRef>
              <c:f>'2-29'!$B$6:$P$6</c:f>
              <c:numCache>
                <c:formatCode>#,##0</c:formatCode>
                <c:ptCount val="15"/>
                <c:pt idx="0">
                  <c:v>12040</c:v>
                </c:pt>
                <c:pt idx="1">
                  <c:v>11859</c:v>
                </c:pt>
                <c:pt idx="2">
                  <c:v>12419</c:v>
                </c:pt>
                <c:pt idx="3">
                  <c:v>12077</c:v>
                </c:pt>
                <c:pt idx="4">
                  <c:v>11742</c:v>
                </c:pt>
                <c:pt idx="5">
                  <c:v>12571</c:v>
                </c:pt>
                <c:pt idx="6">
                  <c:v>13417</c:v>
                </c:pt>
                <c:pt idx="7">
                  <c:v>13673</c:v>
                </c:pt>
                <c:pt idx="8">
                  <c:v>12977</c:v>
                </c:pt>
                <c:pt idx="9">
                  <c:v>12893</c:v>
                </c:pt>
                <c:pt idx="10">
                  <c:v>14396</c:v>
                </c:pt>
                <c:pt idx="11">
                  <c:v>15850</c:v>
                </c:pt>
                <c:pt idx="12">
                  <c:v>15454</c:v>
                </c:pt>
                <c:pt idx="13">
                  <c:v>15005</c:v>
                </c:pt>
                <c:pt idx="14">
                  <c:v>14262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28-4055-BBD8-F8C9F314D2EF}"/>
            </c:ext>
          </c:extLst>
        </c:ser>
        <c:ser>
          <c:idx val="8"/>
          <c:order val="8"/>
          <c:tx>
            <c:v>55 mph and above, occupants killed</c:v>
          </c:tx>
          <c:spPr>
            <a:solidFill>
              <a:schemeClr val="accent3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'2-29'!$B$2:$P$2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(R) 2023</c:v>
                </c:pt>
                <c:pt idx="14">
                  <c:v>2024</c:v>
                </c:pt>
              </c:strCache>
            </c:strRef>
          </c:cat>
          <c:val>
            <c:numRef>
              <c:f>'2-29'!$B$11:$P$11</c:f>
              <c:numCache>
                <c:formatCode>#,##0</c:formatCode>
                <c:ptCount val="15"/>
                <c:pt idx="0">
                  <c:v>14945</c:v>
                </c:pt>
                <c:pt idx="1">
                  <c:v>14347</c:v>
                </c:pt>
                <c:pt idx="2">
                  <c:v>14632</c:v>
                </c:pt>
                <c:pt idx="3">
                  <c:v>14085</c:v>
                </c:pt>
                <c:pt idx="4">
                  <c:v>14157</c:v>
                </c:pt>
                <c:pt idx="5">
                  <c:v>15264</c:v>
                </c:pt>
                <c:pt idx="6">
                  <c:v>16218</c:v>
                </c:pt>
                <c:pt idx="7">
                  <c:v>15753</c:v>
                </c:pt>
                <c:pt idx="8">
                  <c:v>15464</c:v>
                </c:pt>
                <c:pt idx="9">
                  <c:v>15050</c:v>
                </c:pt>
                <c:pt idx="10">
                  <c:v>15484</c:v>
                </c:pt>
                <c:pt idx="11">
                  <c:v>17404</c:v>
                </c:pt>
                <c:pt idx="12">
                  <c:v>16922</c:v>
                </c:pt>
                <c:pt idx="13">
                  <c:v>16119</c:v>
                </c:pt>
                <c:pt idx="14">
                  <c:v>15256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428-4055-BBD8-F8C9F314D2EF}"/>
            </c:ext>
          </c:extLst>
        </c:ser>
        <c:ser>
          <c:idx val="14"/>
          <c:order val="14"/>
          <c:tx>
            <c:v>Unknown, occupants killed</c:v>
          </c:tx>
          <c:spPr>
            <a:solidFill>
              <a:schemeClr val="accent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'2-29'!$B$2:$P$2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(R) 2023</c:v>
                </c:pt>
                <c:pt idx="14">
                  <c:v>2024</c:v>
                </c:pt>
              </c:strCache>
            </c:strRef>
          </c:cat>
          <c:val>
            <c:numRef>
              <c:f>'2-29'!$B$17:$P$17</c:f>
              <c:numCache>
                <c:formatCode>#,##0</c:formatCode>
                <c:ptCount val="15"/>
                <c:pt idx="0">
                  <c:v>904</c:v>
                </c:pt>
                <c:pt idx="1">
                  <c:v>934</c:v>
                </c:pt>
                <c:pt idx="2">
                  <c:v>952</c:v>
                </c:pt>
                <c:pt idx="3">
                  <c:v>1013</c:v>
                </c:pt>
                <c:pt idx="4">
                  <c:v>1002</c:v>
                </c:pt>
                <c:pt idx="5">
                  <c:v>1093</c:v>
                </c:pt>
                <c:pt idx="6">
                  <c:v>978</c:v>
                </c:pt>
                <c:pt idx="7">
                  <c:v>930</c:v>
                </c:pt>
                <c:pt idx="8">
                  <c:v>929</c:v>
                </c:pt>
                <c:pt idx="9">
                  <c:v>992</c:v>
                </c:pt>
                <c:pt idx="10">
                  <c:v>1357</c:v>
                </c:pt>
                <c:pt idx="11">
                  <c:v>1228</c:v>
                </c:pt>
                <c:pt idx="12">
                  <c:v>1303</c:v>
                </c:pt>
                <c:pt idx="13">
                  <c:v>1016</c:v>
                </c:pt>
                <c:pt idx="14">
                  <c:v>1183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428-4055-BBD8-F8C9F314D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9537416"/>
        <c:axId val="1219537744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'2-29'!$A$5</c15:sqref>
                        </c15:formulaRef>
                      </c:ext>
                    </c:extLst>
                    <c:strCache>
                      <c:ptCount val="1"/>
                      <c:pt idx="0">
                        <c:v>TOTAL Occupants killed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'2-29'!$B$2:$P$2</c15:sqref>
                        </c15:formulaRef>
                      </c:ext>
                    </c:extLst>
                    <c:strCache>
                      <c:ptCount val="15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  <c:pt idx="13">
                        <c:v>(R) 2023</c:v>
                      </c:pt>
                      <c:pt idx="14">
                        <c:v>2024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'2-29'!$B$5:$M$5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27889</c:v>
                      </c:pt>
                      <c:pt idx="1">
                        <c:v>27140</c:v>
                      </c:pt>
                      <c:pt idx="2">
                        <c:v>28003</c:v>
                      </c:pt>
                      <c:pt idx="3">
                        <c:v>27175</c:v>
                      </c:pt>
                      <c:pt idx="4">
                        <c:v>26901</c:v>
                      </c:pt>
                      <c:pt idx="5">
                        <c:v>28928</c:v>
                      </c:pt>
                      <c:pt idx="6">
                        <c:v>30613</c:v>
                      </c:pt>
                      <c:pt idx="7">
                        <c:v>30356</c:v>
                      </c:pt>
                      <c:pt idx="8">
                        <c:v>29370</c:v>
                      </c:pt>
                      <c:pt idx="9">
                        <c:v>28935</c:v>
                      </c:pt>
                      <c:pt idx="10">
                        <c:v>31237</c:v>
                      </c:pt>
                      <c:pt idx="11">
                        <c:v>34482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428-4055-BBD8-F8C9F314D2E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'2-29'!$A$7</c15:sqref>
                        </c15:formulaRef>
                      </c:ext>
                    </c:extLst>
                    <c:strCache>
                      <c:ptCount val="1"/>
                      <c:pt idx="0">
                        <c:v>5,10,15, 20, 25 mpha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'2-29'!$B$2:$P$2</c15:sqref>
                        </c15:formulaRef>
                      </c:ext>
                    </c:extLst>
                    <c:strCache>
                      <c:ptCount val="15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  <c:pt idx="13">
                        <c:v>(R) 2023</c:v>
                      </c:pt>
                      <c:pt idx="1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'2-29'!$B$7:$M$7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1360</c:v>
                      </c:pt>
                      <c:pt idx="1">
                        <c:v>1358</c:v>
                      </c:pt>
                      <c:pt idx="2">
                        <c:v>1404</c:v>
                      </c:pt>
                      <c:pt idx="3">
                        <c:v>1352</c:v>
                      </c:pt>
                      <c:pt idx="4">
                        <c:v>1405</c:v>
                      </c:pt>
                      <c:pt idx="5">
                        <c:v>1426</c:v>
                      </c:pt>
                      <c:pt idx="6">
                        <c:v>1535</c:v>
                      </c:pt>
                      <c:pt idx="7">
                        <c:v>1610</c:v>
                      </c:pt>
                      <c:pt idx="8">
                        <c:v>1540</c:v>
                      </c:pt>
                      <c:pt idx="9">
                        <c:v>1608</c:v>
                      </c:pt>
                      <c:pt idx="10">
                        <c:v>1798</c:v>
                      </c:pt>
                      <c:pt idx="11">
                        <c:v>1904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428-4055-BBD8-F8C9F314D2E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'2-29'!$A$8</c15:sqref>
                        </c15:formulaRef>
                      </c:ext>
                    </c:extLst>
                    <c:strCache>
                      <c:ptCount val="1"/>
                      <c:pt idx="0">
                        <c:v>30, 35 mph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'2-29'!$B$2:$P$2</c15:sqref>
                        </c15:formulaRef>
                      </c:ext>
                    </c:extLst>
                    <c:strCache>
                      <c:ptCount val="15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  <c:pt idx="13">
                        <c:v>(R) 2023</c:v>
                      </c:pt>
                      <c:pt idx="1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4006</c:v>
                      </c:pt>
                      <c:pt idx="1">
                        <c:v>3950</c:v>
                      </c:pt>
                      <c:pt idx="2">
                        <c:v>4035</c:v>
                      </c:pt>
                      <c:pt idx="3">
                        <c:v>3926</c:v>
                      </c:pt>
                      <c:pt idx="4">
                        <c:v>3792</c:v>
                      </c:pt>
                      <c:pt idx="5">
                        <c:v>3931</c:v>
                      </c:pt>
                      <c:pt idx="6">
                        <c:v>4224</c:v>
                      </c:pt>
                      <c:pt idx="7">
                        <c:v>4220</c:v>
                      </c:pt>
                      <c:pt idx="8">
                        <c:v>4082</c:v>
                      </c:pt>
                      <c:pt idx="9">
                        <c:v>3949</c:v>
                      </c:pt>
                      <c:pt idx="10">
                        <c:v>4605</c:v>
                      </c:pt>
                      <c:pt idx="11">
                        <c:v>4977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428-4055-BBD8-F8C9F314D2E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'2-29'!$A$9</c15:sqref>
                        </c15:formulaRef>
                      </c:ext>
                    </c:extLst>
                    <c:strCache>
                      <c:ptCount val="1"/>
                      <c:pt idx="0">
                        <c:v>40, 45 mph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'2-29'!$B$2:$P$2</c15:sqref>
                        </c15:formulaRef>
                      </c:ext>
                    </c:extLst>
                    <c:strCache>
                      <c:ptCount val="15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  <c:pt idx="13">
                        <c:v>(R) 2023</c:v>
                      </c:pt>
                      <c:pt idx="1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'2-29'!$B$9:$M$9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5429</c:v>
                      </c:pt>
                      <c:pt idx="1">
                        <c:v>5280</c:v>
                      </c:pt>
                      <c:pt idx="2">
                        <c:v>5678</c:v>
                      </c:pt>
                      <c:pt idx="3">
                        <c:v>5516</c:v>
                      </c:pt>
                      <c:pt idx="4">
                        <c:v>5396</c:v>
                      </c:pt>
                      <c:pt idx="5">
                        <c:v>5885</c:v>
                      </c:pt>
                      <c:pt idx="6">
                        <c:v>6275</c:v>
                      </c:pt>
                      <c:pt idx="7">
                        <c:v>6437</c:v>
                      </c:pt>
                      <c:pt idx="8">
                        <c:v>6076</c:v>
                      </c:pt>
                      <c:pt idx="9">
                        <c:v>6010</c:v>
                      </c:pt>
                      <c:pt idx="10">
                        <c:v>6627</c:v>
                      </c:pt>
                      <c:pt idx="11">
                        <c:v>7410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428-4055-BBD8-F8C9F314D2EF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'2-29'!$A$10</c15:sqref>
                        </c15:formulaRef>
                      </c:ext>
                    </c:extLst>
                    <c:strCache>
                      <c:ptCount val="1"/>
                      <c:pt idx="0">
                        <c:v>50 mph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'2-29'!$B$2:$P$2</c15:sqref>
                        </c15:formulaRef>
                      </c:ext>
                    </c:extLst>
                    <c:strCache>
                      <c:ptCount val="15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  <c:pt idx="13">
                        <c:v>(R) 2023</c:v>
                      </c:pt>
                      <c:pt idx="1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'2-29'!$B$10:$M$10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1245</c:v>
                      </c:pt>
                      <c:pt idx="1">
                        <c:v>1271</c:v>
                      </c:pt>
                      <c:pt idx="2">
                        <c:v>1302</c:v>
                      </c:pt>
                      <c:pt idx="3">
                        <c:v>1283</c:v>
                      </c:pt>
                      <c:pt idx="4">
                        <c:v>1149</c:v>
                      </c:pt>
                      <c:pt idx="5">
                        <c:v>1329</c:v>
                      </c:pt>
                      <c:pt idx="6">
                        <c:v>1383</c:v>
                      </c:pt>
                      <c:pt idx="7">
                        <c:v>1406</c:v>
                      </c:pt>
                      <c:pt idx="8">
                        <c:v>1279</c:v>
                      </c:pt>
                      <c:pt idx="9">
                        <c:v>1326</c:v>
                      </c:pt>
                      <c:pt idx="10">
                        <c:v>1366</c:v>
                      </c:pt>
                      <c:pt idx="11">
                        <c:v>1559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428-4055-BBD8-F8C9F314D2E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'2-29'!$A$12</c15:sqref>
                        </c15:formulaRef>
                      </c:ext>
                    </c:extLst>
                    <c:strCache>
                      <c:ptCount val="1"/>
                      <c:pt idx="0">
                        <c:v>55 mph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'2-29'!$B$2:$P$2</c15:sqref>
                        </c15:formulaRef>
                      </c:ext>
                    </c:extLst>
                    <c:strCache>
                      <c:ptCount val="15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  <c:pt idx="13">
                        <c:v>(R) 2023</c:v>
                      </c:pt>
                      <c:pt idx="1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'2-29'!$B$12:$M$12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8703</c:v>
                      </c:pt>
                      <c:pt idx="1">
                        <c:v>8334</c:v>
                      </c:pt>
                      <c:pt idx="2">
                        <c:v>8587</c:v>
                      </c:pt>
                      <c:pt idx="3">
                        <c:v>8063</c:v>
                      </c:pt>
                      <c:pt idx="4">
                        <c:v>7909</c:v>
                      </c:pt>
                      <c:pt idx="5">
                        <c:v>8491</c:v>
                      </c:pt>
                      <c:pt idx="6">
                        <c:v>8946</c:v>
                      </c:pt>
                      <c:pt idx="7">
                        <c:v>8691</c:v>
                      </c:pt>
                      <c:pt idx="8">
                        <c:v>8359</c:v>
                      </c:pt>
                      <c:pt idx="9">
                        <c:v>8179</c:v>
                      </c:pt>
                      <c:pt idx="10">
                        <c:v>8589</c:v>
                      </c:pt>
                      <c:pt idx="11">
                        <c:v>9235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428-4055-BBD8-F8C9F314D2EF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'2-29'!$A$13</c15:sqref>
                        </c15:formulaRef>
                      </c:ext>
                    </c:extLst>
                    <c:strCache>
                      <c:ptCount val="1"/>
                      <c:pt idx="0">
                        <c:v>60 mph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'2-29'!$B$2:$P$2</c15:sqref>
                        </c15:formulaRef>
                      </c:ext>
                    </c:extLst>
                    <c:strCache>
                      <c:ptCount val="15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  <c:pt idx="13">
                        <c:v>(R) 2023</c:v>
                      </c:pt>
                      <c:pt idx="1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'2-29'!$B$13:$M$13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988</c:v>
                      </c:pt>
                      <c:pt idx="1">
                        <c:v>967</c:v>
                      </c:pt>
                      <c:pt idx="2">
                        <c:v>948</c:v>
                      </c:pt>
                      <c:pt idx="3">
                        <c:v>970</c:v>
                      </c:pt>
                      <c:pt idx="4">
                        <c:v>1052</c:v>
                      </c:pt>
                      <c:pt idx="5">
                        <c:v>1135</c:v>
                      </c:pt>
                      <c:pt idx="6">
                        <c:v>1177</c:v>
                      </c:pt>
                      <c:pt idx="7">
                        <c:v>1138</c:v>
                      </c:pt>
                      <c:pt idx="8">
                        <c:v>1125</c:v>
                      </c:pt>
                      <c:pt idx="9">
                        <c:v>1073</c:v>
                      </c:pt>
                      <c:pt idx="10">
                        <c:v>1089</c:v>
                      </c:pt>
                      <c:pt idx="11">
                        <c:v>1415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9428-4055-BBD8-F8C9F314D2EF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'2-29'!$A$14</c15:sqref>
                        </c15:formulaRef>
                      </c:ext>
                    </c:extLst>
                    <c:strCache>
                      <c:ptCount val="1"/>
                      <c:pt idx="0">
                        <c:v>65 mph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'2-29'!$B$2:$P$2</c15:sqref>
                        </c15:formulaRef>
                      </c:ext>
                    </c:extLst>
                    <c:strCache>
                      <c:ptCount val="15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  <c:pt idx="13">
                        <c:v>(R) 2023</c:v>
                      </c:pt>
                      <c:pt idx="1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'2-29'!$B$14:$M$14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3003</c:v>
                      </c:pt>
                      <c:pt idx="1">
                        <c:v>2790</c:v>
                      </c:pt>
                      <c:pt idx="2">
                        <c:v>2558</c:v>
                      </c:pt>
                      <c:pt idx="3">
                        <c:v>2586</c:v>
                      </c:pt>
                      <c:pt idx="4">
                        <c:v>2530</c:v>
                      </c:pt>
                      <c:pt idx="5">
                        <c:v>2688</c:v>
                      </c:pt>
                      <c:pt idx="6">
                        <c:v>2935</c:v>
                      </c:pt>
                      <c:pt idx="7">
                        <c:v>2888</c:v>
                      </c:pt>
                      <c:pt idx="8">
                        <c:v>2839</c:v>
                      </c:pt>
                      <c:pt idx="9">
                        <c:v>2732</c:v>
                      </c:pt>
                      <c:pt idx="10">
                        <c:v>2884</c:v>
                      </c:pt>
                      <c:pt idx="11">
                        <c:v>3314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428-4055-BBD8-F8C9F314D2EF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'2-29'!$A$15</c15:sqref>
                        </c15:formulaRef>
                      </c:ext>
                    </c:extLst>
                    <c:strCache>
                      <c:ptCount val="1"/>
                      <c:pt idx="0">
                        <c:v>70 mph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'2-29'!$B$2:$P$2</c15:sqref>
                        </c15:formulaRef>
                      </c:ext>
                    </c:extLst>
                    <c:strCache>
                      <c:ptCount val="15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  <c:pt idx="13">
                        <c:v>(R) 2023</c:v>
                      </c:pt>
                      <c:pt idx="1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'2-29'!$B$15:$M$15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1831</c:v>
                      </c:pt>
                      <c:pt idx="1">
                        <c:v>1811</c:v>
                      </c:pt>
                      <c:pt idx="2">
                        <c:v>1904</c:v>
                      </c:pt>
                      <c:pt idx="3">
                        <c:v>1629</c:v>
                      </c:pt>
                      <c:pt idx="4">
                        <c:v>1690</c:v>
                      </c:pt>
                      <c:pt idx="5">
                        <c:v>1930</c:v>
                      </c:pt>
                      <c:pt idx="6">
                        <c:v>2209</c:v>
                      </c:pt>
                      <c:pt idx="7">
                        <c:v>2153</c:v>
                      </c:pt>
                      <c:pt idx="8">
                        <c:v>2178</c:v>
                      </c:pt>
                      <c:pt idx="9">
                        <c:v>2164</c:v>
                      </c:pt>
                      <c:pt idx="10">
                        <c:v>2094</c:v>
                      </c:pt>
                      <c:pt idx="11">
                        <c:v>2350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9428-4055-BBD8-F8C9F314D2EF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'2-29'!$A$16</c15:sqref>
                        </c15:formulaRef>
                      </c:ext>
                    </c:extLst>
                    <c:strCache>
                      <c:ptCount val="1"/>
                      <c:pt idx="0">
                        <c:v>Over 70 mph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'2-29'!$B$2:$P$2</c15:sqref>
                        </c15:formulaRef>
                      </c:ext>
                    </c:extLst>
                    <c:strCache>
                      <c:ptCount val="15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  <c:pt idx="13">
                        <c:v>(R) 2023</c:v>
                      </c:pt>
                      <c:pt idx="14">
                        <c:v>2024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'2-29'!$B$16:$M$16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420</c:v>
                      </c:pt>
                      <c:pt idx="1">
                        <c:v>445</c:v>
                      </c:pt>
                      <c:pt idx="2">
                        <c:v>635</c:v>
                      </c:pt>
                      <c:pt idx="3">
                        <c:v>837</c:v>
                      </c:pt>
                      <c:pt idx="4">
                        <c:v>976</c:v>
                      </c:pt>
                      <c:pt idx="5">
                        <c:v>1020</c:v>
                      </c:pt>
                      <c:pt idx="6">
                        <c:v>951</c:v>
                      </c:pt>
                      <c:pt idx="7">
                        <c:v>883</c:v>
                      </c:pt>
                      <c:pt idx="8">
                        <c:v>963</c:v>
                      </c:pt>
                      <c:pt idx="9">
                        <c:v>902</c:v>
                      </c:pt>
                      <c:pt idx="10">
                        <c:v>828</c:v>
                      </c:pt>
                      <c:pt idx="11">
                        <c:v>1090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428-4055-BBD8-F8C9F314D2EF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'2-29'!$A$3</c:f>
              <c:strCache>
                <c:ptCount val="1"/>
                <c:pt idx="0">
                  <c:v>Vehicles involved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'2-29'!$B$2:$P$2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(R) 2023</c:v>
                </c:pt>
                <c:pt idx="14">
                  <c:v>2024</c:v>
                </c:pt>
              </c:strCache>
            </c:strRef>
          </c:cat>
          <c:val>
            <c:numRef>
              <c:f>'2-29'!$B$3:$P$3</c:f>
              <c:numCache>
                <c:formatCode>#,##0</c:formatCode>
                <c:ptCount val="15"/>
                <c:pt idx="0">
                  <c:v>44862</c:v>
                </c:pt>
                <c:pt idx="1">
                  <c:v>44119</c:v>
                </c:pt>
                <c:pt idx="2">
                  <c:v>45960</c:v>
                </c:pt>
                <c:pt idx="3">
                  <c:v>45101</c:v>
                </c:pt>
                <c:pt idx="4">
                  <c:v>44950</c:v>
                </c:pt>
                <c:pt idx="5">
                  <c:v>49478</c:v>
                </c:pt>
                <c:pt idx="6">
                  <c:v>52714</c:v>
                </c:pt>
                <c:pt idx="7">
                  <c:v>53128</c:v>
                </c:pt>
                <c:pt idx="8">
                  <c:v>52286</c:v>
                </c:pt>
                <c:pt idx="9">
                  <c:v>51623</c:v>
                </c:pt>
                <c:pt idx="10">
                  <c:v>54552</c:v>
                </c:pt>
                <c:pt idx="11">
                  <c:v>61802</c:v>
                </c:pt>
                <c:pt idx="12">
                  <c:v>60765</c:v>
                </c:pt>
                <c:pt idx="13">
                  <c:v>58508</c:v>
                </c:pt>
                <c:pt idx="14">
                  <c:v>56011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28-4055-BBD8-F8C9F314D2EF}"/>
            </c:ext>
          </c:extLst>
        </c:ser>
        <c:ser>
          <c:idx val="1"/>
          <c:order val="1"/>
          <c:tx>
            <c:strRef>
              <c:f>'2-29'!$A$4</c:f>
              <c:strCache>
                <c:ptCount val="1"/>
                <c:pt idx="0">
                  <c:v>Occupants involved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'2-29'!$B$2:$P$2</c:f>
              <c:strCach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(R) 2023</c:v>
                </c:pt>
                <c:pt idx="14">
                  <c:v>2024</c:v>
                </c:pt>
              </c:strCache>
            </c:strRef>
          </c:cat>
          <c:val>
            <c:numRef>
              <c:f>'2-29'!$B$4:$P$4</c:f>
              <c:numCache>
                <c:formatCode>#,##0</c:formatCode>
                <c:ptCount val="15"/>
                <c:pt idx="0">
                  <c:v>69184</c:v>
                </c:pt>
                <c:pt idx="1">
                  <c:v>67394</c:v>
                </c:pt>
                <c:pt idx="2">
                  <c:v>69982</c:v>
                </c:pt>
                <c:pt idx="3">
                  <c:v>67903</c:v>
                </c:pt>
                <c:pt idx="4">
                  <c:v>67102</c:v>
                </c:pt>
                <c:pt idx="5">
                  <c:v>74270</c:v>
                </c:pt>
                <c:pt idx="6">
                  <c:v>78454</c:v>
                </c:pt>
                <c:pt idx="7">
                  <c:v>77874</c:v>
                </c:pt>
                <c:pt idx="8">
                  <c:v>76036</c:v>
                </c:pt>
                <c:pt idx="9">
                  <c:v>74648</c:v>
                </c:pt>
                <c:pt idx="10">
                  <c:v>77790</c:v>
                </c:pt>
                <c:pt idx="11">
                  <c:v>87796</c:v>
                </c:pt>
                <c:pt idx="12">
                  <c:v>86152</c:v>
                </c:pt>
                <c:pt idx="13">
                  <c:v>82953</c:v>
                </c:pt>
                <c:pt idx="14">
                  <c:v>78880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28-4055-BBD8-F8C9F314D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233320"/>
        <c:axId val="900232992"/>
      </c:lineChart>
      <c:catAx>
        <c:axId val="1219537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9537744"/>
        <c:crosses val="autoZero"/>
        <c:auto val="1"/>
        <c:lblAlgn val="ctr"/>
        <c:lblOffset val="100"/>
        <c:noMultiLvlLbl val="0"/>
      </c:catAx>
      <c:valAx>
        <c:axId val="121953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people killed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9537416"/>
        <c:crosses val="autoZero"/>
        <c:crossBetween val="between"/>
      </c:valAx>
      <c:valAx>
        <c:axId val="900232992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vehicles or occupants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0233320"/>
        <c:crosses val="max"/>
        <c:crossBetween val="between"/>
      </c:valAx>
      <c:catAx>
        <c:axId val="900233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002329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7990698053934969E-2"/>
          <c:y val="0.14442307692307693"/>
          <c:w val="0.80820620078740157"/>
          <c:h val="0.11025721784776901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22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372034-1B32-4CF6-8D63-F995179897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B12E-19D8-4478-9791-F1C91139FC29}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140625" defaultRowHeight="12.75" x14ac:dyDescent="0.2"/>
  <cols>
    <col min="1" max="1" width="25.140625" style="8" customWidth="1"/>
    <col min="2" max="16" width="8.7109375" style="8" customWidth="1"/>
    <col min="17" max="16384" width="9.140625" style="8"/>
  </cols>
  <sheetData>
    <row r="1" spans="1:16" s="7" customFormat="1" ht="16.5" customHeight="1" thickBot="1" x14ac:dyDescent="0.3">
      <c r="A1" s="9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10" customFormat="1" ht="16.5" customHeight="1" x14ac:dyDescent="0.3">
      <c r="A2" s="4"/>
      <c r="B2" s="4">
        <v>2010</v>
      </c>
      <c r="C2" s="4">
        <v>2011</v>
      </c>
      <c r="D2" s="4">
        <v>2012</v>
      </c>
      <c r="E2" s="4">
        <v>2013</v>
      </c>
      <c r="F2" s="4">
        <v>2014</v>
      </c>
      <c r="G2" s="4">
        <v>2015</v>
      </c>
      <c r="H2" s="4">
        <v>2016</v>
      </c>
      <c r="I2" s="4">
        <v>2017</v>
      </c>
      <c r="J2" s="4">
        <v>2018</v>
      </c>
      <c r="K2" s="4">
        <v>2019</v>
      </c>
      <c r="L2" s="4">
        <v>2020</v>
      </c>
      <c r="M2" s="4">
        <v>2021</v>
      </c>
      <c r="N2" s="4">
        <v>2022</v>
      </c>
      <c r="O2" s="4" t="s">
        <v>52</v>
      </c>
      <c r="P2" s="4">
        <v>2024</v>
      </c>
    </row>
    <row r="3" spans="1:16" s="10" customFormat="1" ht="16.5" customHeight="1" x14ac:dyDescent="0.3">
      <c r="A3" s="11" t="s">
        <v>46</v>
      </c>
      <c r="B3" s="5">
        <v>44862</v>
      </c>
      <c r="C3" s="5">
        <v>44119</v>
      </c>
      <c r="D3" s="5">
        <v>45960</v>
      </c>
      <c r="E3" s="5">
        <v>45101</v>
      </c>
      <c r="F3" s="5">
        <v>44950</v>
      </c>
      <c r="G3" s="5">
        <v>49478</v>
      </c>
      <c r="H3" s="5">
        <v>52714</v>
      </c>
      <c r="I3" s="5">
        <v>53128</v>
      </c>
      <c r="J3" s="5">
        <v>52286</v>
      </c>
      <c r="K3" s="5">
        <v>51623</v>
      </c>
      <c r="L3" s="5">
        <v>54552</v>
      </c>
      <c r="M3" s="5">
        <v>61802</v>
      </c>
      <c r="N3" s="5">
        <v>60765</v>
      </c>
      <c r="O3" s="5">
        <v>58508</v>
      </c>
      <c r="P3" s="5">
        <v>56011</v>
      </c>
    </row>
    <row r="4" spans="1:16" s="10" customFormat="1" ht="16.5" customHeight="1" x14ac:dyDescent="0.3">
      <c r="A4" s="11" t="s">
        <v>45</v>
      </c>
      <c r="B4" s="5">
        <v>69184</v>
      </c>
      <c r="C4" s="5">
        <v>67394</v>
      </c>
      <c r="D4" s="5">
        <v>69982</v>
      </c>
      <c r="E4" s="5">
        <v>67903</v>
      </c>
      <c r="F4" s="5">
        <v>67102</v>
      </c>
      <c r="G4" s="5">
        <v>74270</v>
      </c>
      <c r="H4" s="5">
        <v>78454</v>
      </c>
      <c r="I4" s="5">
        <v>77874</v>
      </c>
      <c r="J4" s="5">
        <v>76036</v>
      </c>
      <c r="K4" s="5">
        <v>74648</v>
      </c>
      <c r="L4" s="5">
        <v>77790</v>
      </c>
      <c r="M4" s="5">
        <v>87796</v>
      </c>
      <c r="N4" s="5">
        <v>86152</v>
      </c>
      <c r="O4" s="5">
        <v>82953</v>
      </c>
      <c r="P4" s="5">
        <v>78880</v>
      </c>
    </row>
    <row r="5" spans="1:16" s="12" customFormat="1" ht="16.5" customHeight="1" x14ac:dyDescent="0.3">
      <c r="A5" s="11" t="s">
        <v>44</v>
      </c>
      <c r="B5" s="5">
        <v>27889</v>
      </c>
      <c r="C5" s="5">
        <v>27140</v>
      </c>
      <c r="D5" s="5">
        <v>28003</v>
      </c>
      <c r="E5" s="5">
        <v>27175</v>
      </c>
      <c r="F5" s="5">
        <v>26901</v>
      </c>
      <c r="G5" s="5">
        <v>28928</v>
      </c>
      <c r="H5" s="5">
        <v>30613</v>
      </c>
      <c r="I5" s="5">
        <v>30356</v>
      </c>
      <c r="J5" s="5">
        <v>29370</v>
      </c>
      <c r="K5" s="5">
        <v>28935</v>
      </c>
      <c r="L5" s="5">
        <v>31237</v>
      </c>
      <c r="M5" s="5">
        <v>34482</v>
      </c>
      <c r="N5" s="5">
        <v>33679</v>
      </c>
      <c r="O5" s="5">
        <v>32140</v>
      </c>
      <c r="P5" s="5">
        <v>30701</v>
      </c>
    </row>
    <row r="6" spans="1:16" s="12" customFormat="1" ht="16.5" customHeight="1" x14ac:dyDescent="0.3">
      <c r="A6" s="13" t="s">
        <v>8</v>
      </c>
      <c r="B6" s="5">
        <v>12040</v>
      </c>
      <c r="C6" s="5">
        <v>11859</v>
      </c>
      <c r="D6" s="5">
        <v>12419</v>
      </c>
      <c r="E6" s="5">
        <v>12077</v>
      </c>
      <c r="F6" s="5">
        <v>11742</v>
      </c>
      <c r="G6" s="5">
        <v>12571</v>
      </c>
      <c r="H6" s="5">
        <v>13417</v>
      </c>
      <c r="I6" s="5">
        <v>13673</v>
      </c>
      <c r="J6" s="5">
        <v>12977</v>
      </c>
      <c r="K6" s="5">
        <v>12893</v>
      </c>
      <c r="L6" s="5">
        <v>14396</v>
      </c>
      <c r="M6" s="5">
        <v>15850</v>
      </c>
      <c r="N6" s="5">
        <v>15454</v>
      </c>
      <c r="O6" s="5">
        <v>15005</v>
      </c>
      <c r="P6" s="5">
        <v>14262</v>
      </c>
    </row>
    <row r="7" spans="1:16" s="15" customFormat="1" ht="16.5" customHeight="1" x14ac:dyDescent="0.3">
      <c r="A7" s="14" t="s">
        <v>10</v>
      </c>
      <c r="B7" s="3">
        <v>1360</v>
      </c>
      <c r="C7" s="3">
        <v>1358</v>
      </c>
      <c r="D7" s="3">
        <v>1404</v>
      </c>
      <c r="E7" s="3">
        <v>1352</v>
      </c>
      <c r="F7" s="3">
        <v>1405</v>
      </c>
      <c r="G7" s="3">
        <v>1426</v>
      </c>
      <c r="H7" s="3">
        <v>1535</v>
      </c>
      <c r="I7" s="3">
        <v>1610</v>
      </c>
      <c r="J7" s="3">
        <v>1540</v>
      </c>
      <c r="K7" s="3">
        <v>1608</v>
      </c>
      <c r="L7" s="3">
        <v>1798</v>
      </c>
      <c r="M7" s="3">
        <v>1904</v>
      </c>
      <c r="N7" s="3">
        <v>1858</v>
      </c>
      <c r="O7" s="3">
        <v>1847</v>
      </c>
      <c r="P7" s="3">
        <v>1629</v>
      </c>
    </row>
    <row r="8" spans="1:16" s="15" customFormat="1" ht="16.5" customHeight="1" x14ac:dyDescent="0.3">
      <c r="A8" s="14" t="s">
        <v>5</v>
      </c>
      <c r="B8" s="3">
        <v>4006</v>
      </c>
      <c r="C8" s="3">
        <v>3950</v>
      </c>
      <c r="D8" s="3">
        <v>4035</v>
      </c>
      <c r="E8" s="3">
        <v>3926</v>
      </c>
      <c r="F8" s="3">
        <v>3792</v>
      </c>
      <c r="G8" s="3">
        <v>3931</v>
      </c>
      <c r="H8" s="3">
        <v>4224</v>
      </c>
      <c r="I8" s="3">
        <v>4220</v>
      </c>
      <c r="J8" s="3">
        <v>4082</v>
      </c>
      <c r="K8" s="3">
        <v>3949</v>
      </c>
      <c r="L8" s="3">
        <v>4605</v>
      </c>
      <c r="M8" s="3">
        <v>4977</v>
      </c>
      <c r="N8" s="3">
        <v>4839</v>
      </c>
      <c r="O8" s="3">
        <v>4689</v>
      </c>
      <c r="P8" s="3">
        <v>4493</v>
      </c>
    </row>
    <row r="9" spans="1:16" s="15" customFormat="1" ht="16.5" customHeight="1" x14ac:dyDescent="0.3">
      <c r="A9" s="14" t="s">
        <v>6</v>
      </c>
      <c r="B9" s="3">
        <v>5429</v>
      </c>
      <c r="C9" s="3">
        <v>5280</v>
      </c>
      <c r="D9" s="3">
        <v>5678</v>
      </c>
      <c r="E9" s="3">
        <v>5516</v>
      </c>
      <c r="F9" s="3">
        <v>5396</v>
      </c>
      <c r="G9" s="3">
        <v>5885</v>
      </c>
      <c r="H9" s="3">
        <v>6275</v>
      </c>
      <c r="I9" s="3">
        <v>6437</v>
      </c>
      <c r="J9" s="3">
        <v>6076</v>
      </c>
      <c r="K9" s="3">
        <v>6010</v>
      </c>
      <c r="L9" s="3">
        <v>6627</v>
      </c>
      <c r="M9" s="3">
        <v>7410</v>
      </c>
      <c r="N9" s="3">
        <v>7176</v>
      </c>
      <c r="O9" s="3">
        <v>7024</v>
      </c>
      <c r="P9" s="3">
        <v>6723</v>
      </c>
    </row>
    <row r="10" spans="1:16" s="15" customFormat="1" ht="16.5" customHeight="1" x14ac:dyDescent="0.3">
      <c r="A10" s="14" t="s">
        <v>7</v>
      </c>
      <c r="B10" s="3">
        <v>1245</v>
      </c>
      <c r="C10" s="3">
        <v>1271</v>
      </c>
      <c r="D10" s="3">
        <v>1302</v>
      </c>
      <c r="E10" s="3">
        <v>1283</v>
      </c>
      <c r="F10" s="3">
        <v>1149</v>
      </c>
      <c r="G10" s="3">
        <v>1329</v>
      </c>
      <c r="H10" s="3">
        <v>1383</v>
      </c>
      <c r="I10" s="3">
        <v>1406</v>
      </c>
      <c r="J10" s="3">
        <v>1279</v>
      </c>
      <c r="K10" s="3">
        <v>1326</v>
      </c>
      <c r="L10" s="3">
        <v>1366</v>
      </c>
      <c r="M10" s="3">
        <v>1559</v>
      </c>
      <c r="N10" s="3">
        <v>1581</v>
      </c>
      <c r="O10" s="3">
        <v>1445</v>
      </c>
      <c r="P10" s="3">
        <v>1417</v>
      </c>
    </row>
    <row r="11" spans="1:16" s="12" customFormat="1" ht="16.5" customHeight="1" x14ac:dyDescent="0.3">
      <c r="A11" s="16" t="s">
        <v>9</v>
      </c>
      <c r="B11" s="5">
        <v>14945</v>
      </c>
      <c r="C11" s="5">
        <v>14347</v>
      </c>
      <c r="D11" s="5">
        <v>14632</v>
      </c>
      <c r="E11" s="5">
        <v>14085</v>
      </c>
      <c r="F11" s="5">
        <v>14157</v>
      </c>
      <c r="G11" s="5">
        <v>15264</v>
      </c>
      <c r="H11" s="5">
        <v>16218</v>
      </c>
      <c r="I11" s="5">
        <v>15753</v>
      </c>
      <c r="J11" s="5">
        <v>15464</v>
      </c>
      <c r="K11" s="5">
        <v>15050</v>
      </c>
      <c r="L11" s="5">
        <v>15484</v>
      </c>
      <c r="M11" s="5">
        <v>17404</v>
      </c>
      <c r="N11" s="5">
        <v>16922</v>
      </c>
      <c r="O11" s="5">
        <v>16119</v>
      </c>
      <c r="P11" s="5">
        <v>15256</v>
      </c>
    </row>
    <row r="12" spans="1:16" s="15" customFormat="1" ht="16.5" customHeight="1" x14ac:dyDescent="0.3">
      <c r="A12" s="14" t="s">
        <v>0</v>
      </c>
      <c r="B12" s="3">
        <v>8703</v>
      </c>
      <c r="C12" s="3">
        <v>8334</v>
      </c>
      <c r="D12" s="3">
        <v>8587</v>
      </c>
      <c r="E12" s="3">
        <v>8063</v>
      </c>
      <c r="F12" s="3">
        <v>7909</v>
      </c>
      <c r="G12" s="3">
        <v>8491</v>
      </c>
      <c r="H12" s="3">
        <v>8946</v>
      </c>
      <c r="I12" s="3">
        <v>8691</v>
      </c>
      <c r="J12" s="3">
        <v>8359</v>
      </c>
      <c r="K12" s="3">
        <v>8179</v>
      </c>
      <c r="L12" s="3">
        <v>8589</v>
      </c>
      <c r="M12" s="3">
        <v>9235</v>
      </c>
      <c r="N12" s="3">
        <v>9066</v>
      </c>
      <c r="O12" s="3">
        <v>8531</v>
      </c>
      <c r="P12" s="3">
        <v>8187</v>
      </c>
    </row>
    <row r="13" spans="1:16" s="15" customFormat="1" ht="16.5" customHeight="1" x14ac:dyDescent="0.3">
      <c r="A13" s="14" t="s">
        <v>1</v>
      </c>
      <c r="B13" s="3">
        <v>988</v>
      </c>
      <c r="C13" s="3">
        <v>967</v>
      </c>
      <c r="D13" s="3">
        <v>948</v>
      </c>
      <c r="E13" s="3">
        <v>970</v>
      </c>
      <c r="F13" s="3">
        <v>1052</v>
      </c>
      <c r="G13" s="3">
        <v>1135</v>
      </c>
      <c r="H13" s="3">
        <v>1177</v>
      </c>
      <c r="I13" s="3">
        <v>1138</v>
      </c>
      <c r="J13" s="3">
        <v>1125</v>
      </c>
      <c r="K13" s="3">
        <v>1073</v>
      </c>
      <c r="L13" s="3">
        <v>1089</v>
      </c>
      <c r="M13" s="3">
        <v>1415</v>
      </c>
      <c r="N13" s="3">
        <v>1383</v>
      </c>
      <c r="O13" s="3">
        <v>1307</v>
      </c>
      <c r="P13" s="3">
        <v>1303</v>
      </c>
    </row>
    <row r="14" spans="1:16" s="15" customFormat="1" ht="16.5" customHeight="1" x14ac:dyDescent="0.3">
      <c r="A14" s="14" t="s">
        <v>2</v>
      </c>
      <c r="B14" s="3">
        <v>3003</v>
      </c>
      <c r="C14" s="3">
        <v>2790</v>
      </c>
      <c r="D14" s="3">
        <v>2558</v>
      </c>
      <c r="E14" s="3">
        <v>2586</v>
      </c>
      <c r="F14" s="3">
        <v>2530</v>
      </c>
      <c r="G14" s="3">
        <v>2688</v>
      </c>
      <c r="H14" s="3">
        <v>2935</v>
      </c>
      <c r="I14" s="3">
        <v>2888</v>
      </c>
      <c r="J14" s="3">
        <v>2839</v>
      </c>
      <c r="K14" s="3">
        <v>2732</v>
      </c>
      <c r="L14" s="3">
        <v>2884</v>
      </c>
      <c r="M14" s="3">
        <v>3314</v>
      </c>
      <c r="N14" s="3">
        <v>3128</v>
      </c>
      <c r="O14" s="3">
        <v>3197</v>
      </c>
      <c r="P14" s="3">
        <v>2852</v>
      </c>
    </row>
    <row r="15" spans="1:16" s="15" customFormat="1" ht="16.5" customHeight="1" x14ac:dyDescent="0.3">
      <c r="A15" s="14" t="s">
        <v>3</v>
      </c>
      <c r="B15" s="3">
        <v>1831</v>
      </c>
      <c r="C15" s="3">
        <v>1811</v>
      </c>
      <c r="D15" s="3">
        <v>1904</v>
      </c>
      <c r="E15" s="3">
        <v>1629</v>
      </c>
      <c r="F15" s="3">
        <v>1690</v>
      </c>
      <c r="G15" s="3">
        <v>1930</v>
      </c>
      <c r="H15" s="3">
        <v>2209</v>
      </c>
      <c r="I15" s="3">
        <v>2153</v>
      </c>
      <c r="J15" s="3">
        <v>2178</v>
      </c>
      <c r="K15" s="3">
        <v>2164</v>
      </c>
      <c r="L15" s="3">
        <v>2094</v>
      </c>
      <c r="M15" s="3">
        <v>2350</v>
      </c>
      <c r="N15" s="3">
        <v>2285</v>
      </c>
      <c r="O15" s="3">
        <v>2122</v>
      </c>
      <c r="P15" s="3">
        <v>2025</v>
      </c>
    </row>
    <row r="16" spans="1:16" s="15" customFormat="1" ht="16.5" customHeight="1" x14ac:dyDescent="0.3">
      <c r="A16" s="14" t="s">
        <v>4</v>
      </c>
      <c r="B16" s="3">
        <v>420</v>
      </c>
      <c r="C16" s="3">
        <v>445</v>
      </c>
      <c r="D16" s="3">
        <v>635</v>
      </c>
      <c r="E16" s="3">
        <v>837</v>
      </c>
      <c r="F16" s="3">
        <v>976</v>
      </c>
      <c r="G16" s="3">
        <v>1020</v>
      </c>
      <c r="H16" s="3">
        <v>951</v>
      </c>
      <c r="I16" s="3">
        <v>883</v>
      </c>
      <c r="J16" s="3">
        <v>963</v>
      </c>
      <c r="K16" s="3">
        <v>902</v>
      </c>
      <c r="L16" s="3">
        <v>828</v>
      </c>
      <c r="M16" s="3">
        <v>1090</v>
      </c>
      <c r="N16" s="3">
        <v>1060</v>
      </c>
      <c r="O16" s="3">
        <v>962</v>
      </c>
      <c r="P16" s="3">
        <v>889</v>
      </c>
    </row>
    <row r="17" spans="1:16" s="12" customFormat="1" ht="16.5" customHeight="1" thickBot="1" x14ac:dyDescent="0.35">
      <c r="A17" s="17" t="s">
        <v>11</v>
      </c>
      <c r="B17" s="6">
        <v>904</v>
      </c>
      <c r="C17" s="6">
        <v>934</v>
      </c>
      <c r="D17" s="6">
        <v>952</v>
      </c>
      <c r="E17" s="6">
        <v>1013</v>
      </c>
      <c r="F17" s="6">
        <v>1002</v>
      </c>
      <c r="G17" s="6">
        <v>1093</v>
      </c>
      <c r="H17" s="6">
        <v>978</v>
      </c>
      <c r="I17" s="6">
        <v>930</v>
      </c>
      <c r="J17" s="6">
        <v>929</v>
      </c>
      <c r="K17" s="6">
        <v>992</v>
      </c>
      <c r="L17" s="6">
        <v>1357</v>
      </c>
      <c r="M17" s="6">
        <v>1228</v>
      </c>
      <c r="N17" s="6">
        <v>1303</v>
      </c>
      <c r="O17" s="6">
        <v>1016</v>
      </c>
      <c r="P17" s="6">
        <v>1183</v>
      </c>
    </row>
    <row r="18" spans="1:16" s="20" customFormat="1" ht="12.75" customHeight="1" x14ac:dyDescent="0.2">
      <c r="A18" s="18" t="s">
        <v>51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</row>
    <row r="19" spans="1:16" s="20" customFormat="1" ht="12.75" customHeight="1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2"/>
    </row>
    <row r="20" spans="1:16" s="20" customFormat="1" ht="12.75" customHeight="1" x14ac:dyDescent="0.2">
      <c r="A20" s="23" t="s">
        <v>50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4"/>
    </row>
    <row r="21" spans="1:16" s="20" customFormat="1" ht="12.75" customHeight="1" x14ac:dyDescent="0.2">
      <c r="A21" s="23" t="s">
        <v>42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</row>
    <row r="22" spans="1:16" s="20" customFormat="1" ht="12.75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</row>
    <row r="23" spans="1:16" s="20" customFormat="1" ht="12.75" customHeight="1" x14ac:dyDescent="0.2">
      <c r="A23" s="25" t="s">
        <v>47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6"/>
    </row>
    <row r="24" spans="1:16" s="20" customFormat="1" ht="12.75" customHeight="1" x14ac:dyDescent="0.2">
      <c r="A24" s="27" t="s">
        <v>48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8"/>
    </row>
    <row r="25" spans="1:16" s="20" customFormat="1" ht="12.75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6"/>
    </row>
    <row r="26" spans="1:16" s="29" customFormat="1" ht="12.75" customHeight="1" x14ac:dyDescent="0.2">
      <c r="A26" s="25" t="s">
        <v>43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6"/>
    </row>
    <row r="27" spans="1:16" s="29" customFormat="1" ht="25.5" customHeight="1" x14ac:dyDescent="0.2">
      <c r="A27" s="27" t="s">
        <v>53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8"/>
    </row>
  </sheetData>
  <mergeCells count="11">
    <mergeCell ref="A27:M27"/>
    <mergeCell ref="A22:M22"/>
    <mergeCell ref="A23:M23"/>
    <mergeCell ref="A24:M24"/>
    <mergeCell ref="A25:M25"/>
    <mergeCell ref="A26:M26"/>
    <mergeCell ref="A18:M18"/>
    <mergeCell ref="A19:M19"/>
    <mergeCell ref="A20:M20"/>
    <mergeCell ref="A21:M21"/>
    <mergeCell ref="A1:P1"/>
  </mergeCells>
  <phoneticPr fontId="20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6"/>
  <sheetViews>
    <sheetView workbookViewId="0">
      <selection activeCell="C25" sqref="C25"/>
    </sheetView>
  </sheetViews>
  <sheetFormatPr defaultColWidth="9.140625" defaultRowHeight="15" x14ac:dyDescent="0.25"/>
  <cols>
    <col min="1" max="1" width="9.140625" style="1"/>
    <col min="2" max="2" width="50" style="1" bestFit="1" customWidth="1"/>
    <col min="3" max="16384" width="9.140625" style="1"/>
  </cols>
  <sheetData>
    <row r="1" spans="1:11" x14ac:dyDescent="0.25">
      <c r="A1" s="1" t="s">
        <v>40</v>
      </c>
      <c r="B1" s="1" t="s">
        <v>39</v>
      </c>
      <c r="C1" s="1" t="s">
        <v>38</v>
      </c>
    </row>
    <row r="3" spans="1:11" x14ac:dyDescent="0.25">
      <c r="A3" s="1" t="s">
        <v>37</v>
      </c>
      <c r="B3" s="1" t="s">
        <v>36</v>
      </c>
      <c r="C3" s="1">
        <v>10</v>
      </c>
      <c r="I3"/>
      <c r="J3"/>
      <c r="K3"/>
    </row>
    <row r="4" spans="1:11" x14ac:dyDescent="0.25">
      <c r="A4" s="1">
        <v>0</v>
      </c>
      <c r="B4" s="1" t="s">
        <v>41</v>
      </c>
      <c r="C4" s="1">
        <v>333</v>
      </c>
      <c r="D4" s="1">
        <f>SUM(C4:C9)</f>
        <v>2072</v>
      </c>
      <c r="E4" s="1">
        <f>D4+D10+D12+D14</f>
        <v>16062</v>
      </c>
      <c r="I4"/>
      <c r="J4"/>
      <c r="K4"/>
    </row>
    <row r="5" spans="1:11" x14ac:dyDescent="0.25">
      <c r="A5" s="1">
        <v>5</v>
      </c>
      <c r="B5" s="1" t="s">
        <v>34</v>
      </c>
      <c r="C5" s="1">
        <v>11</v>
      </c>
      <c r="I5"/>
      <c r="J5"/>
      <c r="K5"/>
    </row>
    <row r="6" spans="1:11" x14ac:dyDescent="0.25">
      <c r="A6" s="1">
        <v>10</v>
      </c>
      <c r="B6" s="1" t="s">
        <v>33</v>
      </c>
      <c r="C6" s="1">
        <v>19</v>
      </c>
      <c r="I6"/>
      <c r="J6"/>
      <c r="K6"/>
    </row>
    <row r="7" spans="1:11" x14ac:dyDescent="0.25">
      <c r="A7" s="1">
        <v>15</v>
      </c>
      <c r="B7" s="1" t="s">
        <v>32</v>
      </c>
      <c r="C7" s="1">
        <v>65</v>
      </c>
      <c r="I7"/>
      <c r="J7"/>
      <c r="K7"/>
    </row>
    <row r="8" spans="1:11" x14ac:dyDescent="0.25">
      <c r="A8" s="1">
        <v>20</v>
      </c>
      <c r="B8" s="1" t="s">
        <v>31</v>
      </c>
      <c r="C8" s="1">
        <v>121</v>
      </c>
      <c r="I8"/>
      <c r="J8"/>
      <c r="K8"/>
    </row>
    <row r="9" spans="1:11" x14ac:dyDescent="0.25">
      <c r="A9" s="1">
        <v>25</v>
      </c>
      <c r="B9" s="1" t="s">
        <v>30</v>
      </c>
      <c r="C9" s="1">
        <v>1523</v>
      </c>
      <c r="I9"/>
      <c r="J9"/>
      <c r="K9"/>
    </row>
    <row r="10" spans="1:11" x14ac:dyDescent="0.25">
      <c r="A10" s="1">
        <v>30</v>
      </c>
      <c r="B10" s="1" t="s">
        <v>29</v>
      </c>
      <c r="C10" s="1">
        <v>1880</v>
      </c>
      <c r="D10" s="1">
        <f>C10+C11</f>
        <v>5407</v>
      </c>
      <c r="I10"/>
      <c r="J10"/>
      <c r="K10"/>
    </row>
    <row r="11" spans="1:11" x14ac:dyDescent="0.25">
      <c r="A11" s="1">
        <v>35</v>
      </c>
      <c r="B11" s="1" t="s">
        <v>28</v>
      </c>
      <c r="C11" s="1">
        <v>3527</v>
      </c>
      <c r="I11"/>
      <c r="J11"/>
      <c r="K11"/>
    </row>
    <row r="12" spans="1:11" x14ac:dyDescent="0.25">
      <c r="A12" s="1">
        <v>40</v>
      </c>
      <c r="B12" s="1" t="s">
        <v>27</v>
      </c>
      <c r="C12" s="1">
        <v>2379</v>
      </c>
      <c r="D12" s="1">
        <f>C12+C13</f>
        <v>7053</v>
      </c>
      <c r="I12"/>
      <c r="J12"/>
      <c r="K12"/>
    </row>
    <row r="13" spans="1:11" x14ac:dyDescent="0.25">
      <c r="A13" s="1">
        <v>45</v>
      </c>
      <c r="B13" s="1" t="s">
        <v>26</v>
      </c>
      <c r="C13" s="1">
        <v>4674</v>
      </c>
      <c r="I13"/>
      <c r="J13"/>
      <c r="K13"/>
    </row>
    <row r="14" spans="1:11" x14ac:dyDescent="0.25">
      <c r="A14" s="1">
        <v>50</v>
      </c>
      <c r="B14" s="1" t="s">
        <v>25</v>
      </c>
      <c r="C14" s="1">
        <v>1530</v>
      </c>
      <c r="D14" s="1">
        <f>C14</f>
        <v>1530</v>
      </c>
      <c r="I14"/>
      <c r="J14"/>
      <c r="K14"/>
    </row>
    <row r="15" spans="1:11" x14ac:dyDescent="0.25">
      <c r="A15" s="1">
        <v>55</v>
      </c>
      <c r="B15" s="1" t="s">
        <v>24</v>
      </c>
      <c r="C15" s="1">
        <v>8320</v>
      </c>
      <c r="D15" s="1">
        <f>C15</f>
        <v>8320</v>
      </c>
      <c r="E15" s="1">
        <f>SUM(D15:D19)</f>
        <v>14401</v>
      </c>
      <c r="I15"/>
      <c r="J15"/>
      <c r="K15"/>
    </row>
    <row r="16" spans="1:11" x14ac:dyDescent="0.25">
      <c r="A16" s="1">
        <v>60</v>
      </c>
      <c r="B16" s="1" t="s">
        <v>23</v>
      </c>
      <c r="C16" s="1">
        <v>1057</v>
      </c>
      <c r="D16" s="1">
        <f>C16</f>
        <v>1057</v>
      </c>
      <c r="I16"/>
      <c r="J16"/>
      <c r="K16"/>
    </row>
    <row r="17" spans="1:11" x14ac:dyDescent="0.25">
      <c r="A17" s="1">
        <v>65</v>
      </c>
      <c r="B17" s="1" t="s">
        <v>22</v>
      </c>
      <c r="C17" s="1">
        <v>2666</v>
      </c>
      <c r="D17" s="1">
        <f>C17</f>
        <v>2666</v>
      </c>
      <c r="I17"/>
      <c r="J17"/>
      <c r="K17"/>
    </row>
    <row r="18" spans="1:11" x14ac:dyDescent="0.25">
      <c r="A18" s="1">
        <v>70</v>
      </c>
      <c r="B18" s="1" t="s">
        <v>21</v>
      </c>
      <c r="C18" s="1">
        <v>1575</v>
      </c>
      <c r="D18" s="1">
        <f>C18</f>
        <v>1575</v>
      </c>
      <c r="I18"/>
      <c r="J18"/>
      <c r="K18"/>
    </row>
    <row r="19" spans="1:11" x14ac:dyDescent="0.25">
      <c r="A19" s="1">
        <v>75</v>
      </c>
      <c r="B19" s="1" t="s">
        <v>20</v>
      </c>
      <c r="C19" s="1">
        <v>743</v>
      </c>
      <c r="D19" s="1">
        <f>C19+C20</f>
        <v>783</v>
      </c>
      <c r="I19"/>
      <c r="J19"/>
      <c r="K19"/>
    </row>
    <row r="20" spans="1:11" x14ac:dyDescent="0.25">
      <c r="A20" s="1">
        <v>80</v>
      </c>
      <c r="B20" s="1" t="s">
        <v>19</v>
      </c>
      <c r="C20" s="1">
        <v>40</v>
      </c>
      <c r="I20"/>
      <c r="J20"/>
      <c r="K20"/>
    </row>
    <row r="21" spans="1:11" x14ac:dyDescent="0.25">
      <c r="A21" s="1">
        <v>98</v>
      </c>
      <c r="B21" s="1" t="s">
        <v>13</v>
      </c>
      <c r="C21" s="1">
        <v>991</v>
      </c>
      <c r="D21" s="1">
        <f>C21+C22+C3</f>
        <v>1455</v>
      </c>
      <c r="I21"/>
      <c r="J21"/>
      <c r="K21"/>
    </row>
    <row r="22" spans="1:11" x14ac:dyDescent="0.25">
      <c r="A22" s="1">
        <v>99</v>
      </c>
      <c r="B22" s="1" t="s">
        <v>12</v>
      </c>
      <c r="C22" s="1">
        <v>454</v>
      </c>
      <c r="I22"/>
      <c r="J22"/>
      <c r="K22"/>
    </row>
    <row r="23" spans="1:11" x14ac:dyDescent="0.25">
      <c r="I23"/>
      <c r="J23"/>
      <c r="K23"/>
    </row>
    <row r="24" spans="1:11" x14ac:dyDescent="0.25">
      <c r="C24" s="1">
        <f>SUM(C3:C22)</f>
        <v>31918</v>
      </c>
      <c r="I24"/>
      <c r="J24"/>
      <c r="K24"/>
    </row>
    <row r="25" spans="1:11" x14ac:dyDescent="0.25">
      <c r="I25"/>
      <c r="J25"/>
      <c r="K25"/>
    </row>
    <row r="26" spans="1:11" x14ac:dyDescent="0.25">
      <c r="I26"/>
      <c r="J26"/>
      <c r="K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4"/>
  <sheetViews>
    <sheetView workbookViewId="0">
      <selection activeCell="B1" sqref="B1:C1048576"/>
    </sheetView>
  </sheetViews>
  <sheetFormatPr defaultColWidth="9.140625" defaultRowHeight="15" x14ac:dyDescent="0.25"/>
  <cols>
    <col min="1" max="16384" width="9.140625" style="1"/>
  </cols>
  <sheetData>
    <row r="1" spans="1:5" x14ac:dyDescent="0.25">
      <c r="A1" s="1" t="s">
        <v>40</v>
      </c>
      <c r="B1" s="1" t="s">
        <v>39</v>
      </c>
      <c r="C1" s="1" t="s">
        <v>38</v>
      </c>
    </row>
    <row r="3" spans="1:5" x14ac:dyDescent="0.25">
      <c r="A3" s="1">
        <v>0</v>
      </c>
      <c r="B3" s="1" t="s">
        <v>35</v>
      </c>
      <c r="C3" s="1">
        <v>281</v>
      </c>
      <c r="D3" s="1">
        <f>SUM(C3:C8)</f>
        <v>2101</v>
      </c>
      <c r="E3" s="1">
        <f>D3+D9+D11+D13</f>
        <v>16383</v>
      </c>
    </row>
    <row r="4" spans="1:5" x14ac:dyDescent="0.25">
      <c r="A4" s="1">
        <v>5</v>
      </c>
      <c r="B4" s="1" t="s">
        <v>34</v>
      </c>
      <c r="C4" s="1">
        <v>5</v>
      </c>
    </row>
    <row r="5" spans="1:5" x14ac:dyDescent="0.25">
      <c r="A5" s="1">
        <v>10</v>
      </c>
      <c r="B5" s="1" t="s">
        <v>33</v>
      </c>
      <c r="C5" s="1">
        <v>22</v>
      </c>
    </row>
    <row r="6" spans="1:5" x14ac:dyDescent="0.25">
      <c r="A6" s="1">
        <v>15</v>
      </c>
      <c r="B6" s="1" t="s">
        <v>32</v>
      </c>
      <c r="C6" s="1">
        <v>73</v>
      </c>
    </row>
    <row r="7" spans="1:5" x14ac:dyDescent="0.25">
      <c r="A7" s="1">
        <v>20</v>
      </c>
      <c r="B7" s="1" t="s">
        <v>31</v>
      </c>
      <c r="C7" s="1">
        <v>103</v>
      </c>
    </row>
    <row r="8" spans="1:5" x14ac:dyDescent="0.25">
      <c r="A8" s="1">
        <v>25</v>
      </c>
      <c r="B8" s="1" t="s">
        <v>30</v>
      </c>
      <c r="C8" s="1">
        <v>1617</v>
      </c>
    </row>
    <row r="9" spans="1:5" x14ac:dyDescent="0.25">
      <c r="A9" s="1">
        <v>30</v>
      </c>
      <c r="B9" s="1" t="s">
        <v>29</v>
      </c>
      <c r="C9" s="1">
        <v>1893</v>
      </c>
      <c r="D9" s="1">
        <f>C9+C10</f>
        <v>5552</v>
      </c>
    </row>
    <row r="10" spans="1:5" x14ac:dyDescent="0.25">
      <c r="A10" s="1">
        <v>35</v>
      </c>
      <c r="B10" s="1" t="s">
        <v>28</v>
      </c>
      <c r="C10" s="1">
        <v>3659</v>
      </c>
    </row>
    <row r="11" spans="1:5" x14ac:dyDescent="0.25">
      <c r="A11" s="1">
        <v>40</v>
      </c>
      <c r="B11" s="1" t="s">
        <v>27</v>
      </c>
      <c r="C11" s="1">
        <v>2293</v>
      </c>
      <c r="D11" s="1">
        <f>C11+C12</f>
        <v>7206</v>
      </c>
    </row>
    <row r="12" spans="1:5" x14ac:dyDescent="0.25">
      <c r="A12" s="1">
        <v>45</v>
      </c>
      <c r="B12" s="1" t="s">
        <v>26</v>
      </c>
      <c r="C12" s="1">
        <v>4913</v>
      </c>
    </row>
    <row r="13" spans="1:5" x14ac:dyDescent="0.25">
      <c r="A13" s="1">
        <v>50</v>
      </c>
      <c r="B13" s="1" t="s">
        <v>25</v>
      </c>
      <c r="C13" s="1">
        <v>1524</v>
      </c>
      <c r="D13" s="1">
        <f>C13</f>
        <v>1524</v>
      </c>
    </row>
    <row r="14" spans="1:5" x14ac:dyDescent="0.25">
      <c r="A14" s="1">
        <v>55</v>
      </c>
      <c r="B14" s="1" t="s">
        <v>24</v>
      </c>
      <c r="C14" s="1">
        <v>8803</v>
      </c>
      <c r="D14" s="1">
        <f>C14</f>
        <v>8803</v>
      </c>
      <c r="E14" s="1">
        <f>SUM(D14:D18)</f>
        <v>14883</v>
      </c>
    </row>
    <row r="15" spans="1:5" x14ac:dyDescent="0.25">
      <c r="A15" s="1">
        <v>60</v>
      </c>
      <c r="B15" s="1" t="s">
        <v>23</v>
      </c>
      <c r="C15" s="1">
        <v>1062</v>
      </c>
      <c r="D15" s="1">
        <f>C15</f>
        <v>1062</v>
      </c>
    </row>
    <row r="16" spans="1:5" x14ac:dyDescent="0.25">
      <c r="A16" s="1">
        <v>65</v>
      </c>
      <c r="B16" s="1" t="s">
        <v>22</v>
      </c>
      <c r="C16" s="1">
        <v>2641</v>
      </c>
      <c r="D16" s="1">
        <f>C16</f>
        <v>2641</v>
      </c>
    </row>
    <row r="17" spans="1:12" x14ac:dyDescent="0.25">
      <c r="A17" s="1">
        <v>70</v>
      </c>
      <c r="B17" s="1" t="s">
        <v>21</v>
      </c>
      <c r="C17" s="1">
        <v>1820</v>
      </c>
      <c r="D17" s="1">
        <f>C17</f>
        <v>1820</v>
      </c>
    </row>
    <row r="18" spans="1:12" x14ac:dyDescent="0.25">
      <c r="A18" s="1">
        <v>75</v>
      </c>
      <c r="B18" s="1" t="s">
        <v>20</v>
      </c>
      <c r="C18" s="1">
        <v>528</v>
      </c>
      <c r="D18" s="1">
        <f>C18+C19</f>
        <v>557</v>
      </c>
    </row>
    <row r="19" spans="1:12" x14ac:dyDescent="0.25">
      <c r="A19" s="1">
        <v>80</v>
      </c>
      <c r="B19" s="1" t="s">
        <v>19</v>
      </c>
      <c r="C19" s="1">
        <v>29</v>
      </c>
    </row>
    <row r="20" spans="1:12" x14ac:dyDescent="0.25">
      <c r="A20" s="1">
        <v>98</v>
      </c>
      <c r="B20" s="1" t="s">
        <v>13</v>
      </c>
      <c r="C20" s="1">
        <v>720</v>
      </c>
      <c r="D20" s="1">
        <f>C20+C21</f>
        <v>1332</v>
      </c>
    </row>
    <row r="21" spans="1:12" x14ac:dyDescent="0.25">
      <c r="A21" s="1">
        <v>99</v>
      </c>
      <c r="B21" s="1" t="s">
        <v>12</v>
      </c>
      <c r="C21" s="1">
        <v>612</v>
      </c>
    </row>
    <row r="23" spans="1:12" x14ac:dyDescent="0.25">
      <c r="C23" s="1">
        <f>SUM(C3:C21)</f>
        <v>32598</v>
      </c>
    </row>
    <row r="24" spans="1:12" x14ac:dyDescent="0.25">
      <c r="L24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3"/>
  <sheetViews>
    <sheetView workbookViewId="0">
      <selection activeCell="B1" sqref="B1:C1048576"/>
    </sheetView>
  </sheetViews>
  <sheetFormatPr defaultColWidth="9.140625" defaultRowHeight="15" x14ac:dyDescent="0.25"/>
  <cols>
    <col min="1" max="16384" width="9.140625" style="1"/>
  </cols>
  <sheetData>
    <row r="1" spans="1:5" x14ac:dyDescent="0.25">
      <c r="A1" s="1" t="s">
        <v>40</v>
      </c>
      <c r="B1" s="1" t="s">
        <v>39</v>
      </c>
      <c r="C1" s="1" t="s">
        <v>38</v>
      </c>
    </row>
    <row r="3" spans="1:5" x14ac:dyDescent="0.25">
      <c r="A3" s="1">
        <v>0</v>
      </c>
      <c r="B3" s="1" t="s">
        <v>35</v>
      </c>
      <c r="C3" s="1">
        <v>204</v>
      </c>
      <c r="D3" s="1">
        <f>SUM(C3:C8)</f>
        <v>1955</v>
      </c>
      <c r="E3" s="1">
        <f>D3+D9+D11+D13</f>
        <v>15476</v>
      </c>
    </row>
    <row r="4" spans="1:5" x14ac:dyDescent="0.25">
      <c r="A4" s="1">
        <v>5</v>
      </c>
      <c r="B4" s="1" t="s">
        <v>34</v>
      </c>
      <c r="C4" s="1">
        <v>12</v>
      </c>
    </row>
    <row r="5" spans="1:5" x14ac:dyDescent="0.25">
      <c r="A5" s="1">
        <v>10</v>
      </c>
      <c r="B5" s="1" t="s">
        <v>33</v>
      </c>
      <c r="C5" s="1">
        <v>22</v>
      </c>
    </row>
    <row r="6" spans="1:5" x14ac:dyDescent="0.25">
      <c r="A6" s="1">
        <v>15</v>
      </c>
      <c r="B6" s="1" t="s">
        <v>32</v>
      </c>
      <c r="C6" s="1">
        <v>74</v>
      </c>
    </row>
    <row r="7" spans="1:5" x14ac:dyDescent="0.25">
      <c r="A7" s="1">
        <v>20</v>
      </c>
      <c r="B7" s="1" t="s">
        <v>31</v>
      </c>
      <c r="C7" s="1">
        <v>98</v>
      </c>
    </row>
    <row r="8" spans="1:5" x14ac:dyDescent="0.25">
      <c r="A8" s="1">
        <v>25</v>
      </c>
      <c r="B8" s="1" t="s">
        <v>30</v>
      </c>
      <c r="C8" s="1">
        <v>1545</v>
      </c>
    </row>
    <row r="9" spans="1:5" x14ac:dyDescent="0.25">
      <c r="A9" s="1">
        <v>30</v>
      </c>
      <c r="B9" s="1" t="s">
        <v>29</v>
      </c>
      <c r="C9" s="1">
        <v>1761</v>
      </c>
      <c r="D9" s="1">
        <f>C9+C10</f>
        <v>5297</v>
      </c>
    </row>
    <row r="10" spans="1:5" x14ac:dyDescent="0.25">
      <c r="A10" s="1">
        <v>35</v>
      </c>
      <c r="B10" s="1" t="s">
        <v>28</v>
      </c>
      <c r="C10" s="1">
        <v>3536</v>
      </c>
    </row>
    <row r="11" spans="1:5" x14ac:dyDescent="0.25">
      <c r="A11" s="1">
        <v>40</v>
      </c>
      <c r="B11" s="1" t="s">
        <v>27</v>
      </c>
      <c r="C11" s="1">
        <v>2247</v>
      </c>
      <c r="D11" s="1">
        <f>C11+C12</f>
        <v>6780</v>
      </c>
    </row>
    <row r="12" spans="1:5" x14ac:dyDescent="0.25">
      <c r="A12" s="1">
        <v>45</v>
      </c>
      <c r="B12" s="1" t="s">
        <v>26</v>
      </c>
      <c r="C12" s="1">
        <v>4533</v>
      </c>
    </row>
    <row r="13" spans="1:5" x14ac:dyDescent="0.25">
      <c r="A13" s="1">
        <v>50</v>
      </c>
      <c r="B13" s="1" t="s">
        <v>25</v>
      </c>
      <c r="C13" s="1">
        <v>1444</v>
      </c>
      <c r="D13" s="1">
        <f>C13</f>
        <v>1444</v>
      </c>
    </row>
    <row r="14" spans="1:5" x14ac:dyDescent="0.25">
      <c r="A14" s="1">
        <v>55</v>
      </c>
      <c r="B14" s="1" t="s">
        <v>24</v>
      </c>
      <c r="C14" s="1">
        <v>8574</v>
      </c>
      <c r="D14" s="1">
        <f>C14</f>
        <v>8574</v>
      </c>
      <c r="E14" s="1">
        <f>SUM(D14:D18)</f>
        <v>14642</v>
      </c>
    </row>
    <row r="15" spans="1:5" x14ac:dyDescent="0.25">
      <c r="A15" s="1">
        <v>60</v>
      </c>
      <c r="B15" s="1" t="s">
        <v>23</v>
      </c>
      <c r="C15" s="1">
        <v>1059</v>
      </c>
      <c r="D15" s="1">
        <f>C15</f>
        <v>1059</v>
      </c>
    </row>
    <row r="16" spans="1:5" x14ac:dyDescent="0.25">
      <c r="A16" s="1">
        <v>65</v>
      </c>
      <c r="B16" s="1" t="s">
        <v>22</v>
      </c>
      <c r="C16" s="1">
        <v>2898</v>
      </c>
      <c r="D16" s="1">
        <f>C16</f>
        <v>2898</v>
      </c>
    </row>
    <row r="17" spans="1:4" x14ac:dyDescent="0.25">
      <c r="A17" s="1">
        <v>70</v>
      </c>
      <c r="B17" s="1" t="s">
        <v>21</v>
      </c>
      <c r="C17" s="1">
        <v>1711</v>
      </c>
      <c r="D17" s="1">
        <f>C17</f>
        <v>1711</v>
      </c>
    </row>
    <row r="18" spans="1:4" x14ac:dyDescent="0.25">
      <c r="A18" s="1">
        <v>75</v>
      </c>
      <c r="B18" s="1" t="s">
        <v>20</v>
      </c>
      <c r="C18" s="1">
        <v>380</v>
      </c>
      <c r="D18" s="1">
        <f>C18+C19</f>
        <v>400</v>
      </c>
    </row>
    <row r="19" spans="1:4" x14ac:dyDescent="0.25">
      <c r="A19" s="1">
        <v>80</v>
      </c>
      <c r="B19" s="1" t="s">
        <v>19</v>
      </c>
      <c r="C19" s="1">
        <v>20</v>
      </c>
    </row>
    <row r="20" spans="1:4" x14ac:dyDescent="0.25">
      <c r="A20" s="1">
        <v>98</v>
      </c>
      <c r="B20" s="1" t="s">
        <v>13</v>
      </c>
      <c r="C20" s="1">
        <v>553</v>
      </c>
      <c r="D20" s="1">
        <f>C20+C21</f>
        <v>1352</v>
      </c>
    </row>
    <row r="21" spans="1:4" x14ac:dyDescent="0.25">
      <c r="A21" s="1">
        <v>99</v>
      </c>
      <c r="B21" s="1" t="s">
        <v>12</v>
      </c>
      <c r="C21" s="1">
        <v>799</v>
      </c>
    </row>
    <row r="23" spans="1:4" x14ac:dyDescent="0.25">
      <c r="C23" s="1">
        <f>SUM(C3:C21)</f>
        <v>31470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9"/>
  <sheetViews>
    <sheetView workbookViewId="0">
      <selection activeCell="A4" sqref="A4"/>
    </sheetView>
  </sheetViews>
  <sheetFormatPr defaultColWidth="9.140625" defaultRowHeight="15" x14ac:dyDescent="0.25"/>
  <cols>
    <col min="1" max="16384" width="9.140625" style="1"/>
  </cols>
  <sheetData>
    <row r="1" spans="1:5" x14ac:dyDescent="0.25">
      <c r="A1" s="1" t="s">
        <v>40</v>
      </c>
      <c r="B1" s="1" t="s">
        <v>39</v>
      </c>
      <c r="C1" s="1" t="s">
        <v>38</v>
      </c>
    </row>
    <row r="3" spans="1:5" x14ac:dyDescent="0.25">
      <c r="A3" s="1" t="s">
        <v>37</v>
      </c>
      <c r="B3" s="1" t="s">
        <v>36</v>
      </c>
      <c r="C3" s="1">
        <v>0</v>
      </c>
    </row>
    <row r="4" spans="1:5" x14ac:dyDescent="0.25">
      <c r="A4" s="1">
        <v>0</v>
      </c>
      <c r="B4" s="1" t="s">
        <v>35</v>
      </c>
      <c r="C4" s="1">
        <v>172</v>
      </c>
      <c r="D4" s="1">
        <f>SUM(C4:C9)</f>
        <v>1930</v>
      </c>
      <c r="E4" s="1">
        <f>D4+D10+D12+D14</f>
        <v>15541</v>
      </c>
    </row>
    <row r="5" spans="1:5" x14ac:dyDescent="0.25">
      <c r="A5" s="1">
        <v>5</v>
      </c>
      <c r="B5" s="1" t="s">
        <v>34</v>
      </c>
      <c r="C5" s="1">
        <v>8</v>
      </c>
    </row>
    <row r="6" spans="1:5" x14ac:dyDescent="0.25">
      <c r="A6" s="1">
        <v>10</v>
      </c>
      <c r="B6" s="1" t="s">
        <v>33</v>
      </c>
      <c r="C6" s="1">
        <v>18</v>
      </c>
    </row>
    <row r="7" spans="1:5" x14ac:dyDescent="0.25">
      <c r="A7" s="1">
        <v>15</v>
      </c>
      <c r="B7" s="1" t="s">
        <v>32</v>
      </c>
      <c r="C7" s="1">
        <v>63</v>
      </c>
    </row>
    <row r="8" spans="1:5" x14ac:dyDescent="0.25">
      <c r="A8" s="1">
        <v>20</v>
      </c>
      <c r="B8" s="1" t="s">
        <v>31</v>
      </c>
      <c r="C8" s="1">
        <v>85</v>
      </c>
    </row>
    <row r="9" spans="1:5" x14ac:dyDescent="0.25">
      <c r="A9" s="1">
        <v>25</v>
      </c>
      <c r="B9" s="1" t="s">
        <v>30</v>
      </c>
      <c r="C9" s="1">
        <v>1584</v>
      </c>
    </row>
    <row r="10" spans="1:5" x14ac:dyDescent="0.25">
      <c r="A10" s="1">
        <v>30</v>
      </c>
      <c r="B10" s="1" t="s">
        <v>29</v>
      </c>
      <c r="C10" s="1">
        <v>1887</v>
      </c>
      <c r="D10" s="1">
        <f>C10+C11</f>
        <v>5310</v>
      </c>
    </row>
    <row r="11" spans="1:5" x14ac:dyDescent="0.25">
      <c r="A11" s="1">
        <v>35</v>
      </c>
      <c r="B11" s="1" t="s">
        <v>28</v>
      </c>
      <c r="C11" s="1">
        <v>3423</v>
      </c>
    </row>
    <row r="12" spans="1:5" x14ac:dyDescent="0.25">
      <c r="A12" s="1">
        <v>40</v>
      </c>
      <c r="B12" s="1" t="s">
        <v>27</v>
      </c>
      <c r="C12" s="1">
        <v>2200</v>
      </c>
      <c r="D12" s="1">
        <f>C12+C13</f>
        <v>6833</v>
      </c>
    </row>
    <row r="13" spans="1:5" x14ac:dyDescent="0.25">
      <c r="A13" s="1">
        <v>45</v>
      </c>
      <c r="B13" s="1" t="s">
        <v>26</v>
      </c>
      <c r="C13" s="1">
        <v>4633</v>
      </c>
    </row>
    <row r="14" spans="1:5" x14ac:dyDescent="0.25">
      <c r="A14" s="1">
        <v>50</v>
      </c>
      <c r="B14" s="1" t="s">
        <v>25</v>
      </c>
      <c r="C14" s="1">
        <v>1468</v>
      </c>
      <c r="D14" s="1">
        <f>C14</f>
        <v>1468</v>
      </c>
    </row>
    <row r="15" spans="1:5" x14ac:dyDescent="0.25">
      <c r="A15" s="1">
        <v>55</v>
      </c>
      <c r="B15" s="1" t="s">
        <v>24</v>
      </c>
      <c r="C15" s="1">
        <v>8875</v>
      </c>
      <c r="D15" s="1">
        <f>C15</f>
        <v>8875</v>
      </c>
      <c r="E15" s="1">
        <f>SUM(D15:D19)</f>
        <v>15082</v>
      </c>
    </row>
    <row r="16" spans="1:5" x14ac:dyDescent="0.25">
      <c r="A16" s="1">
        <v>60</v>
      </c>
      <c r="B16" s="1" t="s">
        <v>23</v>
      </c>
      <c r="C16" s="1">
        <v>1065</v>
      </c>
      <c r="D16" s="1">
        <f>C16</f>
        <v>1065</v>
      </c>
    </row>
    <row r="17" spans="1:4" x14ac:dyDescent="0.25">
      <c r="A17" s="1">
        <v>65</v>
      </c>
      <c r="B17" s="1" t="s">
        <v>22</v>
      </c>
      <c r="C17" s="1">
        <v>3063</v>
      </c>
      <c r="D17" s="1">
        <f>C17</f>
        <v>3063</v>
      </c>
    </row>
    <row r="18" spans="1:4" x14ac:dyDescent="0.25">
      <c r="A18" s="1">
        <v>70</v>
      </c>
      <c r="B18" s="1" t="s">
        <v>21</v>
      </c>
      <c r="C18" s="1">
        <v>1709</v>
      </c>
      <c r="D18" s="1">
        <f>C18</f>
        <v>1709</v>
      </c>
    </row>
    <row r="19" spans="1:4" x14ac:dyDescent="0.25">
      <c r="A19" s="1">
        <v>75</v>
      </c>
      <c r="B19" s="1" t="s">
        <v>20</v>
      </c>
      <c r="C19" s="1">
        <v>362</v>
      </c>
      <c r="D19" s="1">
        <f>C19+C20</f>
        <v>370</v>
      </c>
    </row>
    <row r="20" spans="1:4" x14ac:dyDescent="0.25">
      <c r="A20" s="1">
        <v>80</v>
      </c>
      <c r="B20" s="1" t="s">
        <v>19</v>
      </c>
      <c r="C20" s="1">
        <v>8</v>
      </c>
    </row>
    <row r="21" spans="1:4" x14ac:dyDescent="0.25">
      <c r="A21" s="1">
        <v>85</v>
      </c>
      <c r="B21" s="1" t="s">
        <v>18</v>
      </c>
      <c r="C21" s="1">
        <v>0</v>
      </c>
      <c r="D21" s="1">
        <f>C21+C22</f>
        <v>0</v>
      </c>
    </row>
    <row r="22" spans="1:4" x14ac:dyDescent="0.25">
      <c r="A22" s="1">
        <v>90</v>
      </c>
      <c r="B22" s="1" t="s">
        <v>17</v>
      </c>
      <c r="C22" s="1">
        <v>0</v>
      </c>
    </row>
    <row r="23" spans="1:4" x14ac:dyDescent="0.25">
      <c r="A23" s="1">
        <v>95</v>
      </c>
      <c r="B23" s="1" t="s">
        <v>16</v>
      </c>
      <c r="C23" s="1">
        <v>0</v>
      </c>
    </row>
    <row r="24" spans="1:4" x14ac:dyDescent="0.25">
      <c r="A24" s="1">
        <v>96</v>
      </c>
      <c r="B24" s="1" t="s">
        <v>15</v>
      </c>
      <c r="C24" s="1">
        <v>0</v>
      </c>
    </row>
    <row r="25" spans="1:4" x14ac:dyDescent="0.25">
      <c r="A25" s="1">
        <v>97</v>
      </c>
      <c r="B25" s="1" t="s">
        <v>14</v>
      </c>
      <c r="C25" s="1">
        <v>0</v>
      </c>
    </row>
    <row r="26" spans="1:4" x14ac:dyDescent="0.25">
      <c r="A26" s="1">
        <v>98</v>
      </c>
      <c r="B26" s="1" t="s">
        <v>13</v>
      </c>
      <c r="C26" s="1">
        <v>373</v>
      </c>
      <c r="D26" s="1">
        <f>C26+C27</f>
        <v>1302</v>
      </c>
    </row>
    <row r="27" spans="1:4" x14ac:dyDescent="0.25">
      <c r="A27" s="1">
        <v>99</v>
      </c>
      <c r="B27" s="1" t="s">
        <v>12</v>
      </c>
      <c r="C27" s="1">
        <v>929</v>
      </c>
    </row>
    <row r="29" spans="1:4" x14ac:dyDescent="0.25">
      <c r="C29" s="1">
        <f>SUM(C4:C27)</f>
        <v>31925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Graph</vt:lpstr>
      <vt:lpstr>2-29</vt:lpstr>
      <vt:lpstr>2013</vt:lpstr>
      <vt:lpstr>2012</vt:lpstr>
      <vt:lpstr>2011</vt:lpstr>
      <vt:lpstr>2010</vt:lpstr>
    </vt:vector>
  </TitlesOfParts>
  <Company>DTS-49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Maccalous</dc:creator>
  <cp:lastModifiedBy>Palumbo, Daniel CTR (OST-R)</cp:lastModifiedBy>
  <cp:lastPrinted>2008-12-29T15:23:49Z</cp:lastPrinted>
  <dcterms:created xsi:type="dcterms:W3CDTF">1999-03-29T20:38:03Z</dcterms:created>
  <dcterms:modified xsi:type="dcterms:W3CDTF">2026-08-26T21:14:30Z</dcterms:modified>
</cp:coreProperties>
</file>