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NTS\2026\103126 Oct\toWeb\"/>
    </mc:Choice>
  </mc:AlternateContent>
  <xr:revisionPtr revIDLastSave="0" documentId="13_ncr:1_{AA59B0F2-B779-4532-85CC-26868091E035}" xr6:coauthVersionLast="47" xr6:coauthVersionMax="47" xr10:uidLastSave="{00000000-0000-0000-0000-000000000000}"/>
  <bookViews>
    <workbookView xWindow="-110" yWindow="-110" windowWidth="19420" windowHeight="11500" firstSheet="1" activeTab="1" xr2:uid="{00000000-000D-0000-FFFF-FFFF00000000}"/>
  </bookViews>
  <sheets>
    <sheet name="1-40_all" sheetId="3" state="hidden" r:id="rId1"/>
    <sheet name="1-40 Graph" sheetId="44" r:id="rId2"/>
    <sheet name="1-40" sheetId="46" r:id="rId3"/>
    <sheet name="Antiplanner" sheetId="34" state="hidden" r:id="rId4"/>
  </sheets>
  <externalReferences>
    <externalReference r:id="rId5"/>
  </externalReferences>
  <definedNames>
    <definedName name="Eno_TM">'[1]1997  Table 1a Modified'!#REF!</definedName>
    <definedName name="Eno_Tons">'[1]1997  Table 1a Modified'!#REF!</definedName>
    <definedName name="Sum_T2">'[1]1997  Table 1a Modified'!#REF!</definedName>
    <definedName name="Sum_TTM">'[1]1997  Table 1a Modified'!#REF!</definedName>
    <definedName name="ti_tbl_50">#REF!</definedName>
    <definedName name="ti_tbl_6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I4" i="3" l="1"/>
  <c r="AD4" i="3"/>
  <c r="AC4" i="3"/>
  <c r="AA4" i="3"/>
  <c r="W4" i="3"/>
  <c r="U4" i="3"/>
  <c r="S4" i="3"/>
  <c r="Q4" i="3"/>
  <c r="O4" i="3"/>
  <c r="N4" i="3"/>
  <c r="M4" i="3"/>
  <c r="K4" i="3"/>
  <c r="H4" i="3"/>
  <c r="AH4" i="3"/>
  <c r="AG4" i="3"/>
  <c r="AE4" i="3"/>
  <c r="Z4" i="3"/>
  <c r="Y4" i="3"/>
  <c r="J4" i="3"/>
  <c r="I4" i="3"/>
  <c r="AH14" i="3"/>
  <c r="AG14" i="3"/>
  <c r="AF14" i="3"/>
  <c r="AE14" i="3"/>
  <c r="AD14" i="3"/>
  <c r="AC14" i="3"/>
  <c r="AB14" i="3"/>
  <c r="AA14" i="3"/>
  <c r="Z14" i="3"/>
  <c r="Y14" i="3"/>
  <c r="X14" i="3"/>
  <c r="W14" i="3"/>
  <c r="V14" i="3"/>
  <c r="U14" i="3"/>
  <c r="T14" i="3"/>
  <c r="S14" i="3"/>
  <c r="R14" i="3"/>
  <c r="Q14" i="3"/>
  <c r="P14" i="3"/>
  <c r="O14" i="3"/>
  <c r="N14" i="3"/>
  <c r="M14" i="3"/>
  <c r="L14" i="3"/>
  <c r="G7" i="3"/>
  <c r="F7" i="3"/>
  <c r="AI31" i="3"/>
  <c r="AA31" i="3"/>
  <c r="S31" i="3"/>
  <c r="M31" i="3"/>
  <c r="AI30" i="3"/>
  <c r="AA30" i="3"/>
  <c r="S30" i="3"/>
  <c r="M30" i="3"/>
  <c r="AH13" i="3"/>
  <c r="AG13" i="3"/>
  <c r="AF13" i="3"/>
  <c r="AE13" i="3"/>
  <c r="AD13" i="3"/>
  <c r="AC13" i="3"/>
  <c r="AB13" i="3"/>
  <c r="AA13" i="3"/>
  <c r="Z13" i="3"/>
  <c r="Y13" i="3"/>
  <c r="X13" i="3"/>
  <c r="W13" i="3"/>
  <c r="V13" i="3"/>
  <c r="U13" i="3"/>
  <c r="T13" i="3"/>
  <c r="S13" i="3"/>
  <c r="R13" i="3"/>
  <c r="Q13" i="3"/>
  <c r="P13" i="3"/>
  <c r="O13" i="3"/>
  <c r="N13" i="3"/>
  <c r="M13" i="3"/>
  <c r="L13" i="3"/>
  <c r="AH12" i="3"/>
  <c r="AG12" i="3"/>
  <c r="AF12" i="3"/>
  <c r="AE12" i="3"/>
  <c r="AD12" i="3"/>
  <c r="AC12" i="3"/>
  <c r="AB12" i="3"/>
  <c r="AA12" i="3"/>
  <c r="Z12" i="3"/>
  <c r="Y12" i="3"/>
  <c r="X12" i="3"/>
  <c r="W12" i="3"/>
  <c r="V12" i="3"/>
  <c r="U12" i="3"/>
  <c r="T12" i="3"/>
  <c r="S12" i="3"/>
  <c r="R12" i="3"/>
  <c r="Q12" i="3"/>
  <c r="P12" i="3"/>
  <c r="O12" i="3"/>
  <c r="N12" i="3"/>
  <c r="M12" i="3"/>
  <c r="L12" i="3"/>
  <c r="AH11" i="3"/>
  <c r="AG11" i="3"/>
  <c r="AF11" i="3"/>
  <c r="AE11" i="3"/>
  <c r="AD11" i="3"/>
  <c r="AC11" i="3"/>
  <c r="AB11" i="3"/>
  <c r="AA11" i="3"/>
  <c r="Z11" i="3"/>
  <c r="Y11" i="3"/>
  <c r="X11" i="3"/>
  <c r="W11" i="3"/>
  <c r="V11" i="3"/>
  <c r="U11" i="3"/>
  <c r="T11" i="3"/>
  <c r="S11" i="3"/>
  <c r="R11" i="3"/>
  <c r="Q11" i="3"/>
  <c r="P11" i="3"/>
  <c r="O11" i="3"/>
  <c r="N11" i="3"/>
  <c r="M11" i="3"/>
  <c r="L11" i="3"/>
  <c r="AH10" i="3"/>
  <c r="AG10" i="3"/>
  <c r="AF10" i="3"/>
  <c r="AE10" i="3"/>
  <c r="AD10" i="3"/>
  <c r="AC10" i="3"/>
  <c r="AB10" i="3"/>
  <c r="AA10" i="3"/>
  <c r="Z10" i="3"/>
  <c r="Y10" i="3"/>
  <c r="X10" i="3"/>
  <c r="W10" i="3"/>
  <c r="V10" i="3"/>
  <c r="U10" i="3"/>
  <c r="T10" i="3"/>
  <c r="S10" i="3"/>
  <c r="R10" i="3"/>
  <c r="Q10" i="3"/>
  <c r="P10" i="3"/>
  <c r="O10" i="3"/>
  <c r="N10" i="3"/>
  <c r="M10" i="3"/>
  <c r="L10" i="3"/>
  <c r="AH9" i="3"/>
  <c r="AG9" i="3"/>
  <c r="AF9" i="3"/>
  <c r="AF7" i="3" s="1"/>
  <c r="AE9" i="3"/>
  <c r="AD9" i="3"/>
  <c r="AD7" i="3" s="1"/>
  <c r="AC9" i="3"/>
  <c r="AC7" i="3" s="1"/>
  <c r="AB9" i="3"/>
  <c r="AB7" i="3" s="1"/>
  <c r="AA9" i="3"/>
  <c r="AA7" i="3" s="1"/>
  <c r="Z9" i="3"/>
  <c r="Y9" i="3"/>
  <c r="Y7" i="3" s="1"/>
  <c r="X9" i="3"/>
  <c r="X7" i="3" s="1"/>
  <c r="W9" i="3"/>
  <c r="V9" i="3"/>
  <c r="U9" i="3"/>
  <c r="T9" i="3"/>
  <c r="S9" i="3"/>
  <c r="S7" i="3" s="1"/>
  <c r="R9" i="3"/>
  <c r="R7" i="3" s="1"/>
  <c r="Q9" i="3"/>
  <c r="Q7" i="3" s="1"/>
  <c r="P9" i="3"/>
  <c r="O9" i="3"/>
  <c r="O7" i="3" s="1"/>
  <c r="N9" i="3"/>
  <c r="N7" i="3" s="1"/>
  <c r="M9" i="3"/>
  <c r="M7" i="3" s="1"/>
  <c r="L9" i="3"/>
  <c r="L7" i="3" s="1"/>
  <c r="Z7" i="3"/>
  <c r="K7" i="3"/>
  <c r="J7" i="3"/>
  <c r="I7" i="3"/>
  <c r="H7" i="3"/>
  <c r="E7" i="3"/>
  <c r="D7" i="3"/>
  <c r="C7" i="3"/>
  <c r="B7" i="3"/>
  <c r="AJ5" i="3"/>
  <c r="AI5" i="3"/>
  <c r="AH5" i="3"/>
  <c r="AG5" i="3"/>
  <c r="AF5" i="3"/>
  <c r="AE5" i="3"/>
  <c r="AD5" i="3"/>
  <c r="AC5" i="3"/>
  <c r="AB5" i="3"/>
  <c r="AA5" i="3"/>
  <c r="Z5" i="3"/>
  <c r="Y5" i="3"/>
  <c r="X5" i="3"/>
  <c r="W5" i="3"/>
  <c r="V5" i="3"/>
  <c r="U5" i="3"/>
  <c r="T5" i="3"/>
  <c r="S5" i="3"/>
  <c r="R5" i="3"/>
  <c r="Q5" i="3"/>
  <c r="P5" i="3"/>
  <c r="O5" i="3"/>
  <c r="N5" i="3"/>
  <c r="M5" i="3"/>
  <c r="L5" i="3"/>
  <c r="K5" i="3"/>
  <c r="J5" i="3"/>
  <c r="I5" i="3"/>
  <c r="H5" i="3"/>
  <c r="U7" i="3"/>
  <c r="AG7" i="3"/>
  <c r="P7" i="3"/>
  <c r="T7" i="3"/>
  <c r="W7" i="3"/>
  <c r="AE7" i="3"/>
  <c r="V7" i="3"/>
  <c r="AH7" i="3"/>
  <c r="AI14" i="3"/>
  <c r="AJ14" i="3"/>
  <c r="AI13" i="3"/>
  <c r="AJ13" i="3"/>
  <c r="AI10" i="3"/>
  <c r="AJ10" i="3"/>
  <c r="AJ11" i="3"/>
  <c r="AI9" i="3"/>
  <c r="AI7" i="3" s="1"/>
  <c r="AJ9" i="3"/>
  <c r="AJ7" i="3" s="1"/>
  <c r="AI11" i="3"/>
  <c r="AI12" i="3"/>
  <c r="AJ12" i="3"/>
  <c r="AF4" i="3"/>
  <c r="X4" i="3"/>
  <c r="P4" i="3"/>
  <c r="R4" i="3" l="1"/>
  <c r="AB4" i="3"/>
  <c r="L4" i="3"/>
  <c r="AJ4" i="3"/>
  <c r="T4" i="3"/>
  <c r="V4" i="3"/>
</calcChain>
</file>

<file path=xl/sharedStrings.xml><?xml version="1.0" encoding="utf-8"?>
<sst xmlns="http://schemas.openxmlformats.org/spreadsheetml/2006/main" count="584" uniqueCount="178">
  <si>
    <t>U</t>
  </si>
  <si>
    <t xml:space="preserve">Table 1-40:  U.S. Passenger-Miles (Millions) </t>
  </si>
  <si>
    <t>Air</t>
  </si>
  <si>
    <t>Highway, total</t>
  </si>
  <si>
    <t>Truck, combination</t>
  </si>
  <si>
    <t>Heavy rail</t>
  </si>
  <si>
    <t>Commuter rail</t>
  </si>
  <si>
    <t>Rail</t>
  </si>
  <si>
    <t>NOTES</t>
  </si>
  <si>
    <r>
      <rPr>
        <i/>
        <sz val="9"/>
        <rFont val="Arial"/>
        <family val="2"/>
      </rPr>
      <t>Air carrier</t>
    </r>
    <r>
      <rPr>
        <sz val="9"/>
        <rFont val="Arial"/>
        <family val="2"/>
      </rPr>
      <t xml:space="preserve"> passenger-miles are computed by summing the products of the aircraft-miles flown on each inter airport segment multiplied by the number of passengers carried on that segment. </t>
    </r>
    <r>
      <rPr>
        <i/>
        <sz val="9"/>
        <rFont val="Arial"/>
        <family val="2"/>
      </rPr>
      <t>Highway</t>
    </r>
    <r>
      <rPr>
        <sz val="9"/>
        <rFont val="Arial"/>
        <family val="2"/>
      </rPr>
      <t xml:space="preserve"> passenger-miles from 1960 to 1994 are calculated by multiplying vehicle-miles of travel as cited by FHWA by the average number of occupants for each vehicle type. Average vehicle occupancy rates are based on various sources, such as the National Household Travel Survey, conducted by the Federal Highway Administration, and the Vehicle Inventory and Use Survey, conducted by the Bureau of the Census. </t>
    </r>
    <r>
      <rPr>
        <i/>
        <sz val="9"/>
        <rFont val="Arial"/>
        <family val="2"/>
      </rPr>
      <t>Transit</t>
    </r>
    <r>
      <rPr>
        <sz val="9"/>
        <rFont val="Arial"/>
        <family val="2"/>
      </rPr>
      <t xml:space="preserve"> passenger-miles are the cumulative sum of the distances ridden by each passenger. </t>
    </r>
    <r>
      <rPr>
        <i/>
        <sz val="9"/>
        <rFont val="Arial"/>
        <family val="2"/>
      </rPr>
      <t>Rail</t>
    </r>
    <r>
      <rPr>
        <sz val="9"/>
        <rFont val="Arial"/>
        <family val="2"/>
      </rPr>
      <t xml:space="preserve"> passenger-miles represent the movement of 1 passenger for 1 mile. </t>
    </r>
  </si>
  <si>
    <r>
      <t xml:space="preserve">Transit </t>
    </r>
    <r>
      <rPr>
        <sz val="9"/>
        <rFont val="Arial"/>
        <family val="2"/>
      </rPr>
      <t>data from 1996 and after are not comparable to the data for earlier years or to the data published in previous editions of the report due to different data sources used.</t>
    </r>
  </si>
  <si>
    <t>Numbers may not add to totals due to rounding.</t>
  </si>
  <si>
    <t>SOURCES</t>
  </si>
  <si>
    <t>Air:</t>
  </si>
  <si>
    <r>
      <t xml:space="preserve">1960: Civil Aeronautics Board, </t>
    </r>
    <r>
      <rPr>
        <i/>
        <sz val="9"/>
        <rFont val="Arial"/>
        <family val="2"/>
      </rPr>
      <t xml:space="preserve">Handbook of Airline Statistics, 1969 </t>
    </r>
    <r>
      <rPr>
        <sz val="9"/>
        <rFont val="Arial"/>
        <family val="2"/>
      </rPr>
      <t>(Washington, DC: 1970), part III, table 2.</t>
    </r>
  </si>
  <si>
    <r>
      <t xml:space="preserve">1965-70: Ibid., </t>
    </r>
    <r>
      <rPr>
        <i/>
        <sz val="9"/>
        <rFont val="Arial"/>
        <family val="2"/>
      </rPr>
      <t xml:space="preserve">Handbook of Airline Statistics, 1973 </t>
    </r>
    <r>
      <rPr>
        <sz val="9"/>
        <rFont val="Arial"/>
        <family val="2"/>
      </rPr>
      <t>(Washington, DC: 1974), part III, table 2.</t>
    </r>
  </si>
  <si>
    <t>Highway:</t>
  </si>
  <si>
    <t>Transit:</t>
  </si>
  <si>
    <t>Ferryboat:</t>
  </si>
  <si>
    <t>1992: American Public Transit Association, personal communication, July 19, 2000.</t>
  </si>
  <si>
    <t>1993-95: American Public Transit Association, personal communication, Aug. 13, 2001.</t>
  </si>
  <si>
    <t>All other data:</t>
  </si>
  <si>
    <r>
      <t xml:space="preserve">1960-1995: American Public Transportation Association, </t>
    </r>
    <r>
      <rPr>
        <i/>
        <sz val="9"/>
        <rFont val="Arial"/>
        <family val="2"/>
      </rPr>
      <t>Public Transportation Fact Book</t>
    </r>
    <r>
      <rPr>
        <sz val="9"/>
        <rFont val="Arial"/>
        <family val="2"/>
      </rPr>
      <t xml:space="preserve"> (Washington, DC: Annual Issues), table 2 and similar tables in earlier editions.</t>
    </r>
  </si>
  <si>
    <t>Rail, Intercity / Amtrak:</t>
  </si>
  <si>
    <r>
      <t xml:space="preserve">1960-80: Association of American Railroads, </t>
    </r>
    <r>
      <rPr>
        <i/>
        <sz val="9"/>
        <rFont val="Arial"/>
        <family val="2"/>
      </rPr>
      <t>Railroad Facts</t>
    </r>
    <r>
      <rPr>
        <sz val="9"/>
        <rFont val="Arial"/>
        <family val="2"/>
      </rPr>
      <t xml:space="preserve"> (Washington, DC: Annual Issues).</t>
    </r>
  </si>
  <si>
    <r>
      <t>1985: Amtrak,</t>
    </r>
    <r>
      <rPr>
        <i/>
        <sz val="9"/>
        <rFont val="Arial"/>
        <family val="2"/>
      </rPr>
      <t xml:space="preserve"> Amtrak FY95 Annual Report </t>
    </r>
    <r>
      <rPr>
        <sz val="9"/>
        <rFont val="Arial"/>
        <family val="2"/>
      </rPr>
      <t xml:space="preserve">(Washington, DC: 1996), Statistical Appendix, page 4. </t>
    </r>
  </si>
  <si>
    <t>The FHWA estimates national trends by using State reported Highway Performance and Monitoring System (HPMS) data, fuel consumption data, vehicle registration data, other data such as the R. L. Polk vehicle data, and a host of modeling techniques.</t>
  </si>
  <si>
    <t>2007 data for Bus, Paratransit (Demand responsive), and Other are not comparable to earlier years due to change in the method of data collection and estimation by the American Public Transportation Association (APTA).</t>
  </si>
  <si>
    <t>Transit- Heavy rail</t>
  </si>
  <si>
    <r>
      <t>1990-2000: Ibid.,</t>
    </r>
    <r>
      <rPr>
        <i/>
        <sz val="9"/>
        <rFont val="Arial"/>
        <family val="2"/>
      </rPr>
      <t xml:space="preserve"> Amtrak Annual Report </t>
    </r>
    <r>
      <rPr>
        <sz val="9"/>
        <rFont val="Arial"/>
        <family val="2"/>
      </rPr>
      <t>(Washington, DC: Annual Issues), Statistical Appendix.</t>
    </r>
  </si>
  <si>
    <t>In 2011, FHWA developed a new methodology. This methodology takes advantage of additional and improved information available beginning in 2007 when states were first required to report motorcycle data – before that time, the reporting was not mandatory and the data were missing for a few states. Also, the new methodology does not rely on data from the Vehicle Inventory and Use Survey which provided critical data for the original methodology (The last VIUS was carried out in 2002).  The data are revised with the new methodology back to the year 2007, so the data from 1980-2006 are not comparable.</t>
  </si>
  <si>
    <r>
      <t>Light duty vehicle, long wheel base</t>
    </r>
    <r>
      <rPr>
        <vertAlign val="superscript"/>
        <sz val="11"/>
        <rFont val="Arial Narrow"/>
        <family val="2"/>
      </rPr>
      <t>a,b</t>
    </r>
  </si>
  <si>
    <r>
      <t>Light duty vehicle, short wheel base</t>
    </r>
    <r>
      <rPr>
        <vertAlign val="superscript"/>
        <sz val="11"/>
        <rFont val="Arial Narrow"/>
        <family val="2"/>
      </rPr>
      <t>a,b</t>
    </r>
  </si>
  <si>
    <r>
      <t>Truck, single-unit 2-axle 6-tire or more</t>
    </r>
    <r>
      <rPr>
        <vertAlign val="superscript"/>
        <sz val="11"/>
        <rFont val="Arial Narrow"/>
        <family val="2"/>
      </rPr>
      <t>b</t>
    </r>
  </si>
  <si>
    <r>
      <t>Motorcycle</t>
    </r>
    <r>
      <rPr>
        <vertAlign val="superscript"/>
        <sz val="11"/>
        <rFont val="Arial Narrow"/>
        <family val="2"/>
      </rPr>
      <t>b</t>
    </r>
  </si>
  <si>
    <r>
      <t>d</t>
    </r>
    <r>
      <rPr>
        <sz val="9"/>
        <rFont val="Arial"/>
        <family val="2"/>
      </rPr>
      <t xml:space="preserve"> Prior to 1985, excludes Demand response and most rural and smaller systems funded via Sections 18 and 16(b)2, Federal Transit Act. The series is not continuous between 1980 and 1985. Transit rail modes are measured in car-miles. Car-miles measure individual vehicle-miles in a train. A 10-car train traveling 1 mile would equal 1 train-mile and 10 car-miles. </t>
    </r>
  </si>
  <si>
    <r>
      <t>Transit</t>
    </r>
    <r>
      <rPr>
        <b/>
        <vertAlign val="superscript"/>
        <sz val="11"/>
        <rFont val="Arial Narrow"/>
        <family val="2"/>
      </rPr>
      <t>d</t>
    </r>
    <r>
      <rPr>
        <b/>
        <sz val="11"/>
        <rFont val="Arial Narrow"/>
        <family val="2"/>
      </rPr>
      <t>, total</t>
    </r>
  </si>
  <si>
    <r>
      <t>a</t>
    </r>
    <r>
      <rPr>
        <sz val="9"/>
        <rFont val="Arial"/>
        <family val="2"/>
      </rPr>
      <t xml:space="preserve"> Data from 2007 were calculated using a new methodology developed by FHWA. Data for these years are based on new categories and are not comparable to previous years. The new category</t>
    </r>
    <r>
      <rPr>
        <i/>
        <sz val="9"/>
        <rFont val="Arial"/>
        <family val="2"/>
      </rPr>
      <t xml:space="preserve"> Light duty vehicle, short wheel base </t>
    </r>
    <r>
      <rPr>
        <sz val="9"/>
        <rFont val="Arial"/>
        <family val="2"/>
      </rPr>
      <t xml:space="preserve">replaces the old category Passenger car and includes passenger cars, light trucks, vans and sport utility vehicles with a wheelbase (WB) equal to or less than 121 inches. The new category </t>
    </r>
    <r>
      <rPr>
        <i/>
        <sz val="9"/>
        <rFont val="Arial"/>
        <family val="2"/>
      </rPr>
      <t>Light duty vehicle, long wheel base</t>
    </r>
    <r>
      <rPr>
        <sz val="9"/>
        <rFont val="Arial"/>
        <family val="2"/>
      </rPr>
      <t xml:space="preserve"> replaces Other 2-axle, 4-tire vehicle and includes large passenger cars, vans, pickup trucks, and sport/utility vehicles with wheelbases (WB) larger than 121 inches. This edition of 1-40 is not comparable to those before the 2019 edition.</t>
    </r>
  </si>
  <si>
    <r>
      <t>b</t>
    </r>
    <r>
      <rPr>
        <sz val="9"/>
        <rFont val="Arial"/>
        <family val="2"/>
      </rPr>
      <t xml:space="preserve"> 1960-65, </t>
    </r>
    <r>
      <rPr>
        <i/>
        <sz val="9"/>
        <rFont val="Arial"/>
        <family val="2"/>
      </rPr>
      <t>Motorcycle</t>
    </r>
    <r>
      <rPr>
        <sz val="9"/>
        <rFont val="Arial"/>
        <family val="2"/>
      </rPr>
      <t xml:space="preserve"> data are included in </t>
    </r>
    <r>
      <rPr>
        <i/>
        <sz val="9"/>
        <rFont val="Arial"/>
        <family val="2"/>
      </rPr>
      <t>Light duty vehicle, short wheel base</t>
    </r>
    <r>
      <rPr>
        <sz val="9"/>
        <rFont val="Arial"/>
        <family val="2"/>
      </rPr>
      <t xml:space="preserve">, and </t>
    </r>
    <r>
      <rPr>
        <i/>
        <sz val="9"/>
        <rFont val="Arial"/>
        <family val="2"/>
      </rPr>
      <t>Long duty vehicle, long wheel base</t>
    </r>
    <r>
      <rPr>
        <sz val="9"/>
        <rFont val="Arial"/>
        <family val="2"/>
      </rPr>
      <t xml:space="preserve"> data are included in </t>
    </r>
    <r>
      <rPr>
        <i/>
        <sz val="9"/>
        <rFont val="Arial"/>
        <family val="2"/>
      </rPr>
      <t>Truck, single-unit 2-axle 6-tire or more</t>
    </r>
    <r>
      <rPr>
        <sz val="9"/>
        <rFont val="Arial"/>
        <family val="2"/>
      </rPr>
      <t>.</t>
    </r>
  </si>
  <si>
    <t>2001-18: National Railroad Passenger Corporation (Amtrak), Energy Management Department and Government Affairs Department, personal communications, May 23, 2019.</t>
  </si>
  <si>
    <t>Walking</t>
  </si>
  <si>
    <t>Cycling</t>
  </si>
  <si>
    <r>
      <t xml:space="preserve">1960-93: U.S. Department of Transportation, Federal Highway Administration, </t>
    </r>
    <r>
      <rPr>
        <i/>
        <sz val="9"/>
        <rFont val="Arial"/>
        <family val="2"/>
      </rPr>
      <t>Highway Statistics Summary to 1995</t>
    </r>
    <r>
      <rPr>
        <sz val="9"/>
        <rFont val="Arial"/>
        <family val="2"/>
      </rPr>
      <t xml:space="preserve">, table VM-201A. </t>
    </r>
  </si>
  <si>
    <r>
      <t xml:space="preserve">1996-2008: U.S. Department of Transportation, Federal Transit Administration, </t>
    </r>
    <r>
      <rPr>
        <i/>
        <sz val="9"/>
        <rFont val="Arial"/>
        <family val="2"/>
      </rPr>
      <t xml:space="preserve">National Transit Database, </t>
    </r>
    <r>
      <rPr>
        <sz val="9"/>
        <rFont val="Arial"/>
        <family val="2"/>
      </rPr>
      <t>Table 19, available at http://www.ntdprogram.gov/ntdprogram/data.htm as of Apr. 26, 2016.</t>
    </r>
  </si>
  <si>
    <r>
      <t>1996-2008: U.S. Department of Transportation, Federal Transit Administration,</t>
    </r>
    <r>
      <rPr>
        <i/>
        <sz val="9"/>
        <rFont val="Arial"/>
        <family val="2"/>
      </rPr>
      <t xml:space="preserve"> National Transit Database, </t>
    </r>
    <r>
      <rPr>
        <sz val="9"/>
        <rFont val="Arial"/>
        <family val="2"/>
      </rPr>
      <t>Table 19, available at http://www.ntdprogram.gov/ntdprogram/data.htm as of Apr. 26, 2016.</t>
    </r>
  </si>
  <si>
    <r>
      <t xml:space="preserve">1994-2018: Ibid., </t>
    </r>
    <r>
      <rPr>
        <i/>
        <sz val="9"/>
        <rFont val="Arial"/>
        <family val="2"/>
      </rPr>
      <t>Highway Statistics</t>
    </r>
    <r>
      <rPr>
        <sz val="9"/>
        <rFont val="Arial"/>
        <family val="2"/>
      </rPr>
      <t xml:space="preserve"> (Washington, DC: Annual Issues), table VM-1, available at http://www.fhwa.dot.gov/policyinformation/statistics.cfm as of Mar. 25, 2020.</t>
    </r>
  </si>
  <si>
    <r>
      <t>2009-18: Ibid.,</t>
    </r>
    <r>
      <rPr>
        <i/>
        <sz val="9"/>
        <rFont val="Arial"/>
        <family val="2"/>
      </rPr>
      <t xml:space="preserve"> National Transit Database</t>
    </r>
    <r>
      <rPr>
        <sz val="9"/>
        <rFont val="Arial"/>
        <family val="2"/>
      </rPr>
      <t xml:space="preserve"> (Washington, DC: Annual Issues), Annual Database Service, available at https://www.transit.dot.gov/ntd/ntd-data as of Jul. 15, 2020.</t>
    </r>
  </si>
  <si>
    <t>General aviation</t>
  </si>
  <si>
    <t>N</t>
  </si>
  <si>
    <r>
      <t>KEY:</t>
    </r>
    <r>
      <rPr>
        <sz val="9"/>
        <rFont val="Arial"/>
        <family val="2"/>
      </rPr>
      <t xml:space="preserve"> R = revised; U = data are not available; </t>
    </r>
    <r>
      <rPr>
        <sz val="9"/>
        <color rgb="FFFF0000"/>
        <rFont val="Arial"/>
        <family val="2"/>
      </rPr>
      <t>N=data do not exist.</t>
    </r>
  </si>
  <si>
    <t>U.S. Department of Transportation, Bureau of Transportation Statistics, Federal Highway Administration, National Household Travel Survey data, Jul. 15, 2020.</t>
  </si>
  <si>
    <r>
      <t xml:space="preserve">Eno Transportation Foundation, Inc., </t>
    </r>
    <r>
      <rPr>
        <i/>
        <sz val="9"/>
        <color rgb="FFFF0000"/>
        <rFont val="Arial"/>
        <family val="2"/>
      </rPr>
      <t>Transportation in America,</t>
    </r>
    <r>
      <rPr>
        <sz val="9"/>
        <color rgb="FFFF0000"/>
        <rFont val="Arial"/>
        <family val="2"/>
      </rPr>
      <t xml:space="preserve"> Annual Issues (Washington, DC), pp. 40 and 45, and similar tables in earlier editions.</t>
    </r>
  </si>
  <si>
    <t>U.S. air carrier, certificated, domestic, all services</t>
  </si>
  <si>
    <t>U.S. air carrier, certificated, international, all services</t>
  </si>
  <si>
    <t>Value</t>
  </si>
  <si>
    <t>Description</t>
  </si>
  <si>
    <t>Year</t>
  </si>
  <si>
    <t>Source</t>
  </si>
  <si>
    <t>URL</t>
  </si>
  <si>
    <t>school buses</t>
  </si>
  <si>
    <t>National Association for Pupil Transportation</t>
  </si>
  <si>
    <t>https://s3-us-west-2.amazonaws.com/nsta/6571/Yellow-School-Bus-Industry-White-Paper.pdf</t>
  </si>
  <si>
    <t>transit buses</t>
  </si>
  <si>
    <t>motorcoaches</t>
  </si>
  <si>
    <t>school bus passenger miles</t>
  </si>
  <si>
    <t>New Geography</t>
  </si>
  <si>
    <t>http://www.newgeography.com/content/004801-school-buses-americas-largest-transit-system</t>
  </si>
  <si>
    <t>American Bus Association</t>
  </si>
  <si>
    <t>https://www.buses.org/assets/images/uploads/pdf/FINAL_2017_Census_1.pdf</t>
  </si>
  <si>
    <t>Average Vehicle Occupancy</t>
  </si>
  <si>
    <t>National Household Travel Survey</t>
  </si>
  <si>
    <t>https://nhts.ornl.gov/2009/pub/stt.pdf?source=post_page---------------------------</t>
  </si>
  <si>
    <t>Average person miles walked</t>
  </si>
  <si>
    <t>Bicycling &amp; Walking in the United States</t>
  </si>
  <si>
    <t>https://bikeleague.org/benchmarking-report</t>
  </si>
  <si>
    <t>Average person miles biked</t>
  </si>
  <si>
    <t>General aviation:</t>
  </si>
  <si>
    <t>Notes</t>
  </si>
  <si>
    <t xml:space="preserve">2000-2006 </t>
  </si>
  <si>
    <t>using a methodology developed in the late 1990s</t>
  </si>
  <si>
    <t>enhanced methodology implemented in March 2011</t>
  </si>
  <si>
    <t xml:space="preserve">2007-present </t>
  </si>
  <si>
    <t>VM-1 data notes</t>
  </si>
  <si>
    <t>The data now on the website for 2000-2006 were estimated using a methodology developed in the late 1990s.  FHWA recently developed a new methodology and used it for this year’s Highway Statistics. This methodology takes advantage of additional and improved information available beginning in 2007 when states were first required to report motorcycle data – before that time, the reporting was not mandatory and the data were missing for a few states. Also, the new methodology does not rely on data from the national vehicle inventory and use survey which provided critical data for the original methodology but was not collected in 2007 as planned. 
In April 2011, FHWA recalculated the 2000-2008 data along with the 2009 data to estimate trends.  However, after further review and consideration, the agency determined that it is more reliable to retain the original 2000-2006 estimates because the information available for those years does not fully meet the requirements of the new methodology. Thus, the original 2000-2006 estimates are now used, whereas the 2007-2009 data are still based on the new methodology.</t>
  </si>
  <si>
    <t xml:space="preserve">2009-2016 </t>
  </si>
  <si>
    <t>2017-2018</t>
  </si>
  <si>
    <t>2017 National Household Travel Survey (NHTS) and the annual R.L. Polk Vehicle registration data.</t>
  </si>
  <si>
    <t>2009 National Household Travel Survey (NHTS) and the annual RL Polk Vehicle registration data</t>
  </si>
  <si>
    <t>Methodology</t>
  </si>
  <si>
    <r>
      <t>Light duty vehicle, short wheel base</t>
    </r>
    <r>
      <rPr>
        <vertAlign val="superscript"/>
        <sz val="11"/>
        <color theme="0" tint="-0.34998626667073579"/>
        <rFont val="Arial Narrow"/>
        <family val="2"/>
      </rPr>
      <t>a,b</t>
    </r>
  </si>
  <si>
    <r>
      <t>Light duty vehicle, long wheel base</t>
    </r>
    <r>
      <rPr>
        <vertAlign val="superscript"/>
        <sz val="11"/>
        <color theme="0" tint="-0.34998626667073579"/>
        <rFont val="Arial Narrow"/>
        <family val="2"/>
      </rPr>
      <t>a,b</t>
    </r>
  </si>
  <si>
    <t>2001-2008</t>
  </si>
  <si>
    <t xml:space="preserve">2006-present </t>
  </si>
  <si>
    <t>nominal values for heavy trucks</t>
  </si>
  <si>
    <t>2003-2005</t>
  </si>
  <si>
    <t>2001 National Household Travel Survey (NHTS)</t>
  </si>
  <si>
    <r>
      <t>Light duty vehicle</t>
    </r>
    <r>
      <rPr>
        <vertAlign val="superscript"/>
        <sz val="11"/>
        <color rgb="FFFF0000"/>
        <rFont val="Arial Narrow"/>
        <family val="2"/>
      </rPr>
      <t>a,b</t>
    </r>
  </si>
  <si>
    <r>
      <t xml:space="preserve">In July 1997, the U.S. Department of Transportation, Federal Highway Administration published revised passenger-miles data for the highway modes for a number of years. The major change reflected the reassignment of some vehicles from the </t>
    </r>
    <r>
      <rPr>
        <i/>
        <sz val="9"/>
        <rFont val="Arial"/>
        <family val="2"/>
      </rPr>
      <t xml:space="preserve">Passenger car </t>
    </r>
    <r>
      <rPr>
        <sz val="9"/>
        <rFont val="Arial"/>
        <family val="2"/>
      </rPr>
      <t xml:space="preserve">category to the </t>
    </r>
    <r>
      <rPr>
        <i/>
        <sz val="9"/>
        <rFont val="Arial"/>
        <family val="2"/>
      </rPr>
      <t>Other 2-axle 4-tire vehicle</t>
    </r>
    <r>
      <rPr>
        <sz val="9"/>
        <rFont val="Arial"/>
        <family val="2"/>
      </rPr>
      <t xml:space="preserve"> category. Passenger-miles for </t>
    </r>
    <r>
      <rPr>
        <i/>
        <sz val="9"/>
        <rFont val="Arial"/>
        <family val="2"/>
      </rPr>
      <t>passenger car, motorcycle, and other 2-axle 4-tire vehicles</t>
    </r>
    <r>
      <rPr>
        <sz val="9"/>
        <rFont val="Arial"/>
        <family val="2"/>
      </rPr>
      <t xml:space="preserve"> were derived by multiplying vehicle-miles for these vehicles by average vehicle occupancy rates, provided by the Nationwide Personal Transportation Survey (1977, 1983, and 1995) and the National Household Travel Survey. </t>
    </r>
  </si>
  <si>
    <t>1995 Nationwide Personal Transportation Survey (NPTS)</t>
  </si>
  <si>
    <t>For single unit truck and heavy trucks, 1 motor vehicle miles travelled = 1 person-miles traveled</t>
  </si>
  <si>
    <t>Trucks</t>
  </si>
  <si>
    <t>1995-2000</t>
  </si>
  <si>
    <t>before 1995</t>
  </si>
  <si>
    <t xml:space="preserve">Vehicle occupancy estimated by the FHWA using </t>
  </si>
  <si>
    <t>Nationwide Personal Transportation Study, TIUS, and National Transportation Statistics Annual Report.</t>
  </si>
  <si>
    <t>Vehicle occupancy is estimated by the FHWA from the National Household Travel Survey (NHTS) and the annual R.L. Polk Vehicle registration data. For 2017 and 2018 data estimated from 2017 NHTS, 2009-2016 from 2009 NHTS, 2001-2008 from 2001 NHTS, 1995-2000 from 1995 Nationwide Personal Transportation Survey (NPTS), and before 1995 from Nationwide Personal Transportation Study, TIUS and TSAR. For single unit trucks and combination trucks, 1 motor vehicle miles traveled = 1 person-miles traveled.</t>
  </si>
  <si>
    <t xml:space="preserve">Source for this is NHTS, survey available sporadically </t>
  </si>
  <si>
    <t>Motorcoach:</t>
  </si>
  <si>
    <r>
      <t xml:space="preserve">American Bus Association, </t>
    </r>
    <r>
      <rPr>
        <i/>
        <sz val="9"/>
        <color rgb="FFFF0000"/>
        <rFont val="Arial"/>
        <family val="2"/>
      </rPr>
      <t>Motorcoach Census</t>
    </r>
    <r>
      <rPr>
        <sz val="9"/>
        <color rgb="FFFF0000"/>
        <rFont val="Arial"/>
        <family val="2"/>
      </rPr>
      <t>, available at https://www.buses.org/aba-foundation/research-summary/size-and-scope as of Jul. 16, 2020.</t>
    </r>
  </si>
  <si>
    <t xml:space="preserve">VM-1 is using the NHTS occupancy rate, see below </t>
  </si>
  <si>
    <t xml:space="preserve">Not a regular publication, one off </t>
  </si>
  <si>
    <t>Only few years available and would need to contact to get permission to use. 2011, 2012, 2013, 2014, 2015, 2017.</t>
  </si>
  <si>
    <t xml:space="preserve">Only few years available and would need to contact to get permission to use. 2011, 2012, 2013, 2014, 2015, 2017. </t>
  </si>
  <si>
    <t>US &amp; Canada motorcoach passenger miles</t>
  </si>
  <si>
    <t>motorcoach owners report using their buses for commuters</t>
  </si>
  <si>
    <t>NTD</t>
  </si>
  <si>
    <t>Passenger miles CB private owners</t>
  </si>
  <si>
    <t>American Bus Association, motor coach census</t>
  </si>
  <si>
    <t>1.8 b</t>
  </si>
  <si>
    <t>0.6 b</t>
  </si>
  <si>
    <t>Vehicle Miles in US &amp; canada</t>
  </si>
  <si>
    <r>
      <t>a</t>
    </r>
    <r>
      <rPr>
        <sz val="9"/>
        <color rgb="FFFF0000"/>
        <rFont val="Arial"/>
        <family val="2"/>
      </rPr>
      <t xml:space="preserve"> Data from 2007 were calculated using a new methodology developed by FHWA. Data for these years are based on new categories and are not comparable to previous years. The new category</t>
    </r>
    <r>
      <rPr>
        <i/>
        <sz val="9"/>
        <color rgb="FFFF0000"/>
        <rFont val="Arial"/>
        <family val="2"/>
      </rPr>
      <t xml:space="preserve"> Light duty vehicle, short wheel base </t>
    </r>
    <r>
      <rPr>
        <sz val="9"/>
        <color rgb="FFFF0000"/>
        <rFont val="Arial"/>
        <family val="2"/>
      </rPr>
      <t>replaces the old category Passenger car and Other 2-axle, 4-tire vehicle and includes passenger cars, light trucks, vans, sport utility vehicles, large passenger cars, vans, pickup trucks, and sport/utility vehicles.</t>
    </r>
  </si>
  <si>
    <t>This edition of 1-40 is not comparable to those before the 2020 edition.</t>
  </si>
  <si>
    <t>note about not summing</t>
  </si>
  <si>
    <r>
      <t>Truck, single-unit 2-axle 6-tire or more</t>
    </r>
    <r>
      <rPr>
        <vertAlign val="superscript"/>
        <sz val="11"/>
        <color theme="9" tint="-0.499984740745262"/>
        <rFont val="Arial Narrow"/>
        <family val="2"/>
      </rPr>
      <t>b</t>
    </r>
  </si>
  <si>
    <r>
      <t xml:space="preserve">f </t>
    </r>
    <r>
      <rPr>
        <sz val="9"/>
        <rFont val="Arial"/>
        <family val="2"/>
      </rPr>
      <t xml:space="preserve">Beginning in 2011, </t>
    </r>
    <r>
      <rPr>
        <i/>
        <sz val="9"/>
        <rFont val="Arial"/>
        <family val="2"/>
      </rPr>
      <t>Light rail</t>
    </r>
    <r>
      <rPr>
        <sz val="9"/>
        <rFont val="Arial"/>
        <family val="2"/>
      </rPr>
      <t xml:space="preserve"> includes Light Rail, Street Car Rail, and Hybrid Rail.</t>
    </r>
  </si>
  <si>
    <r>
      <t xml:space="preserve">g </t>
    </r>
    <r>
      <rPr>
        <sz val="9"/>
        <rFont val="Arial"/>
        <family val="2"/>
      </rPr>
      <t>Ferry boat included with Other under Transit for 1980 and 1985.</t>
    </r>
  </si>
  <si>
    <r>
      <t xml:space="preserve">h </t>
    </r>
    <r>
      <rPr>
        <i/>
        <sz val="9"/>
        <rFont val="Arial"/>
        <family val="2"/>
      </rPr>
      <t>Other</t>
    </r>
    <r>
      <rPr>
        <sz val="9"/>
        <rFont val="Arial"/>
        <family val="2"/>
      </rPr>
      <t xml:space="preserve"> includes Aerial Tramway, Alaska Railroad, Cable Car, Demand Response - Taxi, Inclined Plane, Monorail/Automated Guideway, Publico and Vanpool. Incudes Bus Rapid Transit and Commuter Bus before 2011.</t>
    </r>
  </si>
  <si>
    <r>
      <t>i</t>
    </r>
    <r>
      <rPr>
        <sz val="9"/>
        <rFont val="Arial"/>
        <family val="2"/>
      </rPr>
      <t xml:space="preserve"> National Passenger Railroad Corporation (Amtrak) began operations in 1971. Does not include contract commuter passengers.</t>
    </r>
  </si>
  <si>
    <r>
      <t>Intercity/Amtrak</t>
    </r>
    <r>
      <rPr>
        <vertAlign val="superscript"/>
        <sz val="11"/>
        <rFont val="Arial Narrow"/>
        <family val="2"/>
      </rPr>
      <t>i</t>
    </r>
  </si>
  <si>
    <r>
      <t>Light rail</t>
    </r>
    <r>
      <rPr>
        <vertAlign val="superscript"/>
        <sz val="11"/>
        <rFont val="Arial Narrow"/>
        <family val="2"/>
      </rPr>
      <t>f</t>
    </r>
  </si>
  <si>
    <r>
      <t>e</t>
    </r>
    <r>
      <rPr>
        <sz val="9"/>
        <color rgb="FFFF0000"/>
        <rFont val="Arial"/>
        <family val="2"/>
      </rPr>
      <t xml:space="preserve"> As of 2011, motor bus category includes motor bus, commuter bus and bus rapid transit.</t>
    </r>
  </si>
  <si>
    <r>
      <t>Bus</t>
    </r>
    <r>
      <rPr>
        <vertAlign val="superscript"/>
        <sz val="11"/>
        <rFont val="Arial Narrow"/>
        <family val="2"/>
      </rPr>
      <t>c,e</t>
    </r>
  </si>
  <si>
    <r>
      <t>Motor bus</t>
    </r>
    <r>
      <rPr>
        <vertAlign val="superscript"/>
        <sz val="11"/>
        <rFont val="Arial Narrow"/>
        <family val="2"/>
      </rPr>
      <t>c,e</t>
    </r>
  </si>
  <si>
    <r>
      <t>Demand response</t>
    </r>
    <r>
      <rPr>
        <vertAlign val="superscript"/>
        <sz val="11"/>
        <rFont val="Arial Narrow"/>
        <family val="2"/>
      </rPr>
      <t>c,d</t>
    </r>
  </si>
  <si>
    <r>
      <t>Ferry boat</t>
    </r>
    <r>
      <rPr>
        <vertAlign val="superscript"/>
        <sz val="11"/>
        <rFont val="Arial Narrow"/>
        <family val="2"/>
      </rPr>
      <t>g</t>
    </r>
  </si>
  <si>
    <r>
      <t>Other</t>
    </r>
    <r>
      <rPr>
        <vertAlign val="superscript"/>
        <sz val="11"/>
        <rFont val="Arial Narrow"/>
        <family val="2"/>
      </rPr>
      <t>g,h</t>
    </r>
  </si>
  <si>
    <r>
      <t xml:space="preserve">1975-85: U.S. Department of Transportation, Bureau of Transportation Statistics, Office of Airline Information, </t>
    </r>
    <r>
      <rPr>
        <i/>
        <sz val="9"/>
        <rFont val="Arial"/>
        <family val="2"/>
      </rPr>
      <t>Air Carrier Summary : T1: U.S. Air Carrier Traffic And Capacity Summary by Service Class</t>
    </r>
    <r>
      <rPr>
        <sz val="9"/>
        <rFont val="Arial"/>
        <family val="2"/>
      </rPr>
      <t>, available at https://transtats.bts.gov/ as of Mar. 25, 2020.</t>
    </r>
  </si>
  <si>
    <r>
      <t xml:space="preserve">1990-2018: Ibid., </t>
    </r>
    <r>
      <rPr>
        <i/>
        <sz val="9"/>
        <color rgb="FFFF0000"/>
        <rFont val="Arial"/>
        <family val="2"/>
      </rPr>
      <t>Air Carrier Statistics T-100</t>
    </r>
    <r>
      <rPr>
        <sz val="9"/>
        <color rgb="FFFF0000"/>
        <rFont val="Arial"/>
        <family val="2"/>
      </rPr>
      <t>, available at https://transtats.bts.gov/ as of Jul. 15, 2020.</t>
    </r>
  </si>
  <si>
    <r>
      <t>Trolley bus</t>
    </r>
    <r>
      <rPr>
        <vertAlign val="superscript"/>
        <sz val="11"/>
        <rFont val="Arial Narrow"/>
        <family val="2"/>
      </rPr>
      <t>c</t>
    </r>
  </si>
  <si>
    <r>
      <t>c</t>
    </r>
    <r>
      <rPr>
        <sz val="9"/>
        <color rgb="FFFF0000"/>
        <rFont val="Arial"/>
        <family val="2"/>
      </rPr>
      <t xml:space="preserve"> To reduce double counting </t>
    </r>
    <r>
      <rPr>
        <i/>
        <sz val="9"/>
        <color rgb="FFFF0000"/>
        <rFont val="Arial"/>
        <family val="2"/>
      </rPr>
      <t xml:space="preserve">Motor bus, Trolley bus, </t>
    </r>
    <r>
      <rPr>
        <sz val="9"/>
        <color rgb="FFFF0000"/>
        <rFont val="Arial"/>
        <family val="2"/>
      </rPr>
      <t xml:space="preserve">and </t>
    </r>
    <r>
      <rPr>
        <i/>
        <sz val="9"/>
        <color rgb="FFFF0000"/>
        <rFont val="Arial"/>
        <family val="2"/>
      </rPr>
      <t>Demand response</t>
    </r>
    <r>
      <rPr>
        <sz val="9"/>
        <color rgb="FFFF0000"/>
        <rFont val="Arial"/>
        <family val="2"/>
      </rPr>
      <t xml:space="preserve"> (Commonly called "paratransit" service) have been removed from </t>
    </r>
    <r>
      <rPr>
        <i/>
        <sz val="9"/>
        <color rgb="FFFF0000"/>
        <rFont val="Arial"/>
        <family val="2"/>
      </rPr>
      <t xml:space="preserve">Highway, total </t>
    </r>
    <r>
      <rPr>
        <sz val="9"/>
        <color rgb="FFFF0000"/>
        <rFont val="Arial"/>
        <family val="2"/>
      </rPr>
      <t>and</t>
    </r>
    <r>
      <rPr>
        <i/>
        <sz val="9"/>
        <color rgb="FFFF0000"/>
        <rFont val="Arial"/>
        <family val="2"/>
      </rPr>
      <t xml:space="preserve"> Bus</t>
    </r>
    <r>
      <rPr>
        <sz val="9"/>
        <color rgb="FFFF0000"/>
        <rFont val="Arial"/>
        <family val="2"/>
      </rPr>
      <t xml:space="preserve"> because such miles are included in transit.</t>
    </r>
  </si>
  <si>
    <r>
      <t>j</t>
    </r>
    <r>
      <rPr>
        <sz val="9"/>
        <color rgb="FFFF0000"/>
        <rFont val="Arial"/>
        <family val="2"/>
      </rPr>
      <t xml:space="preserve"> Data incudes US and Canada Motor coaches</t>
    </r>
  </si>
  <si>
    <r>
      <t>Motorcoach</t>
    </r>
    <r>
      <rPr>
        <b/>
        <vertAlign val="superscript"/>
        <sz val="11"/>
        <color rgb="FFFF0000"/>
        <rFont val="Arial Narrow"/>
        <family val="2"/>
      </rPr>
      <t>j</t>
    </r>
  </si>
  <si>
    <r>
      <t>Transit- Light rail</t>
    </r>
    <r>
      <rPr>
        <vertAlign val="superscript"/>
        <sz val="11"/>
        <color theme="9" tint="-0.499984740745262"/>
        <rFont val="Arial Narrow"/>
        <family val="2"/>
      </rPr>
      <t>f</t>
    </r>
  </si>
  <si>
    <t>2007 data for Bus, Demand responsive (Paratransit), and Other are not comparable to earlier years due to change in the method of data collection and estimation by the American Public Transportation Association (APTA).</t>
  </si>
  <si>
    <r>
      <t xml:space="preserve">1975-85: U.S. Department of Transportation, Bureau of Transportation Statistics, Office of Airline Information, </t>
    </r>
    <r>
      <rPr>
        <i/>
        <sz val="9"/>
        <rFont val="Arial"/>
        <family val="2"/>
      </rPr>
      <t>Air Carrier Summary, T1: U.S. Air Carrier Traffic And Capacity Summary by Service Class</t>
    </r>
    <r>
      <rPr>
        <sz val="9"/>
        <rFont val="Arial"/>
        <family val="2"/>
      </rPr>
      <t>, available at https://transtats.bts.gov/ as of Mar. 25, 2020.</t>
    </r>
  </si>
  <si>
    <t>Walking and Cycling:</t>
  </si>
  <si>
    <r>
      <t xml:space="preserve">g </t>
    </r>
    <r>
      <rPr>
        <i/>
        <sz val="9"/>
        <rFont val="Arial"/>
        <family val="2"/>
      </rPr>
      <t>Ferry boat</t>
    </r>
    <r>
      <rPr>
        <sz val="9"/>
        <rFont val="Arial"/>
        <family val="2"/>
      </rPr>
      <t xml:space="preserve"> included with </t>
    </r>
    <r>
      <rPr>
        <i/>
        <sz val="9"/>
        <rFont val="Arial"/>
        <family val="2"/>
      </rPr>
      <t>Other</t>
    </r>
    <r>
      <rPr>
        <sz val="9"/>
        <rFont val="Arial"/>
        <family val="2"/>
      </rPr>
      <t xml:space="preserve"> under Transit for 1980 and 1985.</t>
    </r>
  </si>
  <si>
    <t xml:space="preserve">Caution must be exercised in comparing passenger miles across modes because significantly different definitions are used. Modes that do not have a total are not meant to be totaled. Total of all modes together is not an accurate representation of total U.S. passenger miles due to double counting across modes. </t>
  </si>
  <si>
    <t>Vehicle occupancy is estimated by the FHWA from the National Household Travel Survey (NHTS) and the annual R.L. Polk Vehicle registration data. For 2017 and 2018 data estimated from 2017 NHTS, 2009-2016 from 2009 NHTS, 2001-2008 from 2001 NHTS, 1995-2000 from 1995 Nationwide Personal Transportation Survey (NPTS), and before 1995 from NPTS, Vehicle Inventory and Use Survey (VIUS) and Transportation Statistics Annual Report (TSAR). For single unit trucks and combination trucks, 1 motor vehicle miles traveled = 1 person-miles traveled.</t>
  </si>
  <si>
    <r>
      <t xml:space="preserve">h </t>
    </r>
    <r>
      <rPr>
        <i/>
        <sz val="9"/>
        <rFont val="Arial"/>
        <family val="2"/>
      </rPr>
      <t>Other</t>
    </r>
    <r>
      <rPr>
        <sz val="9"/>
        <rFont val="Arial"/>
        <family val="2"/>
      </rPr>
      <t xml:space="preserve"> includes Aerial Tramway, Alaska Railroad, Cable Car, Demand Response - Taxi, Inclined Plane, Monorail/Automated Guideway, Publico and Vanpool.</t>
    </r>
  </si>
  <si>
    <r>
      <t xml:space="preserve">f </t>
    </r>
    <r>
      <rPr>
        <i/>
        <sz val="9"/>
        <rFont val="Arial"/>
        <family val="2"/>
      </rPr>
      <t>Light rail</t>
    </r>
    <r>
      <rPr>
        <sz val="9"/>
        <rFont val="Arial"/>
        <family val="2"/>
      </rPr>
      <t xml:space="preserve"> includes Light Rail, Street Car Rail, and Hybrid Rail.</t>
    </r>
  </si>
  <si>
    <t>Walking, Cycling:</t>
  </si>
  <si>
    <t>Intercity / Amtrak:</t>
  </si>
  <si>
    <r>
      <t>Intercity/Amtrak</t>
    </r>
    <r>
      <rPr>
        <b/>
        <vertAlign val="superscript"/>
        <sz val="11"/>
        <rFont val="Arial Narrow"/>
        <family val="2"/>
      </rPr>
      <t>i</t>
    </r>
  </si>
  <si>
    <t>All data except General aviation:</t>
  </si>
  <si>
    <r>
      <t>Commuter bus</t>
    </r>
    <r>
      <rPr>
        <vertAlign val="superscript"/>
        <sz val="11"/>
        <rFont val="Arial Narrow"/>
        <family val="2"/>
      </rPr>
      <t>e</t>
    </r>
  </si>
  <si>
    <r>
      <t>Walking</t>
    </r>
    <r>
      <rPr>
        <b/>
        <vertAlign val="superscript"/>
        <sz val="11"/>
        <rFont val="Arial Narrow"/>
        <family val="2"/>
      </rPr>
      <t>j</t>
    </r>
  </si>
  <si>
    <r>
      <t>Cycling</t>
    </r>
    <r>
      <rPr>
        <b/>
        <vertAlign val="superscript"/>
        <sz val="11"/>
        <rFont val="Arial Narrow"/>
        <family val="2"/>
      </rPr>
      <t>j</t>
    </r>
  </si>
  <si>
    <r>
      <t>c</t>
    </r>
    <r>
      <rPr>
        <sz val="9"/>
        <rFont val="Arial"/>
        <family val="2"/>
      </rPr>
      <t xml:space="preserve"> To reduce double counting </t>
    </r>
    <r>
      <rPr>
        <i/>
        <sz val="9"/>
        <rFont val="Arial"/>
        <family val="2"/>
      </rPr>
      <t xml:space="preserve">Motor bus, Trolley bus, </t>
    </r>
    <r>
      <rPr>
        <sz val="9"/>
        <rFont val="Arial"/>
        <family val="2"/>
      </rPr>
      <t xml:space="preserve">and </t>
    </r>
    <r>
      <rPr>
        <i/>
        <sz val="9"/>
        <rFont val="Arial"/>
        <family val="2"/>
      </rPr>
      <t>Demand response</t>
    </r>
    <r>
      <rPr>
        <sz val="9"/>
        <rFont val="Arial"/>
        <family val="2"/>
      </rPr>
      <t xml:space="preserve"> (commonly called "paratransit" service) counts have been subtracted from </t>
    </r>
    <r>
      <rPr>
        <i/>
        <sz val="9"/>
        <rFont val="Arial"/>
        <family val="2"/>
      </rPr>
      <t xml:space="preserve">Highway, total </t>
    </r>
    <r>
      <rPr>
        <sz val="9"/>
        <rFont val="Arial"/>
        <family val="2"/>
      </rPr>
      <t>and</t>
    </r>
    <r>
      <rPr>
        <i/>
        <sz val="9"/>
        <rFont val="Arial"/>
        <family val="2"/>
      </rPr>
      <t xml:space="preserve"> Bus</t>
    </r>
    <r>
      <rPr>
        <sz val="9"/>
        <rFont val="Arial"/>
        <family val="2"/>
      </rPr>
      <t xml:space="preserve"> because such miles are included under Transit</t>
    </r>
    <r>
      <rPr>
        <i/>
        <sz val="9"/>
        <rFont val="Arial"/>
        <family val="2"/>
      </rPr>
      <t>.</t>
    </r>
  </si>
  <si>
    <r>
      <t>e</t>
    </r>
    <r>
      <rPr>
        <sz val="9"/>
        <rFont val="Arial"/>
        <family val="2"/>
      </rPr>
      <t xml:space="preserve"> </t>
    </r>
    <r>
      <rPr>
        <i/>
        <sz val="9"/>
        <rFont val="Arial"/>
        <family val="2"/>
      </rPr>
      <t xml:space="preserve">Motor bus </t>
    </r>
    <r>
      <rPr>
        <sz val="9"/>
        <rFont val="Arial"/>
        <family val="2"/>
      </rPr>
      <t xml:space="preserve">category includes motor bus and bus rapid transit. </t>
    </r>
    <r>
      <rPr>
        <i/>
        <sz val="9"/>
        <rFont val="Arial"/>
        <family val="2"/>
      </rPr>
      <t>Commuter bus</t>
    </r>
    <r>
      <rPr>
        <sz val="9"/>
        <rFont val="Arial"/>
        <family val="2"/>
      </rPr>
      <t xml:space="preserve"> included with </t>
    </r>
    <r>
      <rPr>
        <i/>
        <sz val="9"/>
        <rFont val="Arial"/>
        <family val="2"/>
      </rPr>
      <t>Motor bus</t>
    </r>
    <r>
      <rPr>
        <sz val="9"/>
        <rFont val="Arial"/>
        <family val="2"/>
      </rPr>
      <t xml:space="preserve"> for 1980 to 2010.</t>
    </r>
  </si>
  <si>
    <r>
      <t>i</t>
    </r>
    <r>
      <rPr>
        <sz val="9"/>
        <rFont val="Arial"/>
        <family val="2"/>
      </rPr>
      <t xml:space="preserve"> National Passenger Railroad Corporation (Amtrak) began operations in 1971. Does not include contract commuter passengers. Data may include some Canadian Amtrak stations.</t>
    </r>
  </si>
  <si>
    <r>
      <t>j</t>
    </r>
    <r>
      <rPr>
        <sz val="9"/>
        <rFont val="Arial"/>
        <family val="2"/>
      </rPr>
      <t xml:space="preserve"> National Household Travel Survey (NHTS) includes an inventory of all trips taken within a 24-hour period by all household members aged 5 or older. For each trip, respondents report trip purpose, mode of transportation (cycling, walking, etc.) and other trip characteristics. Reported trips that did not meet the definition of a trip were removed (e.g. a loop walk trip for exercise or for walking the dog, walk trips to access or egress from public transit). Additional information can be found at https://nhts.ornl.gov/.</t>
    </r>
  </si>
  <si>
    <r>
      <t xml:space="preserve">1965-70: Civil Aeronautics Board, </t>
    </r>
    <r>
      <rPr>
        <i/>
        <sz val="9"/>
        <rFont val="Arial"/>
        <family val="2"/>
      </rPr>
      <t xml:space="preserve">Handbook of Airline Statistics, 1973 </t>
    </r>
    <r>
      <rPr>
        <sz val="9"/>
        <rFont val="Arial"/>
        <family val="2"/>
      </rPr>
      <t>(Washington, DC: 1974), part III, table 2.</t>
    </r>
  </si>
  <si>
    <t>This edition of table 1-40 is not comparable to those before the 2019 edition.</t>
  </si>
  <si>
    <t xml:space="preserve">Table 1-40:  U.S. Passenger-Miles (millions) </t>
  </si>
  <si>
    <r>
      <t>KEY:</t>
    </r>
    <r>
      <rPr>
        <sz val="9"/>
        <rFont val="Arial"/>
        <family val="2"/>
      </rPr>
      <t xml:space="preserve"> N = data do not exist; R = revised; U = data are not available.</t>
    </r>
  </si>
  <si>
    <t>U.S. Department of Transportation, Bureau of Transportation Statistics and Federal Highway Administration, National Household Travel Survey data, available at https://nhts.ornl.gov/ as of Jul. 2, 2024.</t>
  </si>
  <si>
    <r>
      <t xml:space="preserve">Due to a change in the new source, </t>
    </r>
    <r>
      <rPr>
        <i/>
        <sz val="9"/>
        <rFont val="Arial"/>
        <family val="2"/>
      </rPr>
      <t>Amtrak</t>
    </r>
    <r>
      <rPr>
        <sz val="9"/>
        <rFont val="Arial"/>
        <family val="2"/>
      </rPr>
      <t xml:space="preserve"> in this edition cannot be compared to the 2025 or prior editions.</t>
    </r>
  </si>
  <si>
    <t>1990-2025: U.S. Department of Transportation, Bureau of Transportation Statistics, Office of Airline Information,  Air Carrier Statistics T-100, available at https://transtats.bts.gov/ as of Oct. 27, 2026.</t>
  </si>
  <si>
    <t>Eno Transportation Foundation, Inc., Transportation in America, Annual Issues (Washington, DC), pp. 40 and 45, and similar tables in earlier editions.</t>
  </si>
  <si>
    <t>1985-93: U.S. Department of Transportation, Federal Highway Administration, Highway Statistics Summary to 1995, table VM-201A, minus transit bus categories (Motor bus, Trolley bus, and Demand response).</t>
  </si>
  <si>
    <t>1994-2024: U.S. Department of Transportation, Federal Highway Administration, Highway Statistics (Washington, DC: Annual Issues), table VM-1, available at http://www.fhwa.dot.gov/policyinformation/statistics.cfm as of Feb. 19,2026, minus transit bus categories (Motor bus, Trolley bus, and Demand response).</t>
  </si>
  <si>
    <t>1996-2008: U.S. Department of Transportation, Federal Transit Administration, National Transit Database, Table 19, available at http://www.ntdprogram.gov/ntdprogram/data.htm as of Apr. 26, 2016.</t>
  </si>
  <si>
    <t>2009-25: U.S. Department of Transportation, Federal Transit Administration, National Transit Database (Washington, DC: Annual Issues), Annual Database Service, available at https://www.transit.dot.gov/ntd/ntd-data as of Oct. 27, 2026.</t>
  </si>
  <si>
    <t>1960-1995: American Public Transportation Association, Public Transportation Fact Book (Washington, DC: Annual Issues), table 2 and similar tables in earlier editions.</t>
  </si>
  <si>
    <t>1960-80: Association of American Railroads, Railroad Facts (Washington, DC: Annual Issues).</t>
  </si>
  <si>
    <t>1985-2025: U.S. Department of Transportation, Federal Railroad Administration, FRA Safety Data, Operational Data, table 1.02, available at https://data.transportation.gov/stories/s/FRA-Safety-Data/dakf-i7zd as of Oct. 27,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</si>
</sst>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_)"/>
    <numFmt numFmtId="165" formatCode="#,##0_)"/>
    <numFmt numFmtId="166" formatCode="&quot;(R)&quot;\ #,##0;&quot;(R) -&quot;#,##0;&quot;(R) &quot;\ 0"/>
    <numFmt numFmtId="167" formatCode="\(\R\)\ #,##0"/>
  </numFmts>
  <fonts count="6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Helv"/>
    </font>
    <font>
      <sz val="10"/>
      <name val="Arial"/>
      <family val="2"/>
    </font>
    <font>
      <b/>
      <sz val="12"/>
      <name val="Helv"/>
    </font>
    <font>
      <sz val="10"/>
      <name val="Helv"/>
    </font>
    <font>
      <sz val="9"/>
      <name val="Helv"/>
    </font>
    <font>
      <vertAlign val="superscript"/>
      <sz val="12"/>
      <name val="Helv"/>
    </font>
    <font>
      <b/>
      <sz val="10"/>
      <name val="Helv"/>
    </font>
    <font>
      <b/>
      <sz val="9"/>
      <name val="Helv"/>
    </font>
    <font>
      <sz val="8.5"/>
      <name val="Helv"/>
    </font>
    <font>
      <sz val="8"/>
      <name val="Helv"/>
    </font>
    <font>
      <b/>
      <sz val="14"/>
      <name val="Helv"/>
    </font>
    <font>
      <b/>
      <sz val="10"/>
      <name val="Helv"/>
      <family val="2"/>
    </font>
    <font>
      <sz val="10"/>
      <name val="Helv"/>
      <family val="2"/>
    </font>
    <font>
      <vertAlign val="superscript"/>
      <sz val="12"/>
      <name val="Helv"/>
      <family val="2"/>
    </font>
    <font>
      <sz val="8"/>
      <name val="Helv"/>
      <family val="2"/>
    </font>
    <font>
      <b/>
      <sz val="12"/>
      <name val="Arial"/>
      <family val="2"/>
    </font>
    <font>
      <sz val="12"/>
      <name val="Arial"/>
      <family val="2"/>
    </font>
    <font>
      <b/>
      <sz val="11"/>
      <name val="Arial Narrow"/>
      <family val="2"/>
    </font>
    <font>
      <sz val="11"/>
      <name val="Arial Narrow"/>
      <family val="2"/>
    </font>
    <font>
      <vertAlign val="superscript"/>
      <sz val="11"/>
      <name val="Arial Narrow"/>
      <family val="2"/>
    </font>
    <font>
      <b/>
      <vertAlign val="superscript"/>
      <sz val="11"/>
      <name val="Arial Narrow"/>
      <family val="2"/>
    </font>
    <font>
      <b/>
      <sz val="9"/>
      <name val="Arial"/>
      <family val="2"/>
    </font>
    <font>
      <sz val="9"/>
      <name val="Arial"/>
      <family val="2"/>
    </font>
    <font>
      <vertAlign val="superscript"/>
      <sz val="9"/>
      <name val="Arial"/>
      <family val="2"/>
    </font>
    <font>
      <i/>
      <sz val="9"/>
      <name val="Arial"/>
      <family val="2"/>
    </font>
    <font>
      <sz val="11"/>
      <color indexed="8"/>
      <name val="Calibri"/>
      <family val="2"/>
    </font>
    <font>
      <sz val="18"/>
      <name val="P-AVGARD"/>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b/>
      <sz val="11"/>
      <color theme="1"/>
      <name val="Calibri"/>
      <family val="2"/>
      <scheme val="minor"/>
    </font>
    <font>
      <b/>
      <sz val="10"/>
      <name val="Arial"/>
      <family val="2"/>
    </font>
    <font>
      <u/>
      <sz val="10"/>
      <color theme="10"/>
      <name val="Arial"/>
      <family val="2"/>
    </font>
    <font>
      <sz val="10"/>
      <color rgb="FFFF0000"/>
      <name val="Arial"/>
      <family val="2"/>
    </font>
    <font>
      <sz val="9"/>
      <color rgb="FFFF0000"/>
      <name val="Arial"/>
      <family val="2"/>
    </font>
    <font>
      <sz val="10"/>
      <name val="P-AVGARD"/>
    </font>
    <font>
      <sz val="10"/>
      <name val="Arial"/>
      <family val="2"/>
    </font>
    <font>
      <sz val="11"/>
      <color rgb="FFFF0000"/>
      <name val="Arial Narrow"/>
      <family val="2"/>
    </font>
    <font>
      <i/>
      <sz val="9"/>
      <color rgb="FFFF0000"/>
      <name val="Arial"/>
      <family val="2"/>
    </font>
    <font>
      <b/>
      <sz val="9"/>
      <color rgb="FFFF0000"/>
      <name val="Arial"/>
      <family val="2"/>
    </font>
    <font>
      <b/>
      <sz val="11"/>
      <color rgb="FFFF0000"/>
      <name val="Arial Narrow"/>
      <family val="2"/>
    </font>
    <font>
      <sz val="11"/>
      <color theme="0" tint="-0.34998626667073579"/>
      <name val="Arial Narrow"/>
      <family val="2"/>
    </font>
    <font>
      <vertAlign val="superscript"/>
      <sz val="11"/>
      <color theme="0" tint="-0.34998626667073579"/>
      <name val="Arial Narrow"/>
      <family val="2"/>
    </font>
    <font>
      <vertAlign val="superscript"/>
      <sz val="11"/>
      <color rgb="FFFF0000"/>
      <name val="Arial Narrow"/>
      <family val="2"/>
    </font>
    <font>
      <sz val="10"/>
      <color indexed="8"/>
      <name val="P-AVGARD"/>
    </font>
    <font>
      <vertAlign val="superscript"/>
      <sz val="9"/>
      <color rgb="FFFF0000"/>
      <name val="Arial"/>
      <family val="2"/>
    </font>
    <font>
      <b/>
      <vertAlign val="superscript"/>
      <sz val="11"/>
      <color rgb="FFFF0000"/>
      <name val="Arial Narrow"/>
      <family val="2"/>
    </font>
    <font>
      <sz val="11"/>
      <color theme="9" tint="-0.499984740745262"/>
      <name val="Arial Narrow"/>
      <family val="2"/>
    </font>
    <font>
      <vertAlign val="superscript"/>
      <sz val="11"/>
      <color theme="9" tint="-0.499984740745262"/>
      <name val="Arial Narrow"/>
      <family val="2"/>
    </font>
  </fonts>
  <fills count="28">
    <fill>
      <patternFill patternType="none"/>
    </fill>
    <fill>
      <patternFill patternType="gray125"/>
    </fill>
    <fill>
      <patternFill patternType="solid">
        <fgColor indexed="22"/>
        <bgColor indexed="9"/>
      </patternFill>
    </fill>
    <fill>
      <patternFill patternType="solid">
        <fgColor indexed="22"/>
        <bgColor indexed="55"/>
      </patternFill>
    </fill>
    <fill>
      <patternFill patternType="solid">
        <fgColor rgb="FFFFFFCC"/>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right/>
      <top/>
      <bottom style="thin">
        <color indexed="22"/>
      </bottom>
      <diagonal/>
    </border>
    <border>
      <left/>
      <right/>
      <top/>
      <bottom style="hair">
        <color indexed="64"/>
      </bottom>
      <diagonal/>
    </border>
    <border>
      <left/>
      <right/>
      <top/>
      <bottom style="thin">
        <color indexed="64"/>
      </bottom>
      <diagonal/>
    </border>
    <border>
      <left/>
      <right/>
      <top/>
      <bottom style="hair">
        <color indexed="8"/>
      </bottom>
      <diagonal/>
    </border>
    <border>
      <left/>
      <right/>
      <top/>
      <bottom style="medium">
        <color indexed="64"/>
      </bottom>
      <diagonal/>
    </border>
    <border>
      <left/>
      <right/>
      <top style="medium">
        <color indexed="64"/>
      </top>
      <bottom style="thin">
        <color indexed="64"/>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6">
    <xf numFmtId="0" fontId="0" fillId="0" borderId="0"/>
    <xf numFmtId="0" fontId="6" fillId="0" borderId="0">
      <alignment horizontal="center" vertical="center" wrapText="1"/>
    </xf>
    <xf numFmtId="0" fontId="8" fillId="0" borderId="0">
      <alignment horizontal="left" vertical="center" wrapText="1"/>
    </xf>
    <xf numFmtId="164" fontId="9" fillId="0" borderId="1" applyNumberFormat="0" applyFill="0">
      <alignment horizontal="right"/>
    </xf>
    <xf numFmtId="165" fontId="10" fillId="0" borderId="1">
      <alignment horizontal="right" vertical="center"/>
    </xf>
    <xf numFmtId="49" fontId="11" fillId="0" borderId="1">
      <alignment horizontal="left" vertical="center"/>
    </xf>
    <xf numFmtId="164" fontId="9" fillId="0" borderId="1" applyNumberFormat="0" applyFill="0">
      <alignment horizontal="right"/>
    </xf>
    <xf numFmtId="0" fontId="12" fillId="0" borderId="1">
      <alignment horizontal="left"/>
    </xf>
    <xf numFmtId="0" fontId="13" fillId="0" borderId="2">
      <alignment horizontal="right" vertical="center"/>
    </xf>
    <xf numFmtId="0" fontId="14" fillId="0" borderId="1">
      <alignment horizontal="left" vertical="center"/>
    </xf>
    <xf numFmtId="0" fontId="9" fillId="0" borderId="1">
      <alignment horizontal="left" vertical="center"/>
    </xf>
    <xf numFmtId="0" fontId="12" fillId="0" borderId="1">
      <alignment horizontal="left"/>
    </xf>
    <xf numFmtId="0" fontId="12" fillId="2" borderId="0">
      <alignment horizontal="centerContinuous" wrapText="1"/>
    </xf>
    <xf numFmtId="49" fontId="12" fillId="2" borderId="3">
      <alignment horizontal="left" vertical="center"/>
    </xf>
    <xf numFmtId="0" fontId="12" fillId="2" borderId="0">
      <alignment horizontal="centerContinuous" vertical="center" wrapText="1"/>
    </xf>
    <xf numFmtId="0" fontId="7" fillId="0" borderId="0"/>
    <xf numFmtId="3" fontId="10" fillId="0" borderId="0">
      <alignment horizontal="left" vertical="center"/>
    </xf>
    <xf numFmtId="0" fontId="6" fillId="0" borderId="0">
      <alignment horizontal="left" vertical="center"/>
    </xf>
    <xf numFmtId="0" fontId="15" fillId="0" borderId="0">
      <alignment horizontal="right"/>
    </xf>
    <xf numFmtId="49" fontId="15" fillId="0" borderId="0">
      <alignment horizontal="center"/>
    </xf>
    <xf numFmtId="0" fontId="11" fillId="0" borderId="0">
      <alignment horizontal="right"/>
    </xf>
    <xf numFmtId="0" fontId="15" fillId="0" borderId="0">
      <alignment horizontal="left"/>
    </xf>
    <xf numFmtId="49" fontId="10" fillId="0" borderId="0">
      <alignment horizontal="left" vertical="center"/>
    </xf>
    <xf numFmtId="49" fontId="11" fillId="0" borderId="1">
      <alignment horizontal="left"/>
    </xf>
    <xf numFmtId="164" fontId="10" fillId="0" borderId="0" applyNumberFormat="0">
      <alignment horizontal="right"/>
    </xf>
    <xf numFmtId="0" fontId="13" fillId="3" borderId="0">
      <alignment horizontal="centerContinuous" vertical="center" wrapText="1"/>
    </xf>
    <xf numFmtId="0" fontId="13" fillId="0" borderId="4">
      <alignment horizontal="left" vertical="center"/>
    </xf>
    <xf numFmtId="0" fontId="16" fillId="0" borderId="0">
      <alignment horizontal="left" vertical="top"/>
    </xf>
    <xf numFmtId="0" fontId="12" fillId="0" borderId="0">
      <alignment horizontal="left"/>
    </xf>
    <xf numFmtId="0" fontId="8" fillId="0" borderId="0">
      <alignment horizontal="left"/>
    </xf>
    <xf numFmtId="0" fontId="9" fillId="0" borderId="0">
      <alignment horizontal="left"/>
    </xf>
    <xf numFmtId="0" fontId="16" fillId="0" borderId="0">
      <alignment horizontal="left" vertical="top"/>
    </xf>
    <xf numFmtId="0" fontId="8" fillId="0" borderId="0">
      <alignment horizontal="left"/>
    </xf>
    <xf numFmtId="0" fontId="9" fillId="0" borderId="0">
      <alignment horizontal="left"/>
    </xf>
    <xf numFmtId="49" fontId="10" fillId="0" borderId="1">
      <alignment horizontal="left"/>
    </xf>
    <xf numFmtId="0" fontId="13" fillId="0" borderId="2">
      <alignment horizontal="left"/>
    </xf>
    <xf numFmtId="0" fontId="12" fillId="0" borderId="0">
      <alignment horizontal="left" vertical="center"/>
    </xf>
    <xf numFmtId="49" fontId="15" fillId="0" borderId="1">
      <alignment horizontal="left"/>
    </xf>
    <xf numFmtId="0" fontId="17" fillId="0" borderId="1">
      <alignment horizontal="left"/>
    </xf>
    <xf numFmtId="164" fontId="18" fillId="0" borderId="1" applyNumberFormat="0" applyFill="0">
      <alignment horizontal="right"/>
    </xf>
    <xf numFmtId="0" fontId="19" fillId="0" borderId="0">
      <alignment horizontal="right"/>
    </xf>
    <xf numFmtId="0" fontId="20" fillId="0" borderId="0">
      <alignment horizontal="left"/>
    </xf>
    <xf numFmtId="0" fontId="5" fillId="0" borderId="0"/>
    <xf numFmtId="0" fontId="4" fillId="0" borderId="0"/>
    <xf numFmtId="43" fontId="4"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0" fontId="7" fillId="0" borderId="0"/>
    <xf numFmtId="0" fontId="3" fillId="0" borderId="0"/>
    <xf numFmtId="0" fontId="3"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7" fillId="0" borderId="0"/>
    <xf numFmtId="0" fontId="32" fillId="0" borderId="0"/>
    <xf numFmtId="0" fontId="7" fillId="0" borderId="0"/>
    <xf numFmtId="0" fontId="3" fillId="0" borderId="0"/>
    <xf numFmtId="0" fontId="3" fillId="0" borderId="0"/>
    <xf numFmtId="0" fontId="7" fillId="0" borderId="0"/>
    <xf numFmtId="0" fontId="7" fillId="0" borderId="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 fillId="4" borderId="8" applyNumberFormat="0" applyFont="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3" fillId="16"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23" borderId="0" applyNumberFormat="0" applyBorder="0" applyAlignment="0" applyProtection="0"/>
    <xf numFmtId="0" fontId="34" fillId="7" borderId="0" applyNumberFormat="0" applyBorder="0" applyAlignment="0" applyProtection="0"/>
    <xf numFmtId="0" fontId="35" fillId="24" borderId="9" applyNumberFormat="0" applyAlignment="0" applyProtection="0"/>
    <xf numFmtId="0" fontId="36" fillId="25" borderId="10" applyNumberFormat="0" applyAlignment="0" applyProtection="0"/>
    <xf numFmtId="44" fontId="7" fillId="0" borderId="0" applyFont="0" applyFill="0" applyBorder="0" applyAlignment="0" applyProtection="0"/>
    <xf numFmtId="0" fontId="37" fillId="0" borderId="0" applyNumberFormat="0" applyFill="0" applyBorder="0" applyAlignment="0" applyProtection="0"/>
    <xf numFmtId="0" fontId="38" fillId="8" borderId="0" applyNumberFormat="0" applyBorder="0" applyAlignment="0" applyProtection="0"/>
    <xf numFmtId="0" fontId="39" fillId="0" borderId="11" applyNumberFormat="0" applyFill="0" applyAlignment="0" applyProtection="0"/>
    <xf numFmtId="0" fontId="40" fillId="0" borderId="12" applyNumberFormat="0" applyFill="0" applyAlignment="0" applyProtection="0"/>
    <xf numFmtId="0" fontId="41" fillId="0" borderId="13" applyNumberFormat="0" applyFill="0" applyAlignment="0" applyProtection="0"/>
    <xf numFmtId="0" fontId="41" fillId="0" borderId="0" applyNumberFormat="0" applyFill="0" applyBorder="0" applyAlignment="0" applyProtection="0"/>
    <xf numFmtId="0" fontId="42" fillId="11" borderId="9" applyNumberFormat="0" applyAlignment="0" applyProtection="0"/>
    <xf numFmtId="0" fontId="43" fillId="0" borderId="14" applyNumberFormat="0" applyFill="0" applyAlignment="0" applyProtection="0"/>
    <xf numFmtId="0" fontId="44"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7" borderId="15" applyNumberFormat="0" applyFont="0" applyAlignment="0" applyProtection="0"/>
    <xf numFmtId="0" fontId="45" fillId="24" borderId="16" applyNumberFormat="0" applyAlignment="0" applyProtection="0"/>
    <xf numFmtId="9" fontId="7" fillId="0" borderId="0" applyFont="0" applyFill="0" applyBorder="0" applyAlignment="0" applyProtection="0"/>
    <xf numFmtId="0" fontId="46" fillId="0" borderId="0" applyNumberFormat="0" applyFill="0" applyBorder="0" applyAlignment="0" applyProtection="0"/>
    <xf numFmtId="0" fontId="47" fillId="0" borderId="17" applyNumberFormat="0" applyFill="0" applyAlignment="0" applyProtection="0"/>
    <xf numFmtId="0" fontId="48" fillId="0" borderId="0" applyNumberFormat="0" applyFill="0" applyBorder="0" applyAlignment="0" applyProtection="0"/>
    <xf numFmtId="0" fontId="49" fillId="0" borderId="0" applyNumberFormat="0" applyFill="0" applyBorder="0" applyAlignment="0" applyProtection="0">
      <alignment vertical="top"/>
      <protection locked="0"/>
    </xf>
    <xf numFmtId="0" fontId="52" fillId="0" borderId="0" applyNumberForma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37" fontId="55" fillId="0" borderId="0"/>
    <xf numFmtId="0" fontId="55" fillId="0" borderId="0"/>
    <xf numFmtId="9" fontId="56" fillId="0" borderId="0" applyFont="0" applyFill="0" applyBorder="0" applyAlignment="0" applyProtection="0"/>
  </cellStyleXfs>
  <cellXfs count="117">
    <xf numFmtId="0" fontId="0" fillId="0" borderId="0" xfId="0"/>
    <xf numFmtId="0" fontId="22" fillId="0" borderId="0" xfId="0" applyFont="1"/>
    <xf numFmtId="0" fontId="23" fillId="0" borderId="6" xfId="0" applyFont="1" applyBorder="1" applyAlignment="1">
      <alignment horizontal="center"/>
    </xf>
    <xf numFmtId="0" fontId="23" fillId="0" borderId="6" xfId="38" applyFont="1" applyBorder="1" applyAlignment="1">
      <alignment horizontal="center"/>
    </xf>
    <xf numFmtId="1" fontId="23" fillId="0" borderId="6" xfId="0" applyNumberFormat="1" applyFont="1" applyBorder="1" applyAlignment="1">
      <alignment horizontal="center"/>
    </xf>
    <xf numFmtId="3" fontId="23" fillId="0" borderId="0" xfId="39" applyNumberFormat="1" applyFont="1" applyFill="1" applyBorder="1" applyAlignment="1">
      <alignment horizontal="left"/>
    </xf>
    <xf numFmtId="3" fontId="23" fillId="0" borderId="0" xfId="39" applyNumberFormat="1" applyFont="1" applyFill="1" applyBorder="1">
      <alignment horizontal="right"/>
    </xf>
    <xf numFmtId="166" fontId="23" fillId="0" borderId="0" xfId="0" applyNumberFormat="1" applyFont="1" applyAlignment="1">
      <alignment horizontal="right"/>
    </xf>
    <xf numFmtId="3" fontId="24" fillId="0" borderId="0" xfId="39" applyNumberFormat="1" applyFont="1" applyFill="1" applyBorder="1" applyAlignment="1">
      <alignment horizontal="left" indent="1"/>
    </xf>
    <xf numFmtId="3" fontId="24" fillId="0" borderId="0" xfId="39" applyNumberFormat="1" applyFont="1" applyFill="1" applyBorder="1">
      <alignment horizontal="right"/>
    </xf>
    <xf numFmtId="3" fontId="24" fillId="0" borderId="0" xfId="0" applyNumberFormat="1" applyFont="1" applyAlignment="1">
      <alignment horizontal="right"/>
    </xf>
    <xf numFmtId="0" fontId="23" fillId="0" borderId="0" xfId="0" applyFont="1"/>
    <xf numFmtId="3" fontId="23" fillId="0" borderId="0" xfId="0" applyNumberFormat="1" applyFont="1"/>
    <xf numFmtId="3" fontId="24" fillId="0" borderId="0" xfId="39" applyNumberFormat="1" applyFont="1" applyFill="1" applyBorder="1" applyAlignment="1">
      <alignment horizontal="left" vertical="top" indent="1"/>
    </xf>
    <xf numFmtId="0" fontId="24" fillId="0" borderId="0" xfId="39" applyNumberFormat="1" applyFont="1" applyFill="1" applyBorder="1">
      <alignment horizontal="right"/>
    </xf>
    <xf numFmtId="0" fontId="23" fillId="0" borderId="0" xfId="0" applyFont="1" applyAlignment="1">
      <alignment horizontal="left"/>
    </xf>
    <xf numFmtId="3" fontId="24" fillId="0" borderId="0" xfId="0" applyNumberFormat="1" applyFont="1"/>
    <xf numFmtId="0" fontId="24" fillId="0" borderId="0" xfId="0" applyFont="1"/>
    <xf numFmtId="0" fontId="28" fillId="0" borderId="0" xfId="0" applyFont="1"/>
    <xf numFmtId="0" fontId="28" fillId="0" borderId="0" xfId="41" applyFont="1">
      <alignment horizontal="left"/>
    </xf>
    <xf numFmtId="0" fontId="7" fillId="0" borderId="0" xfId="0" applyFont="1"/>
    <xf numFmtId="3" fontId="7" fillId="0" borderId="0" xfId="0" applyNumberFormat="1" applyFont="1"/>
    <xf numFmtId="3" fontId="23" fillId="0" borderId="0" xfId="0" applyNumberFormat="1" applyFont="1" applyAlignment="1">
      <alignment horizontal="right"/>
    </xf>
    <xf numFmtId="3" fontId="0" fillId="0" borderId="0" xfId="0" applyNumberFormat="1"/>
    <xf numFmtId="0" fontId="52" fillId="0" borderId="0" xfId="138"/>
    <xf numFmtId="0" fontId="53" fillId="0" borderId="0" xfId="0" applyFont="1"/>
    <xf numFmtId="0" fontId="24" fillId="0" borderId="0" xfId="0" applyFont="1" applyAlignment="1">
      <alignment horizontal="center"/>
    </xf>
    <xf numFmtId="0" fontId="28" fillId="0" borderId="0" xfId="0" applyFont="1" applyAlignment="1">
      <alignment horizontal="center"/>
    </xf>
    <xf numFmtId="3" fontId="24" fillId="5" borderId="0" xfId="0" applyNumberFormat="1" applyFont="1" applyFill="1" applyAlignment="1">
      <alignment horizontal="right"/>
    </xf>
    <xf numFmtId="167" fontId="24" fillId="5" borderId="0" xfId="39" applyNumberFormat="1" applyFont="1" applyFill="1" applyBorder="1">
      <alignment horizontal="right"/>
    </xf>
    <xf numFmtId="3" fontId="7" fillId="0" borderId="0" xfId="0" applyNumberFormat="1" applyFont="1" applyAlignment="1">
      <alignment horizontal="right"/>
    </xf>
    <xf numFmtId="3" fontId="57" fillId="0" borderId="0" xfId="39" applyNumberFormat="1" applyFont="1" applyFill="1" applyBorder="1" applyAlignment="1">
      <alignment horizontal="left" indent="1"/>
    </xf>
    <xf numFmtId="0" fontId="51" fillId="0" borderId="0" xfId="0" applyFont="1"/>
    <xf numFmtId="4" fontId="0" fillId="0" borderId="0" xfId="0" applyNumberFormat="1"/>
    <xf numFmtId="3" fontId="57" fillId="0" borderId="0" xfId="39" applyNumberFormat="1" applyFont="1" applyFill="1" applyBorder="1">
      <alignment horizontal="right"/>
    </xf>
    <xf numFmtId="3" fontId="57" fillId="0" borderId="0" xfId="0" applyNumberFormat="1" applyFont="1" applyAlignment="1">
      <alignment horizontal="right"/>
    </xf>
    <xf numFmtId="3" fontId="53" fillId="0" borderId="0" xfId="0" applyNumberFormat="1" applyFont="1"/>
    <xf numFmtId="3" fontId="57" fillId="0" borderId="0" xfId="0" applyNumberFormat="1" applyFont="1" applyAlignment="1">
      <alignment horizontal="right" vertical="center"/>
    </xf>
    <xf numFmtId="3" fontId="60" fillId="0" borderId="0" xfId="39" applyNumberFormat="1" applyFont="1" applyFill="1" applyBorder="1" applyAlignment="1">
      <alignment horizontal="left"/>
    </xf>
    <xf numFmtId="3" fontId="57" fillId="0" borderId="0" xfId="39" applyNumberFormat="1" applyFont="1" applyFill="1" applyBorder="1" applyAlignment="1">
      <alignment horizontal="left" vertical="top" indent="1"/>
    </xf>
    <xf numFmtId="3" fontId="57" fillId="0" borderId="5" xfId="0" applyNumberFormat="1" applyFont="1" applyBorder="1" applyAlignment="1">
      <alignment horizontal="right"/>
    </xf>
    <xf numFmtId="3" fontId="57" fillId="0" borderId="5" xfId="39" applyNumberFormat="1" applyFont="1" applyFill="1" applyBorder="1">
      <alignment horizontal="right"/>
    </xf>
    <xf numFmtId="0" fontId="50" fillId="0" borderId="0" xfId="0" applyFont="1"/>
    <xf numFmtId="3" fontId="61" fillId="0" borderId="0" xfId="39" applyNumberFormat="1" applyFont="1" applyFill="1" applyBorder="1">
      <alignment horizontal="right"/>
    </xf>
    <xf numFmtId="3" fontId="61" fillId="0" borderId="0" xfId="0" applyNumberFormat="1" applyFont="1" applyAlignment="1">
      <alignment horizontal="right"/>
    </xf>
    <xf numFmtId="0" fontId="61" fillId="0" borderId="0" xfId="0" applyFont="1"/>
    <xf numFmtId="0" fontId="7" fillId="0" borderId="0" xfId="0" applyFont="1" applyAlignment="1">
      <alignment horizontal="left" wrapText="1"/>
    </xf>
    <xf numFmtId="3" fontId="57" fillId="0" borderId="0" xfId="0" applyNumberFormat="1" applyFont="1"/>
    <xf numFmtId="3" fontId="61" fillId="0" borderId="0" xfId="39" applyNumberFormat="1" applyFont="1" applyFill="1" applyBorder="1" applyAlignment="1">
      <alignment horizontal="left" vertical="top" indent="1"/>
    </xf>
    <xf numFmtId="0" fontId="64" fillId="0" borderId="0" xfId="144" applyFont="1" applyAlignment="1">
      <alignment vertical="center"/>
    </xf>
    <xf numFmtId="0" fontId="57" fillId="0" borderId="0" xfId="0" applyFont="1"/>
    <xf numFmtId="167" fontId="23" fillId="5" borderId="0" xfId="0" applyNumberFormat="1" applyFont="1" applyFill="1" applyAlignment="1">
      <alignment horizontal="right"/>
    </xf>
    <xf numFmtId="9" fontId="0" fillId="0" borderId="0" xfId="145" applyFont="1"/>
    <xf numFmtId="3" fontId="67" fillId="0" borderId="0" xfId="39" applyNumberFormat="1" applyFont="1" applyFill="1" applyBorder="1" applyAlignment="1">
      <alignment horizontal="left" indent="1"/>
    </xf>
    <xf numFmtId="3" fontId="67" fillId="0" borderId="0" xfId="39" applyNumberFormat="1" applyFont="1" applyFill="1" applyBorder="1">
      <alignment horizontal="right"/>
    </xf>
    <xf numFmtId="167" fontId="67" fillId="5" borderId="0" xfId="39" applyNumberFormat="1" applyFont="1" applyFill="1" applyBorder="1">
      <alignment horizontal="right"/>
    </xf>
    <xf numFmtId="3" fontId="67" fillId="0" borderId="0" xfId="0" applyNumberFormat="1" applyFont="1"/>
    <xf numFmtId="0" fontId="67" fillId="0" borderId="0" xfId="0" applyFont="1"/>
    <xf numFmtId="3" fontId="67" fillId="0" borderId="0" xfId="0" applyNumberFormat="1" applyFont="1" applyAlignment="1">
      <alignment horizontal="right"/>
    </xf>
    <xf numFmtId="3" fontId="23" fillId="0" borderId="0" xfId="39" applyNumberFormat="1" applyFont="1" applyFill="1" applyBorder="1" applyAlignment="1" applyProtection="1">
      <alignment horizontal="left"/>
      <protection locked="0"/>
    </xf>
    <xf numFmtId="3" fontId="23" fillId="0" borderId="0" xfId="39" applyNumberFormat="1" applyFont="1" applyFill="1" applyBorder="1" applyProtection="1">
      <alignment horizontal="right"/>
      <protection locked="0"/>
    </xf>
    <xf numFmtId="3" fontId="24" fillId="0" borderId="0" xfId="39" applyNumberFormat="1" applyFont="1" applyFill="1" applyBorder="1" applyAlignment="1" applyProtection="1">
      <alignment horizontal="left" indent="1"/>
      <protection locked="0"/>
    </xf>
    <xf numFmtId="3" fontId="24" fillId="0" borderId="0" xfId="39" applyNumberFormat="1" applyFont="1" applyFill="1" applyBorder="1" applyAlignment="1" applyProtection="1">
      <alignment horizontal="left" vertical="top" indent="1"/>
      <protection locked="0"/>
    </xf>
    <xf numFmtId="0" fontId="23" fillId="0" borderId="6" xfId="38" applyFont="1" applyBorder="1" applyAlignment="1" applyProtection="1">
      <alignment horizontal="center"/>
      <protection locked="0"/>
    </xf>
    <xf numFmtId="3" fontId="24" fillId="0" borderId="0" xfId="0" applyNumberFormat="1" applyFont="1" applyProtection="1">
      <protection locked="0"/>
    </xf>
    <xf numFmtId="167" fontId="24" fillId="0" borderId="0" xfId="0" applyNumberFormat="1" applyFont="1" applyAlignment="1" applyProtection="1">
      <alignment horizontal="right"/>
      <protection locked="0"/>
    </xf>
    <xf numFmtId="3" fontId="24" fillId="0" borderId="0" xfId="0" applyNumberFormat="1" applyFont="1" applyAlignment="1" applyProtection="1">
      <alignment horizontal="right"/>
      <protection locked="0"/>
    </xf>
    <xf numFmtId="3" fontId="23" fillId="0" borderId="0" xfId="0" applyNumberFormat="1" applyFont="1" applyAlignment="1" applyProtection="1">
      <alignment horizontal="right"/>
      <protection locked="0"/>
    </xf>
    <xf numFmtId="3" fontId="23" fillId="0" borderId="5" xfId="0" applyNumberFormat="1" applyFont="1" applyBorder="1" applyAlignment="1" applyProtection="1">
      <alignment horizontal="right"/>
      <protection locked="0"/>
    </xf>
    <xf numFmtId="0" fontId="28" fillId="0" borderId="0" xfId="0" applyFont="1" applyProtection="1">
      <protection locked="0"/>
    </xf>
    <xf numFmtId="0" fontId="7" fillId="0" borderId="0" xfId="0" applyFont="1" applyProtection="1">
      <protection locked="0"/>
    </xf>
    <xf numFmtId="0" fontId="23" fillId="0" borderId="6" xfId="0" applyFont="1" applyBorder="1" applyAlignment="1" applyProtection="1">
      <alignment horizontal="center"/>
      <protection locked="0"/>
    </xf>
    <xf numFmtId="1" fontId="23" fillId="0" borderId="6" xfId="0" applyNumberFormat="1" applyFont="1" applyBorder="1" applyAlignment="1" applyProtection="1">
      <alignment horizontal="center"/>
      <protection locked="0"/>
    </xf>
    <xf numFmtId="166" fontId="23" fillId="0" borderId="0" xfId="0" applyNumberFormat="1" applyFont="1" applyAlignment="1" applyProtection="1">
      <alignment horizontal="right"/>
      <protection locked="0"/>
    </xf>
    <xf numFmtId="0" fontId="23" fillId="0" borderId="0" xfId="0" applyFont="1" applyProtection="1">
      <protection locked="0"/>
    </xf>
    <xf numFmtId="0" fontId="23" fillId="0" borderId="0" xfId="0" applyFont="1" applyAlignment="1" applyProtection="1">
      <alignment horizontal="left"/>
      <protection locked="0"/>
    </xf>
    <xf numFmtId="0" fontId="28" fillId="0" borderId="0" xfId="0" applyFont="1" applyAlignment="1" applyProtection="1">
      <alignment horizontal="center"/>
      <protection locked="0"/>
    </xf>
    <xf numFmtId="0" fontId="28" fillId="0" borderId="0" xfId="41" applyFont="1" applyProtection="1">
      <alignment horizontal="left"/>
      <protection locked="0"/>
    </xf>
    <xf numFmtId="49" fontId="59" fillId="0" borderId="0" xfId="0" applyNumberFormat="1" applyFont="1" applyAlignment="1">
      <alignment wrapText="1"/>
    </xf>
    <xf numFmtId="49" fontId="54" fillId="0" borderId="0" xfId="0" applyNumberFormat="1" applyFont="1" applyAlignment="1">
      <alignment wrapText="1"/>
    </xf>
    <xf numFmtId="0" fontId="65" fillId="0" borderId="0" xfId="41" applyFont="1" applyAlignment="1">
      <alignment wrapText="1"/>
    </xf>
    <xf numFmtId="0" fontId="58" fillId="0" borderId="0" xfId="40" applyFont="1" applyAlignment="1">
      <alignment wrapText="1"/>
    </xf>
    <xf numFmtId="49" fontId="28" fillId="0" borderId="0" xfId="0" applyNumberFormat="1" applyFont="1" applyAlignment="1">
      <alignment wrapText="1"/>
    </xf>
    <xf numFmtId="0" fontId="28" fillId="0" borderId="0" xfId="0" applyFont="1" applyAlignment="1">
      <alignment wrapText="1"/>
    </xf>
    <xf numFmtId="0" fontId="29" fillId="0" borderId="0" xfId="41" applyFont="1" applyAlignment="1">
      <alignment wrapText="1"/>
    </xf>
    <xf numFmtId="0" fontId="27" fillId="0" borderId="0" xfId="40" applyFont="1" applyAlignment="1">
      <alignment wrapText="1"/>
    </xf>
    <xf numFmtId="0" fontId="54" fillId="0" borderId="0" xfId="0" applyFont="1" applyAlignment="1">
      <alignment wrapText="1"/>
    </xf>
    <xf numFmtId="49" fontId="27" fillId="0" borderId="0" xfId="0" applyNumberFormat="1" applyFont="1" applyAlignment="1">
      <alignment wrapText="1"/>
    </xf>
    <xf numFmtId="49" fontId="30" fillId="0" borderId="0" xfId="0" applyNumberFormat="1" applyFont="1" applyAlignment="1">
      <alignment wrapText="1"/>
    </xf>
    <xf numFmtId="0" fontId="21" fillId="0" borderId="5" xfId="0" applyFont="1" applyBorder="1" applyAlignment="1">
      <alignment horizontal="left" wrapText="1"/>
    </xf>
    <xf numFmtId="0" fontId="28" fillId="0" borderId="0" xfId="41" applyFont="1" applyAlignment="1">
      <alignment horizontal="left" wrapText="1"/>
    </xf>
    <xf numFmtId="0" fontId="30" fillId="0" borderId="0" xfId="0" applyFont="1" applyAlignment="1">
      <alignment wrapText="1"/>
    </xf>
    <xf numFmtId="0" fontId="28" fillId="0" borderId="0" xfId="41" applyFont="1" applyAlignment="1">
      <alignment wrapText="1"/>
    </xf>
    <xf numFmtId="0" fontId="28" fillId="0" borderId="0" xfId="0" applyFont="1"/>
    <xf numFmtId="0" fontId="27" fillId="0" borderId="0" xfId="41" applyFont="1" applyAlignment="1">
      <alignment wrapText="1"/>
    </xf>
    <xf numFmtId="0" fontId="54" fillId="0" borderId="0" xfId="41" applyFont="1" applyAlignment="1">
      <alignment horizontal="left" wrapText="1"/>
    </xf>
    <xf numFmtId="0" fontId="27" fillId="0" borderId="7" xfId="40" applyFont="1" applyBorder="1" applyAlignment="1">
      <alignment wrapText="1"/>
    </xf>
    <xf numFmtId="3" fontId="28" fillId="0" borderId="0" xfId="39" applyNumberFormat="1" applyFont="1" applyFill="1" applyBorder="1" applyAlignment="1">
      <alignment horizontal="center" wrapText="1"/>
    </xf>
    <xf numFmtId="0" fontId="29" fillId="0" borderId="0" xfId="21" applyFont="1" applyAlignment="1">
      <alignment horizontal="left" wrapText="1"/>
    </xf>
    <xf numFmtId="0" fontId="54" fillId="0" borderId="0" xfId="41" applyFont="1" applyAlignment="1">
      <alignment wrapText="1"/>
    </xf>
    <xf numFmtId="49" fontId="28" fillId="0" borderId="0" xfId="0" applyNumberFormat="1" applyFont="1" applyAlignment="1" applyProtection="1">
      <alignment wrapText="1"/>
      <protection locked="0"/>
    </xf>
    <xf numFmtId="49" fontId="27" fillId="0" borderId="0" xfId="0" applyNumberFormat="1" applyFont="1" applyAlignment="1" applyProtection="1">
      <alignment wrapText="1"/>
      <protection locked="0"/>
    </xf>
    <xf numFmtId="49" fontId="30" fillId="0" borderId="0" xfId="0" applyNumberFormat="1" applyFont="1" applyAlignment="1" applyProtection="1">
      <alignment wrapText="1"/>
      <protection locked="0"/>
    </xf>
    <xf numFmtId="0" fontId="28" fillId="0" borderId="0" xfId="0" applyFont="1" applyAlignment="1" applyProtection="1">
      <alignment wrapText="1"/>
      <protection locked="0"/>
    </xf>
    <xf numFmtId="0" fontId="28" fillId="0" borderId="0" xfId="41" applyFont="1" applyAlignment="1" applyProtection="1">
      <alignment wrapText="1"/>
      <protection locked="0"/>
    </xf>
    <xf numFmtId="0" fontId="30" fillId="0" borderId="0" xfId="40" applyFont="1" applyAlignment="1" applyProtection="1">
      <alignment wrapText="1"/>
      <protection locked="0"/>
    </xf>
    <xf numFmtId="0" fontId="29" fillId="0" borderId="0" xfId="21" applyFont="1" applyAlignment="1" applyProtection="1">
      <alignment horizontal="left" wrapText="1"/>
      <protection locked="0"/>
    </xf>
    <xf numFmtId="0" fontId="27" fillId="0" borderId="0" xfId="40" applyFont="1" applyAlignment="1" applyProtection="1">
      <alignment wrapText="1"/>
      <protection locked="0"/>
    </xf>
    <xf numFmtId="0" fontId="28" fillId="0" borderId="0" xfId="41" applyFont="1" applyAlignment="1" applyProtection="1">
      <alignment horizontal="left" wrapText="1"/>
      <protection locked="0"/>
    </xf>
    <xf numFmtId="0" fontId="21" fillId="0" borderId="5" xfId="0" applyFont="1" applyBorder="1" applyAlignment="1" applyProtection="1">
      <alignment horizontal="left" wrapText="1"/>
      <protection locked="0"/>
    </xf>
    <xf numFmtId="0" fontId="29" fillId="0" borderId="0" xfId="41" applyFont="1" applyAlignment="1" applyProtection="1">
      <alignment wrapText="1"/>
      <protection locked="0"/>
    </xf>
    <xf numFmtId="0" fontId="27" fillId="0" borderId="7" xfId="40" applyFont="1" applyBorder="1" applyAlignment="1" applyProtection="1">
      <alignment wrapText="1"/>
      <protection locked="0"/>
    </xf>
    <xf numFmtId="3" fontId="28" fillId="0" borderId="0" xfId="39" applyNumberFormat="1" applyFont="1" applyFill="1" applyBorder="1" applyAlignment="1" applyProtection="1">
      <alignment horizontal="center" wrapText="1"/>
      <protection locked="0"/>
    </xf>
    <xf numFmtId="0" fontId="30" fillId="0" borderId="0" xfId="0" applyFont="1" applyAlignment="1" applyProtection="1">
      <alignment wrapText="1"/>
      <protection locked="0"/>
    </xf>
    <xf numFmtId="0" fontId="28" fillId="0" borderId="0" xfId="0" applyFont="1" applyProtection="1">
      <protection locked="0"/>
    </xf>
    <xf numFmtId="0" fontId="27" fillId="0" borderId="0" xfId="41" applyFont="1" applyAlignment="1" applyProtection="1">
      <alignment wrapText="1"/>
      <protection locked="0"/>
    </xf>
    <xf numFmtId="0" fontId="7" fillId="0" borderId="0" xfId="0" applyFont="1" applyAlignment="1">
      <alignment horizontal="left" wrapText="1"/>
    </xf>
  </cellXfs>
  <cellStyles count="146">
    <cellStyle name="20% - Accent1 2" xfId="68" xr:uid="{00000000-0005-0000-0000-000000000000}"/>
    <cellStyle name="20% - Accent2 2" xfId="69" xr:uid="{00000000-0005-0000-0000-000001000000}"/>
    <cellStyle name="20% - Accent3 2" xfId="70" xr:uid="{00000000-0005-0000-0000-000002000000}"/>
    <cellStyle name="20% - Accent4 2" xfId="71" xr:uid="{00000000-0005-0000-0000-000003000000}"/>
    <cellStyle name="20% - Accent5 2" xfId="72" xr:uid="{00000000-0005-0000-0000-000004000000}"/>
    <cellStyle name="20% - Accent6 2" xfId="73" xr:uid="{00000000-0005-0000-0000-000005000000}"/>
    <cellStyle name="40% - Accent1 2" xfId="74" xr:uid="{00000000-0005-0000-0000-000006000000}"/>
    <cellStyle name="40% - Accent2 2" xfId="75" xr:uid="{00000000-0005-0000-0000-000007000000}"/>
    <cellStyle name="40% - Accent3 2" xfId="76" xr:uid="{00000000-0005-0000-0000-000008000000}"/>
    <cellStyle name="40% - Accent4 2" xfId="77" xr:uid="{00000000-0005-0000-0000-000009000000}"/>
    <cellStyle name="40% - Accent5 2" xfId="78" xr:uid="{00000000-0005-0000-0000-00000A000000}"/>
    <cellStyle name="40% - Accent6 2" xfId="79" xr:uid="{00000000-0005-0000-0000-00000B000000}"/>
    <cellStyle name="60% - Accent1 2" xfId="80" xr:uid="{00000000-0005-0000-0000-00000C000000}"/>
    <cellStyle name="60% - Accent2 2" xfId="81" xr:uid="{00000000-0005-0000-0000-00000D000000}"/>
    <cellStyle name="60% - Accent3 2" xfId="82" xr:uid="{00000000-0005-0000-0000-00000E000000}"/>
    <cellStyle name="60% - Accent4 2" xfId="83" xr:uid="{00000000-0005-0000-0000-00000F000000}"/>
    <cellStyle name="60% - Accent5 2" xfId="84" xr:uid="{00000000-0005-0000-0000-000010000000}"/>
    <cellStyle name="60% - Accent6 2" xfId="85" xr:uid="{00000000-0005-0000-0000-000011000000}"/>
    <cellStyle name="Accent1 2" xfId="86" xr:uid="{00000000-0005-0000-0000-000012000000}"/>
    <cellStyle name="Accent2 2" xfId="87" xr:uid="{00000000-0005-0000-0000-000013000000}"/>
    <cellStyle name="Accent3 2" xfId="88" xr:uid="{00000000-0005-0000-0000-000014000000}"/>
    <cellStyle name="Accent4 2" xfId="89" xr:uid="{00000000-0005-0000-0000-000015000000}"/>
    <cellStyle name="Accent5 2" xfId="90" xr:uid="{00000000-0005-0000-0000-000016000000}"/>
    <cellStyle name="Accent6 2" xfId="91" xr:uid="{00000000-0005-0000-0000-000017000000}"/>
    <cellStyle name="Bad 2" xfId="92" xr:uid="{00000000-0005-0000-0000-000018000000}"/>
    <cellStyle name="Calculation 2" xfId="93" xr:uid="{00000000-0005-0000-0000-000019000000}"/>
    <cellStyle name="Check Cell 2" xfId="94" xr:uid="{00000000-0005-0000-0000-00001A000000}"/>
    <cellStyle name="Column heading" xfId="1" xr:uid="{00000000-0005-0000-0000-00001B000000}"/>
    <cellStyle name="Comma 2" xfId="45" xr:uid="{00000000-0005-0000-0000-00001D000000}"/>
    <cellStyle name="Comma 2 2" xfId="53" xr:uid="{00000000-0005-0000-0000-00001E000000}"/>
    <cellStyle name="Comma 3" xfId="46" xr:uid="{00000000-0005-0000-0000-00001F000000}"/>
    <cellStyle name="Comma 4" xfId="54" xr:uid="{00000000-0005-0000-0000-000020000000}"/>
    <cellStyle name="Comma 5" xfId="55" xr:uid="{00000000-0005-0000-0000-000021000000}"/>
    <cellStyle name="Comma 6" xfId="44" xr:uid="{00000000-0005-0000-0000-000022000000}"/>
    <cellStyle name="Comma 7" xfId="140" xr:uid="{00000000-0005-0000-0000-000023000000}"/>
    <cellStyle name="Comma 8" xfId="142" xr:uid="{00000000-0005-0000-0000-000024000000}"/>
    <cellStyle name="Corner heading" xfId="2" xr:uid="{00000000-0005-0000-0000-000025000000}"/>
    <cellStyle name="Currency 2" xfId="56" xr:uid="{00000000-0005-0000-0000-000026000000}"/>
    <cellStyle name="Currency 3" xfId="66" xr:uid="{00000000-0005-0000-0000-000027000000}"/>
    <cellStyle name="Currency 3 2" xfId="95" xr:uid="{00000000-0005-0000-0000-000028000000}"/>
    <cellStyle name="Data" xfId="3" xr:uid="{00000000-0005-0000-0000-000029000000}"/>
    <cellStyle name="Data 2" xfId="39" xr:uid="{00000000-0005-0000-0000-00002A000000}"/>
    <cellStyle name="Data no deci" xfId="4" xr:uid="{00000000-0005-0000-0000-00002B000000}"/>
    <cellStyle name="Data Superscript" xfId="5" xr:uid="{00000000-0005-0000-0000-00002C000000}"/>
    <cellStyle name="Data_1-1A-Regular" xfId="6" xr:uid="{00000000-0005-0000-0000-00002D000000}"/>
    <cellStyle name="Explanatory Text 2" xfId="96" xr:uid="{00000000-0005-0000-0000-00002E000000}"/>
    <cellStyle name="Good 2" xfId="97" xr:uid="{00000000-0005-0000-0000-00002F000000}"/>
    <cellStyle name="Heading 1 2" xfId="98" xr:uid="{00000000-0005-0000-0000-000030000000}"/>
    <cellStyle name="Heading 2 2" xfId="99" xr:uid="{00000000-0005-0000-0000-000031000000}"/>
    <cellStyle name="Heading 3 2" xfId="100" xr:uid="{00000000-0005-0000-0000-000032000000}"/>
    <cellStyle name="Heading 4 2" xfId="101" xr:uid="{00000000-0005-0000-0000-000033000000}"/>
    <cellStyle name="Hed Side" xfId="7" xr:uid="{00000000-0005-0000-0000-000034000000}"/>
    <cellStyle name="Hed Side 2" xfId="38" xr:uid="{00000000-0005-0000-0000-000035000000}"/>
    <cellStyle name="Hed Side bold" xfId="8" xr:uid="{00000000-0005-0000-0000-000036000000}"/>
    <cellStyle name="Hed Side Indent" xfId="9" xr:uid="{00000000-0005-0000-0000-000037000000}"/>
    <cellStyle name="Hed Side Regular" xfId="10" xr:uid="{00000000-0005-0000-0000-000038000000}"/>
    <cellStyle name="Hed Side_1-1A-Regular" xfId="11" xr:uid="{00000000-0005-0000-0000-000039000000}"/>
    <cellStyle name="Hed Top" xfId="12" xr:uid="{00000000-0005-0000-0000-00003A000000}"/>
    <cellStyle name="Hed Top - SECTION" xfId="13" xr:uid="{00000000-0005-0000-0000-00003B000000}"/>
    <cellStyle name="Hed Top_3-new4" xfId="14" xr:uid="{00000000-0005-0000-0000-00003C000000}"/>
    <cellStyle name="Hyperlink" xfId="138" builtinId="8"/>
    <cellStyle name="Hyperlink 2" xfId="137" xr:uid="{00000000-0005-0000-0000-00003E000000}"/>
    <cellStyle name="Input 2" xfId="102" xr:uid="{00000000-0005-0000-0000-00003F000000}"/>
    <cellStyle name="Linked Cell 2" xfId="103" xr:uid="{00000000-0005-0000-0000-000040000000}"/>
    <cellStyle name="Neutral 2" xfId="104" xr:uid="{00000000-0005-0000-0000-000041000000}"/>
    <cellStyle name="Normal" xfId="0" builtinId="0"/>
    <cellStyle name="Normal 10" xfId="141" xr:uid="{00000000-0005-0000-0000-000043000000}"/>
    <cellStyle name="Normal 11" xfId="139" xr:uid="{00000000-0005-0000-0000-000044000000}"/>
    <cellStyle name="Normal 12" xfId="143" xr:uid="{00000000-0005-0000-0000-000045000000}"/>
    <cellStyle name="Normal 13" xfId="144" xr:uid="{00000000-0005-0000-0000-000046000000}"/>
    <cellStyle name="Normal 2" xfId="15" xr:uid="{00000000-0005-0000-0000-000047000000}"/>
    <cellStyle name="Normal 2 2" xfId="57" xr:uid="{00000000-0005-0000-0000-000048000000}"/>
    <cellStyle name="Normal 2 3" xfId="58" xr:uid="{00000000-0005-0000-0000-000049000000}"/>
    <cellStyle name="Normal 3" xfId="47" xr:uid="{00000000-0005-0000-0000-00004A000000}"/>
    <cellStyle name="Normal 3 2" xfId="59" xr:uid="{00000000-0005-0000-0000-00004B000000}"/>
    <cellStyle name="Normal 3 2 2" xfId="105" xr:uid="{00000000-0005-0000-0000-00004C000000}"/>
    <cellStyle name="Normal 3 2 2 2" xfId="106" xr:uid="{00000000-0005-0000-0000-00004D000000}"/>
    <cellStyle name="Normal 3 2 3" xfId="107" xr:uid="{00000000-0005-0000-0000-00004E000000}"/>
    <cellStyle name="Normal 3 3" xfId="108" xr:uid="{00000000-0005-0000-0000-00004F000000}"/>
    <cellStyle name="Normal 3 3 2" xfId="109" xr:uid="{00000000-0005-0000-0000-000050000000}"/>
    <cellStyle name="Normal 3 3 2 2" xfId="110" xr:uid="{00000000-0005-0000-0000-000051000000}"/>
    <cellStyle name="Normal 3 3 3" xfId="111" xr:uid="{00000000-0005-0000-0000-000052000000}"/>
    <cellStyle name="Normal 3 4" xfId="112" xr:uid="{00000000-0005-0000-0000-000053000000}"/>
    <cellStyle name="Normal 3 4 2" xfId="113" xr:uid="{00000000-0005-0000-0000-000054000000}"/>
    <cellStyle name="Normal 3 5" xfId="114" xr:uid="{00000000-0005-0000-0000-000055000000}"/>
    <cellStyle name="Normal 3 6" xfId="115" xr:uid="{00000000-0005-0000-0000-000056000000}"/>
    <cellStyle name="Normal 3 7" xfId="116" xr:uid="{00000000-0005-0000-0000-000057000000}"/>
    <cellStyle name="Normal 4" xfId="48" xr:uid="{00000000-0005-0000-0000-000058000000}"/>
    <cellStyle name="Normal 4 2" xfId="60" xr:uid="{00000000-0005-0000-0000-000059000000}"/>
    <cellStyle name="Normal 4 2 2" xfId="117" xr:uid="{00000000-0005-0000-0000-00005A000000}"/>
    <cellStyle name="Normal 4 2 2 2" xfId="118" xr:uid="{00000000-0005-0000-0000-00005B000000}"/>
    <cellStyle name="Normal 4 2 3" xfId="119" xr:uid="{00000000-0005-0000-0000-00005C000000}"/>
    <cellStyle name="Normal 4 3" xfId="120" xr:uid="{00000000-0005-0000-0000-00005D000000}"/>
    <cellStyle name="Normal 4 3 2" xfId="121" xr:uid="{00000000-0005-0000-0000-00005E000000}"/>
    <cellStyle name="Normal 4 3 2 2" xfId="122" xr:uid="{00000000-0005-0000-0000-00005F000000}"/>
    <cellStyle name="Normal 4 3 3" xfId="123" xr:uid="{00000000-0005-0000-0000-000060000000}"/>
    <cellStyle name="Normal 4 4" xfId="124" xr:uid="{00000000-0005-0000-0000-000061000000}"/>
    <cellStyle name="Normal 4 4 2" xfId="125" xr:uid="{00000000-0005-0000-0000-000062000000}"/>
    <cellStyle name="Normal 4 5" xfId="126" xr:uid="{00000000-0005-0000-0000-000063000000}"/>
    <cellStyle name="Normal 4 6" xfId="127" xr:uid="{00000000-0005-0000-0000-000064000000}"/>
    <cellStyle name="Normal 4 7" xfId="128" xr:uid="{00000000-0005-0000-0000-000065000000}"/>
    <cellStyle name="Normal 5" xfId="49" xr:uid="{00000000-0005-0000-0000-000066000000}"/>
    <cellStyle name="Normal 5 2" xfId="61" xr:uid="{00000000-0005-0000-0000-000067000000}"/>
    <cellStyle name="Normal 5 3" xfId="129" xr:uid="{00000000-0005-0000-0000-000068000000}"/>
    <cellStyle name="Normal 6" xfId="62" xr:uid="{00000000-0005-0000-0000-000069000000}"/>
    <cellStyle name="Normal 6 2" xfId="130" xr:uid="{00000000-0005-0000-0000-00006A000000}"/>
    <cellStyle name="Normal 7" xfId="42" xr:uid="{00000000-0005-0000-0000-00006B000000}"/>
    <cellStyle name="Normal 7 2" xfId="52" xr:uid="{00000000-0005-0000-0000-00006C000000}"/>
    <cellStyle name="Normal 8" xfId="43" xr:uid="{00000000-0005-0000-0000-00006D000000}"/>
    <cellStyle name="Normal 9" xfId="63" xr:uid="{00000000-0005-0000-0000-00006E000000}"/>
    <cellStyle name="Note 2" xfId="67" xr:uid="{00000000-0005-0000-0000-00006F000000}"/>
    <cellStyle name="Note 2 2" xfId="131" xr:uid="{00000000-0005-0000-0000-000070000000}"/>
    <cellStyle name="Output 2" xfId="132" xr:uid="{00000000-0005-0000-0000-000071000000}"/>
    <cellStyle name="Percent" xfId="145" builtinId="5"/>
    <cellStyle name="Percent 2" xfId="50" xr:uid="{00000000-0005-0000-0000-000073000000}"/>
    <cellStyle name="Percent 2 2" xfId="64" xr:uid="{00000000-0005-0000-0000-000074000000}"/>
    <cellStyle name="Percent 3" xfId="51" xr:uid="{00000000-0005-0000-0000-000075000000}"/>
    <cellStyle name="Percent 3 2" xfId="133" xr:uid="{00000000-0005-0000-0000-000076000000}"/>
    <cellStyle name="Percent 4" xfId="65" xr:uid="{00000000-0005-0000-0000-000077000000}"/>
    <cellStyle name="Reference" xfId="16" xr:uid="{00000000-0005-0000-0000-000078000000}"/>
    <cellStyle name="Row heading" xfId="17" xr:uid="{00000000-0005-0000-0000-000079000000}"/>
    <cellStyle name="Source Hed" xfId="18" xr:uid="{00000000-0005-0000-0000-00007A000000}"/>
    <cellStyle name="Source Letter" xfId="19" xr:uid="{00000000-0005-0000-0000-00007B000000}"/>
    <cellStyle name="Source Superscript" xfId="20" xr:uid="{00000000-0005-0000-0000-00007C000000}"/>
    <cellStyle name="Source Superscript 2" xfId="40" xr:uid="{00000000-0005-0000-0000-00007D000000}"/>
    <cellStyle name="Source Text" xfId="21" xr:uid="{00000000-0005-0000-0000-00007E000000}"/>
    <cellStyle name="Source Text 2" xfId="41" xr:uid="{00000000-0005-0000-0000-00007F000000}"/>
    <cellStyle name="State" xfId="22" xr:uid="{00000000-0005-0000-0000-000080000000}"/>
    <cellStyle name="Superscript" xfId="23" xr:uid="{00000000-0005-0000-0000-000081000000}"/>
    <cellStyle name="Table Data" xfId="24" xr:uid="{00000000-0005-0000-0000-000082000000}"/>
    <cellStyle name="Table Head Top" xfId="25" xr:uid="{00000000-0005-0000-0000-000083000000}"/>
    <cellStyle name="Table Hed Side" xfId="26" xr:uid="{00000000-0005-0000-0000-000084000000}"/>
    <cellStyle name="Table Title" xfId="27" xr:uid="{00000000-0005-0000-0000-000085000000}"/>
    <cellStyle name="Title 2" xfId="134" xr:uid="{00000000-0005-0000-0000-000086000000}"/>
    <cellStyle name="Title Text" xfId="28" xr:uid="{00000000-0005-0000-0000-000087000000}"/>
    <cellStyle name="Title Text 1" xfId="29" xr:uid="{00000000-0005-0000-0000-000088000000}"/>
    <cellStyle name="Title Text 2" xfId="30" xr:uid="{00000000-0005-0000-0000-000089000000}"/>
    <cellStyle name="Title-1" xfId="31" xr:uid="{00000000-0005-0000-0000-00008A000000}"/>
    <cellStyle name="Title-2" xfId="32" xr:uid="{00000000-0005-0000-0000-00008B000000}"/>
    <cellStyle name="Title-3" xfId="33" xr:uid="{00000000-0005-0000-0000-00008C000000}"/>
    <cellStyle name="Total 2" xfId="135" xr:uid="{00000000-0005-0000-0000-00008D000000}"/>
    <cellStyle name="Warning Text 2" xfId="136" xr:uid="{00000000-0005-0000-0000-00008E000000}"/>
    <cellStyle name="Wrap" xfId="34" xr:uid="{00000000-0005-0000-0000-00008F000000}"/>
    <cellStyle name="Wrap Bold" xfId="35" xr:uid="{00000000-0005-0000-0000-000090000000}"/>
    <cellStyle name="Wrap Title" xfId="36" xr:uid="{00000000-0005-0000-0000-000091000000}"/>
    <cellStyle name="Wrap_NTS99-~11" xfId="37" xr:uid="{00000000-0005-0000-0000-00009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U.S. Highway Passenger-Miles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2531647551838121"/>
          <c:y val="0.11364200862175465"/>
          <c:w val="0.85566061051707054"/>
          <c:h val="0.80973282963906967"/>
        </c:manualLayout>
      </c:layout>
      <c:barChart>
        <c:barDir val="col"/>
        <c:grouping val="clustered"/>
        <c:varyColors val="0"/>
        <c:ser>
          <c:idx val="4"/>
          <c:order val="4"/>
          <c:tx>
            <c:v>Light duty vehicle, short wheel base</c:v>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ext>
              </c:extLst>
              <c:f>'1-40'!$W$2:$AP$2</c:f>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numCache>
            </c:numRef>
          </c:cat>
          <c:val>
            <c:numRef>
              <c:extLst>
                <c:ext xmlns:c15="http://schemas.microsoft.com/office/drawing/2012/chart" uri="{02D57815-91ED-43cb-92C2-25804820EDAC}">
                  <c15:fullRef>
                    <c15:sqref>'1-40'!$B$7:$AQ$7</c15:sqref>
                  </c15:fullRef>
                </c:ext>
              </c:extLst>
              <c:f>'1-40'!$W$7:$AP$7</c:f>
              <c:numCache>
                <c:formatCode>#,##0</c:formatCode>
                <c:ptCount val="20"/>
                <c:pt idx="0">
                  <c:v>2699304.6428176584</c:v>
                </c:pt>
                <c:pt idx="1">
                  <c:v>2671044.2305259043</c:v>
                </c:pt>
                <c:pt idx="2">
                  <c:v>3324977</c:v>
                </c:pt>
                <c:pt idx="3">
                  <c:v>3199116</c:v>
                </c:pt>
                <c:pt idx="4">
                  <c:v>3413874.6951679634</c:v>
                </c:pt>
                <c:pt idx="5">
                  <c:v>3429995.6410861243</c:v>
                </c:pt>
                <c:pt idx="6">
                  <c:v>3464405.2296386864</c:v>
                </c:pt>
                <c:pt idx="7">
                  <c:v>3490438.2857423411</c:v>
                </c:pt>
                <c:pt idx="8">
                  <c:v>3507723.0973114655</c:v>
                </c:pt>
                <c:pt idx="9">
                  <c:v>3502000.6903627221</c:v>
                </c:pt>
                <c:pt idx="10">
                  <c:v>3628378.8815517384</c:v>
                </c:pt>
                <c:pt idx="11">
                  <c:v>3699794.4380078609</c:v>
                </c:pt>
                <c:pt idx="12">
                  <c:v>3709919.1961312541</c:v>
                </c:pt>
                <c:pt idx="13">
                  <c:v>3729610.234329388</c:v>
                </c:pt>
                <c:pt idx="14">
                  <c:v>3765896.0121443863</c:v>
                </c:pt>
                <c:pt idx="15">
                  <c:v>3225113.8011595304</c:v>
                </c:pt>
                <c:pt idx="16">
                  <c:v>3471196.0905209668</c:v>
                </c:pt>
                <c:pt idx="17">
                  <c:v>3284668.705926788</c:v>
                </c:pt>
                <c:pt idx="18">
                  <c:v>3337838.5965900021</c:v>
                </c:pt>
                <c:pt idx="19">
                  <c:v>3412168.512975527</c:v>
                </c:pt>
              </c:numCache>
            </c:numRef>
          </c:val>
          <c:extLst>
            <c:ext xmlns:c16="http://schemas.microsoft.com/office/drawing/2014/chart" uri="{C3380CC4-5D6E-409C-BE32-E72D297353CC}">
              <c16:uniqueId val="{00000002-A050-4F7A-A396-86D9E0821FBE}"/>
            </c:ext>
          </c:extLst>
        </c:ser>
        <c:ser>
          <c:idx val="6"/>
          <c:order val="6"/>
          <c:tx>
            <c:v>Light duty vehicle, long wheel base</c:v>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ext>
              </c:extLst>
              <c:f>'1-40'!$W$2:$AP$2</c:f>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numCache>
            </c:numRef>
          </c:cat>
          <c:val>
            <c:numRef>
              <c:extLst>
                <c:ext xmlns:c15="http://schemas.microsoft.com/office/drawing/2012/chart" uri="{02D57815-91ED-43cb-92C2-25804820EDAC}">
                  <c15:fullRef>
                    <c15:sqref>'1-40'!$B$9:$AQ$9</c15:sqref>
                  </c15:fullRef>
                </c:ext>
              </c:extLst>
              <c:f>'1-40'!$W$9:$AP$9</c:f>
              <c:numCache>
                <c:formatCode>#,##0</c:formatCode>
                <c:ptCount val="20"/>
                <c:pt idx="0">
                  <c:v>1804848.0064037023</c:v>
                </c:pt>
                <c:pt idx="1">
                  <c:v>1876689.847532914</c:v>
                </c:pt>
                <c:pt idx="2">
                  <c:v>1017007</c:v>
                </c:pt>
                <c:pt idx="3">
                  <c:v>1049667</c:v>
                </c:pt>
                <c:pt idx="4">
                  <c:v>991383.33848368167</c:v>
                </c:pt>
                <c:pt idx="5">
                  <c:v>1001455.7277059199</c:v>
                </c:pt>
                <c:pt idx="6">
                  <c:v>972382.44726826402</c:v>
                </c:pt>
                <c:pt idx="7">
                  <c:v>970669.41516661318</c:v>
                </c:pt>
                <c:pt idx="8">
                  <c:v>977476.62107445241</c:v>
                </c:pt>
                <c:pt idx="9">
                  <c:v>1037129.0861966583</c:v>
                </c:pt>
                <c:pt idx="10">
                  <c:v>1028773.6840018815</c:v>
                </c:pt>
                <c:pt idx="11">
                  <c:v>1075233.5052042801</c:v>
                </c:pt>
                <c:pt idx="12">
                  <c:v>1106303.4454204475</c:v>
                </c:pt>
                <c:pt idx="13">
                  <c:v>1119644.0825954296</c:v>
                </c:pt>
                <c:pt idx="14">
                  <c:v>1128488.8887035879</c:v>
                </c:pt>
                <c:pt idx="15">
                  <c:v>1085129.151521432</c:v>
                </c:pt>
                <c:pt idx="16">
                  <c:v>1168120.1523734201</c:v>
                </c:pt>
                <c:pt idx="17">
                  <c:v>1007240.09337026</c:v>
                </c:pt>
                <c:pt idx="18">
                  <c:v>1040166.403000145</c:v>
                </c:pt>
                <c:pt idx="19">
                  <c:v>1035822.226581813</c:v>
                </c:pt>
              </c:numCache>
            </c:numRef>
          </c:val>
          <c:extLst>
            <c:ext xmlns:c16="http://schemas.microsoft.com/office/drawing/2014/chart" uri="{C3380CC4-5D6E-409C-BE32-E72D297353CC}">
              <c16:uniqueId val="{00000004-A050-4F7A-A396-86D9E0821FBE}"/>
            </c:ext>
          </c:extLst>
        </c:ser>
        <c:ser>
          <c:idx val="7"/>
          <c:order val="7"/>
          <c:tx>
            <c:v>Truck, single-unit 2-axle 6-tire or more</c:v>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ext>
              </c:extLst>
              <c:f>'1-40'!$W$2:$AP$2</c:f>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numCache>
            </c:numRef>
          </c:cat>
          <c:val>
            <c:numRef>
              <c:extLst>
                <c:ext xmlns:c15="http://schemas.microsoft.com/office/drawing/2012/chart" uri="{02D57815-91ED-43cb-92C2-25804820EDAC}">
                  <c15:fullRef>
                    <c15:sqref>'1-40'!$B$10:$AQ$10</c15:sqref>
                  </c15:fullRef>
                </c:ext>
              </c:extLst>
              <c:f>'1-40'!$W$10:$AP$10</c:f>
              <c:numCache>
                <c:formatCode>#,##0</c:formatCode>
                <c:ptCount val="20"/>
                <c:pt idx="0">
                  <c:v>78495.659525951312</c:v>
                </c:pt>
                <c:pt idx="1">
                  <c:v>80344.221164056842</c:v>
                </c:pt>
                <c:pt idx="2">
                  <c:v>119979</c:v>
                </c:pt>
                <c:pt idx="3">
                  <c:v>126855</c:v>
                </c:pt>
                <c:pt idx="4">
                  <c:v>120206.75691287633</c:v>
                </c:pt>
                <c:pt idx="5">
                  <c:v>110738.2452064016</c:v>
                </c:pt>
                <c:pt idx="6">
                  <c:v>103803.03027298137</c:v>
                </c:pt>
                <c:pt idx="7">
                  <c:v>105605.2225970268</c:v>
                </c:pt>
                <c:pt idx="8">
                  <c:v>106581.57890487878</c:v>
                </c:pt>
                <c:pt idx="9">
                  <c:v>109301.40619692924</c:v>
                </c:pt>
                <c:pt idx="10">
                  <c:v>109597.31844960712</c:v>
                </c:pt>
                <c:pt idx="11">
                  <c:v>113337.94163267993</c:v>
                </c:pt>
                <c:pt idx="12">
                  <c:v>116102.39910916959</c:v>
                </c:pt>
                <c:pt idx="13">
                  <c:v>120698.99421461202</c:v>
                </c:pt>
                <c:pt idx="14">
                  <c:v>124745.70718075465</c:v>
                </c:pt>
                <c:pt idx="15">
                  <c:v>117832.17393367999</c:v>
                </c:pt>
                <c:pt idx="16">
                  <c:v>131637.174901808</c:v>
                </c:pt>
                <c:pt idx="17">
                  <c:v>136223.78686582399</c:v>
                </c:pt>
                <c:pt idx="18">
                  <c:v>134100.60811871599</c:v>
                </c:pt>
                <c:pt idx="19">
                  <c:v>137080.31037276101</c:v>
                </c:pt>
              </c:numCache>
            </c:numRef>
          </c:val>
          <c:extLst>
            <c:ext xmlns:c16="http://schemas.microsoft.com/office/drawing/2014/chart" uri="{C3380CC4-5D6E-409C-BE32-E72D297353CC}">
              <c16:uniqueId val="{00000005-A050-4F7A-A396-86D9E0821FBE}"/>
            </c:ext>
          </c:extLst>
        </c:ser>
        <c:ser>
          <c:idx val="8"/>
          <c:order val="8"/>
          <c:tx>
            <c:strRef>
              <c:f>'1-40'!$A$11</c:f>
              <c:strCache>
                <c:ptCount val="1"/>
                <c:pt idx="0">
                  <c:v>Truck, combination</c:v>
                </c:pt>
              </c:strCache>
            </c:strRef>
          </c:tx>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ext>
              </c:extLst>
              <c:f>'1-40'!$W$2:$AP$2</c:f>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numCache>
            </c:numRef>
          </c:cat>
          <c:val>
            <c:numRef>
              <c:extLst>
                <c:ext xmlns:c15="http://schemas.microsoft.com/office/drawing/2012/chart" uri="{02D57815-91ED-43cb-92C2-25804820EDAC}">
                  <c15:fullRef>
                    <c15:sqref>'1-40'!$B$11:$AQ$11</c15:sqref>
                  </c15:fullRef>
                </c:ext>
              </c:extLst>
              <c:f>'1-40'!$W$11:$AP$11</c:f>
              <c:numCache>
                <c:formatCode>#,##0</c:formatCode>
                <c:ptCount val="20"/>
                <c:pt idx="0">
                  <c:v>144027.63604132412</c:v>
                </c:pt>
                <c:pt idx="1">
                  <c:v>142169.22730548185</c:v>
                </c:pt>
                <c:pt idx="2">
                  <c:v>184199</c:v>
                </c:pt>
                <c:pt idx="3">
                  <c:v>183826</c:v>
                </c:pt>
                <c:pt idx="4">
                  <c:v>168099.53433899098</c:v>
                </c:pt>
                <c:pt idx="5">
                  <c:v>175788.97173715092</c:v>
                </c:pt>
                <c:pt idx="6">
                  <c:v>163791.29311902044</c:v>
                </c:pt>
                <c:pt idx="7">
                  <c:v>163601.73110557569</c:v>
                </c:pt>
                <c:pt idx="8">
                  <c:v>168435.63414130086</c:v>
                </c:pt>
                <c:pt idx="9">
                  <c:v>169830.17838475661</c:v>
                </c:pt>
                <c:pt idx="10">
                  <c:v>170246.27799988686</c:v>
                </c:pt>
                <c:pt idx="11">
                  <c:v>174556.97827435564</c:v>
                </c:pt>
                <c:pt idx="12">
                  <c:v>181490.18169777928</c:v>
                </c:pt>
                <c:pt idx="13">
                  <c:v>184165.1211510069</c:v>
                </c:pt>
                <c:pt idx="14">
                  <c:v>175304.70135307586</c:v>
                </c:pt>
                <c:pt idx="15">
                  <c:v>179816.80092319596</c:v>
                </c:pt>
                <c:pt idx="16">
                  <c:v>195389.15734589699</c:v>
                </c:pt>
                <c:pt idx="17">
                  <c:v>195048.63938260701</c:v>
                </c:pt>
                <c:pt idx="18">
                  <c:v>195757.795420187</c:v>
                </c:pt>
                <c:pt idx="19">
                  <c:v>192519.61251428199</c:v>
                </c:pt>
              </c:numCache>
            </c:numRef>
          </c:val>
          <c:extLst>
            <c:ext xmlns:c16="http://schemas.microsoft.com/office/drawing/2014/chart" uri="{C3380CC4-5D6E-409C-BE32-E72D297353CC}">
              <c16:uniqueId val="{00000006-A050-4F7A-A396-86D9E0821FBE}"/>
            </c:ext>
          </c:extLst>
        </c:ser>
        <c:ser>
          <c:idx val="9"/>
          <c:order val="9"/>
          <c:tx>
            <c:v>Bus</c:v>
          </c:tx>
          <c:spPr>
            <a:gradFill rotWithShape="1">
              <a:gsLst>
                <a:gs pos="0">
                  <a:schemeClr val="accent4">
                    <a:lumMod val="60000"/>
                    <a:shade val="51000"/>
                    <a:satMod val="130000"/>
                  </a:schemeClr>
                </a:gs>
                <a:gs pos="80000">
                  <a:schemeClr val="accent4">
                    <a:lumMod val="60000"/>
                    <a:shade val="93000"/>
                    <a:satMod val="130000"/>
                  </a:schemeClr>
                </a:gs>
                <a:gs pos="100000">
                  <a:schemeClr val="accent4">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ext>
              </c:extLst>
              <c:f>'1-40'!$W$2:$AP$2</c:f>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numCache>
            </c:numRef>
          </c:cat>
          <c:val>
            <c:numRef>
              <c:extLst>
                <c:ext xmlns:c15="http://schemas.microsoft.com/office/drawing/2012/chart" uri="{02D57815-91ED-43cb-92C2-25804820EDAC}">
                  <c15:fullRef>
                    <c15:sqref>'1-40'!$B$12:$AQ$12</c15:sqref>
                  </c15:fullRef>
                </c:ext>
              </c:extLst>
              <c:f>'1-40'!$W$12:$AP$12</c:f>
              <c:numCache>
                <c:formatCode>#,##0</c:formatCode>
                <c:ptCount val="20"/>
                <c:pt idx="0">
                  <c:v>127655.58792172259</c:v>
                </c:pt>
                <c:pt idx="1">
                  <c:v>122508.47323663282</c:v>
                </c:pt>
                <c:pt idx="2">
                  <c:v>286431.70120000001</c:v>
                </c:pt>
                <c:pt idx="3">
                  <c:v>292075.290018</c:v>
                </c:pt>
                <c:pt idx="4">
                  <c:v>282865.28601436689</c:v>
                </c:pt>
                <c:pt idx="5">
                  <c:v>270344.2606625912</c:v>
                </c:pt>
                <c:pt idx="6">
                  <c:v>271150.55391375569</c:v>
                </c:pt>
                <c:pt idx="7">
                  <c:v>291201.84246469656</c:v>
                </c:pt>
                <c:pt idx="8">
                  <c:v>299273.23993402399</c:v>
                </c:pt>
                <c:pt idx="9">
                  <c:v>316726.32030126388</c:v>
                </c:pt>
                <c:pt idx="10">
                  <c:v>322962.55593409849</c:v>
                </c:pt>
                <c:pt idx="11">
                  <c:v>325179.64792415383</c:v>
                </c:pt>
                <c:pt idx="12">
                  <c:v>344992.9126821332</c:v>
                </c:pt>
                <c:pt idx="13">
                  <c:v>368430.10266490339</c:v>
                </c:pt>
                <c:pt idx="14">
                  <c:v>361844.28941487317</c:v>
                </c:pt>
                <c:pt idx="15">
                  <c:v>305419.50345478667</c:v>
                </c:pt>
                <c:pt idx="16">
                  <c:v>345697.34487118549</c:v>
                </c:pt>
                <c:pt idx="17">
                  <c:v>380414.45419919386</c:v>
                </c:pt>
                <c:pt idx="18">
                  <c:v>361658.2391759748</c:v>
                </c:pt>
                <c:pt idx="19">
                  <c:v>368858.05140082398</c:v>
                </c:pt>
              </c:numCache>
            </c:numRef>
          </c:val>
          <c:extLst>
            <c:ext xmlns:c16="http://schemas.microsoft.com/office/drawing/2014/chart" uri="{C3380CC4-5D6E-409C-BE32-E72D297353CC}">
              <c16:uniqueId val="{00000007-A050-4F7A-A396-86D9E0821FBE}"/>
            </c:ext>
          </c:extLst>
        </c:ser>
        <c:dLbls>
          <c:showLegendKey val="0"/>
          <c:showVal val="0"/>
          <c:showCatName val="0"/>
          <c:showSerName val="0"/>
          <c:showPercent val="0"/>
          <c:showBubbleSize val="0"/>
        </c:dLbls>
        <c:gapWidth val="100"/>
        <c:overlap val="-24"/>
        <c:axId val="803670024"/>
        <c:axId val="803674288"/>
        <c:extLst>
          <c:ext xmlns:c15="http://schemas.microsoft.com/office/drawing/2012/chart" uri="{02D57815-91ED-43cb-92C2-25804820EDAC}">
            <c15:filteredBarSeries>
              <c15:ser>
                <c:idx val="0"/>
                <c:order val="0"/>
                <c:tx>
                  <c:strRef>
                    <c:extLst>
                      <c:ext uri="{02D57815-91ED-43cb-92C2-25804820EDAC}">
                        <c15:formulaRef>
                          <c15:sqref>'1-40'!$A$3</c15:sqref>
                        </c15:formulaRef>
                      </c:ext>
                    </c:extLst>
                    <c:strCache>
                      <c:ptCount val="1"/>
                      <c:pt idx="0">
                        <c:v>Air</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trendline>
                  <c:spPr>
                    <a:ln w="19050" cap="rnd">
                      <a:solidFill>
                        <a:schemeClr val="accent1"/>
                      </a:solidFill>
                      <a:prstDash val="sysDash"/>
                    </a:ln>
                    <a:effectLst/>
                  </c:spPr>
                  <c:trendlineType val="movingAvg"/>
                  <c:period val="2"/>
                  <c:dispRSqr val="0"/>
                  <c:dispEq val="0"/>
                </c:trendline>
                <c:cat>
                  <c:numRef>
                    <c:extLst>
                      <c:ex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uri="{02D57815-91ED-43cb-92C2-25804820EDAC}">
                        <c15:fullRef>
                          <c15:sqref>'1-40'!$B$3:$AN$3</c15:sqref>
                        </c15:fullRef>
                        <c15:formulaRef>
                          <c15:sqref>'1-40'!$W$3:$AN$3</c15:sqref>
                        </c15:formulaRef>
                      </c:ext>
                    </c:extLst>
                    <c:numCache>
                      <c:formatCode>#,##0</c:formatCode>
                      <c:ptCount val="18"/>
                    </c:numCache>
                  </c:numRef>
                </c:val>
                <c:extLst>
                  <c:ext xmlns:c16="http://schemas.microsoft.com/office/drawing/2014/chart" uri="{C3380CC4-5D6E-409C-BE32-E72D297353CC}">
                    <c16:uniqueId val="{00000000-CBBA-4D6A-8716-84E5DEFFC14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'1-40'!$A$4</c15:sqref>
                        </c15:formulaRef>
                      </c:ext>
                    </c:extLst>
                    <c:strCache>
                      <c:ptCount val="1"/>
                      <c:pt idx="0">
                        <c:v>U.S. air carrier, certificated, domestic, all services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'1-40'!$B$4:$AN$4</c15:sqref>
                        </c15:fullRef>
                        <c15:formulaRef>
                          <c15:sqref>'1-40'!$W$4:$AN$4</c15:sqref>
                        </c15:formulaRef>
                      </c:ext>
                    </c:extLst>
                    <c:numCache>
                      <c:formatCode>#,##0</c:formatCode>
                      <c:ptCount val="18"/>
                      <c:pt idx="0">
                        <c:v>572868.82004599995</c:v>
                      </c:pt>
                      <c:pt idx="1">
                        <c:v>576823.04937200004</c:v>
                      </c:pt>
                      <c:pt idx="2">
                        <c:v>594614.09036200005</c:v>
                      </c:pt>
                      <c:pt idx="3">
                        <c:v>570089.94696500001</c:v>
                      </c:pt>
                      <c:pt idx="4">
                        <c:v>540693.68270899996</c:v>
                      </c:pt>
                      <c:pt idx="5">
                        <c:v>554710.522322</c:v>
                      </c:pt>
                      <c:pt idx="6">
                        <c:v>565613.64535799995</c:v>
                      </c:pt>
                      <c:pt idx="7">
                        <c:v>570438.230553</c:v>
                      </c:pt>
                      <c:pt idx="8">
                        <c:v>579461.44977599999</c:v>
                      </c:pt>
                      <c:pt idx="9">
                        <c:v>597005.00355200004</c:v>
                      </c:pt>
                      <c:pt idx="10">
                        <c:v>632154.82412700006</c:v>
                      </c:pt>
                      <c:pt idx="11">
                        <c:v>661477.92748199997</c:v>
                      </c:pt>
                      <c:pt idx="12">
                        <c:v>685472.00477</c:v>
                      </c:pt>
                      <c:pt idx="13">
                        <c:v>722415.33364099998</c:v>
                      </c:pt>
                      <c:pt idx="14">
                        <c:v>754450.05571900005</c:v>
                      </c:pt>
                      <c:pt idx="15">
                        <c:v>306058.02996800002</c:v>
                      </c:pt>
                      <c:pt idx="16">
                        <c:v>573403.84113099996</c:v>
                      </c:pt>
                      <c:pt idx="17">
                        <c:v>708960.15071199997</c:v>
                      </c:pt>
                    </c:numCache>
                  </c:numRef>
                </c:val>
                <c:extLst xmlns:c15="http://schemas.microsoft.com/office/drawing/2012/chart">
                  <c:ext xmlns:c16="http://schemas.microsoft.com/office/drawing/2014/chart" uri="{C3380CC4-5D6E-409C-BE32-E72D297353CC}">
                    <c16:uniqueId val="{00000001-CBBA-4D6A-8716-84E5DEFFC14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'1-40'!$A$5</c15:sqref>
                        </c15:formulaRef>
                      </c:ext>
                    </c:extLst>
                    <c:strCache>
                      <c:ptCount val="1"/>
                      <c:pt idx="0">
                        <c:v>General aviation</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'1-40'!$B$5:$AN$5</c15:sqref>
                        </c15:fullRef>
                        <c15:formulaRef>
                          <c15:sqref>'1-40'!$W$5:$AN$5</c15:sqref>
                        </c15:formulaRef>
                      </c:ext>
                    </c:extLst>
                    <c:numCache>
                      <c:formatCode>#,##0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extLst xmlns:c15="http://schemas.microsoft.com/office/drawing/2012/chart">
                  <c:ext xmlns:c16="http://schemas.microsoft.com/office/drawing/2014/chart" uri="{C3380CC4-5D6E-409C-BE32-E72D297353CC}">
                    <c16:uniqueId val="{00000002-CBBA-4D6A-8716-84E5DEFFC14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'1-40'!$A$6</c15:sqref>
                        </c15:formulaRef>
                      </c:ext>
                    </c:extLst>
                    <c:strCache>
                      <c:ptCount val="1"/>
                      <c:pt idx="0">
                        <c:v>Highway, total</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'1-40'!$B$6:$AN$6</c15:sqref>
                        </c15:fullRef>
                        <c15:formulaRef>
                          <c15:sqref>'1-40'!$W$6:$AN$6</c15:sqref>
                        </c15:formulaRef>
                      </c:ext>
                    </c:extLst>
                    <c:numCache>
                      <c:formatCode>#,##0</c:formatCode>
                      <c:ptCount val="18"/>
                      <c:pt idx="0">
                        <c:v>4867608.4897589097</c:v>
                      </c:pt>
                      <c:pt idx="1">
                        <c:v>4908058.8374757655</c:v>
                      </c:pt>
                      <c:pt idx="2">
                        <c:v>4959766.7012</c:v>
                      </c:pt>
                      <c:pt idx="3">
                        <c:v>4900171</c:v>
                      </c:pt>
                      <c:pt idx="4">
                        <c:v>5000591.895902345</c:v>
                      </c:pt>
                      <c:pt idx="5">
                        <c:v>5009805.5620214241</c:v>
                      </c:pt>
                      <c:pt idx="6">
                        <c:v>4997049.3066988336</c:v>
                      </c:pt>
                      <c:pt idx="7">
                        <c:v>5046332.4132198002</c:v>
                      </c:pt>
                      <c:pt idx="8">
                        <c:v>5083123.4649372874</c:v>
                      </c:pt>
                      <c:pt idx="9">
                        <c:v>5158160.8548277542</c:v>
                      </c:pt>
                      <c:pt idx="10">
                        <c:v>5282710.2500658771</c:v>
                      </c:pt>
                      <c:pt idx="11">
                        <c:v>5411827.6229987517</c:v>
                      </c:pt>
                      <c:pt idx="12">
                        <c:v>5482189.7570441701</c:v>
                      </c:pt>
                      <c:pt idx="13">
                        <c:v>5545845.3035232006</c:v>
                      </c:pt>
                      <c:pt idx="14">
                        <c:v>5579125.9722718718</c:v>
                      </c:pt>
                      <c:pt idx="15">
                        <c:v>4934929.062720011</c:v>
                      </c:pt>
                      <c:pt idx="16">
                        <c:v>5335698.541654665</c:v>
                      </c:pt>
                      <c:pt idx="17">
                        <c:v>5027965.0069534937</c:v>
                      </c:pt>
                    </c:numCache>
                  </c:numRef>
                </c:val>
                <c:extLst xmlns:c15="http://schemas.microsoft.com/office/drawing/2012/chart">
                  <c:ext xmlns:c16="http://schemas.microsoft.com/office/drawing/2014/chart" uri="{C3380CC4-5D6E-409C-BE32-E72D297353CC}">
                    <c16:uniqueId val="{00000003-CBBA-4D6A-8716-84E5DEFFC149}"/>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'1-40'!$A$8</c15:sqref>
                        </c15:formulaRef>
                      </c:ext>
                    </c:extLst>
                    <c:strCache>
                      <c:ptCount val="1"/>
                      <c:pt idx="0">
                        <c:v>Motorcycleb</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'1-40'!$B$8:$AN$8</c15:sqref>
                        </c15:fullRef>
                        <c15:formulaRef>
                          <c15:sqref>'1-40'!$W$8:$AN$8</c15:sqref>
                        </c15:formulaRef>
                      </c:ext>
                    </c:extLst>
                    <c:numCache>
                      <c:formatCode>#,##0</c:formatCode>
                      <c:ptCount val="18"/>
                      <c:pt idx="0">
                        <c:v>13276.957048550581</c:v>
                      </c:pt>
                      <c:pt idx="1">
                        <c:v>15302.837710775921</c:v>
                      </c:pt>
                      <c:pt idx="2">
                        <c:v>27173</c:v>
                      </c:pt>
                      <c:pt idx="3">
                        <c:v>26430</c:v>
                      </c:pt>
                      <c:pt idx="4">
                        <c:v>24162.284984465721</c:v>
                      </c:pt>
                      <c:pt idx="5">
                        <c:v>21482.715623236356</c:v>
                      </c:pt>
                      <c:pt idx="6">
                        <c:v>21516.752486125952</c:v>
                      </c:pt>
                      <c:pt idx="7">
                        <c:v>24815.916143547372</c:v>
                      </c:pt>
                      <c:pt idx="8">
                        <c:v>23633.293571165999</c:v>
                      </c:pt>
                      <c:pt idx="9">
                        <c:v>23173.173385423503</c:v>
                      </c:pt>
                      <c:pt idx="10">
                        <c:v>22751.532128664399</c:v>
                      </c:pt>
                      <c:pt idx="11">
                        <c:v>23725.111955421387</c:v>
                      </c:pt>
                      <c:pt idx="12">
                        <c:v>23381.622003386132</c:v>
                      </c:pt>
                      <c:pt idx="13">
                        <c:v>23296.76856786057</c:v>
                      </c:pt>
                      <c:pt idx="14">
                        <c:v>22846.373475193806</c:v>
                      </c:pt>
                      <c:pt idx="15">
                        <c:v>21617.631727385826</c:v>
                      </c:pt>
                      <c:pt idx="16">
                        <c:v>23658.62164138829</c:v>
                      </c:pt>
                      <c:pt idx="17">
                        <c:v>24369.327208820261</c:v>
                      </c:pt>
                    </c:numCache>
                  </c:numRef>
                </c:val>
                <c:extLst xmlns:c15="http://schemas.microsoft.com/office/drawing/2012/chart">
                  <c:ext xmlns:c16="http://schemas.microsoft.com/office/drawing/2014/chart" uri="{C3380CC4-5D6E-409C-BE32-E72D297353CC}">
                    <c16:uniqueId val="{00000003-A050-4F7A-A396-86D9E0821FBE}"/>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'1-40'!$A$13</c15:sqref>
                        </c15:formulaRef>
                      </c:ext>
                    </c:extLst>
                    <c:strCache>
                      <c:ptCount val="1"/>
                      <c:pt idx="0">
                        <c:v>Transitd, total</c:v>
                      </c:pt>
                    </c:strCache>
                  </c:strRef>
                </c:tx>
                <c:spPr>
                  <a:gradFill rotWithShape="1">
                    <a:gsLst>
                      <a:gs pos="0">
                        <a:schemeClr val="accent5">
                          <a:lumMod val="60000"/>
                          <a:shade val="51000"/>
                          <a:satMod val="130000"/>
                        </a:schemeClr>
                      </a:gs>
                      <a:gs pos="80000">
                        <a:schemeClr val="accent5">
                          <a:lumMod val="60000"/>
                          <a:shade val="93000"/>
                          <a:satMod val="130000"/>
                        </a:schemeClr>
                      </a:gs>
                      <a:gs pos="100000">
                        <a:schemeClr val="accent5">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'1-40'!$B$13:$AN$13</c15:sqref>
                        </c15:fullRef>
                        <c15:formulaRef>
                          <c15:sqref>'1-40'!$W$13:$AN$13</c15:sqref>
                        </c15:formulaRef>
                      </c:ext>
                    </c:extLst>
                    <c:numCache>
                      <c:formatCode>#,##0</c:formatCode>
                      <c:ptCount val="18"/>
                      <c:pt idx="0">
                        <c:v>47124.653055000002</c:v>
                      </c:pt>
                      <c:pt idx="1">
                        <c:v>49504.172899999998</c:v>
                      </c:pt>
                      <c:pt idx="2">
                        <c:v>51873.259700000002</c:v>
                      </c:pt>
                      <c:pt idx="3">
                        <c:v>53712.078122999999</c:v>
                      </c:pt>
                      <c:pt idx="4">
                        <c:v>53898.382540000013</c:v>
                      </c:pt>
                      <c:pt idx="5">
                        <c:v>52627.181348999991</c:v>
                      </c:pt>
                      <c:pt idx="6">
                        <c:v>54328.134432999992</c:v>
                      </c:pt>
                      <c:pt idx="7">
                        <c:v>55169.258447999993</c:v>
                      </c:pt>
                      <c:pt idx="8">
                        <c:v>56467.102654000009</c:v>
                      </c:pt>
                      <c:pt idx="9">
                        <c:v>57012.092909000006</c:v>
                      </c:pt>
                      <c:pt idx="10">
                        <c:v>55697.697335999997</c:v>
                      </c:pt>
                      <c:pt idx="11">
                        <c:v>56321.611936000008</c:v>
                      </c:pt>
                      <c:pt idx="12">
                        <c:v>54825.884253999997</c:v>
                      </c:pt>
                      <c:pt idx="13">
                        <c:v>53830.315945999995</c:v>
                      </c:pt>
                      <c:pt idx="14">
                        <c:v>54097.055531000005</c:v>
                      </c:pt>
                      <c:pt idx="15">
                        <c:v>31546.991245999998</c:v>
                      </c:pt>
                      <c:pt idx="16">
                        <c:v>22371.473348</c:v>
                      </c:pt>
                      <c:pt idx="17">
                        <c:v>29947.146078999998</c:v>
                      </c:pt>
                    </c:numCache>
                  </c:numRef>
                </c:val>
                <c:extLst xmlns:c15="http://schemas.microsoft.com/office/drawing/2012/chart">
                  <c:ext xmlns:c16="http://schemas.microsoft.com/office/drawing/2014/chart" uri="{C3380CC4-5D6E-409C-BE32-E72D297353CC}">
                    <c16:uniqueId val="{00000008-A050-4F7A-A396-86D9E0821FBE}"/>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'1-40'!$A$14</c15:sqref>
                        </c15:formulaRef>
                      </c:ext>
                    </c:extLst>
                    <c:strCache>
                      <c:ptCount val="1"/>
                      <c:pt idx="0">
                        <c:v>Motor busc,e</c:v>
                      </c:pt>
                    </c:strCache>
                  </c:strRef>
                </c:tx>
                <c:spPr>
                  <a:gradFill rotWithShape="1">
                    <a:gsLst>
                      <a:gs pos="0">
                        <a:schemeClr val="accent6">
                          <a:lumMod val="60000"/>
                          <a:shade val="51000"/>
                          <a:satMod val="130000"/>
                        </a:schemeClr>
                      </a:gs>
                      <a:gs pos="80000">
                        <a:schemeClr val="accent6">
                          <a:lumMod val="60000"/>
                          <a:shade val="93000"/>
                          <a:satMod val="130000"/>
                        </a:schemeClr>
                      </a:gs>
                      <a:gs pos="100000">
                        <a:schemeClr val="accent6">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'1-40'!$B$14:$AN$14</c15:sqref>
                        </c15:fullRef>
                        <c15:formulaRef>
                          <c15:sqref>'1-40'!$W$14:$AN$14</c15:sqref>
                        </c15:formulaRef>
                      </c:ext>
                    </c:extLst>
                    <c:numCache>
                      <c:formatCode>#,##0</c:formatCode>
                      <c:ptCount val="18"/>
                      <c:pt idx="0">
                        <c:v>19424.922553999997</c:v>
                      </c:pt>
                      <c:pt idx="1">
                        <c:v>20390.185932999997</c:v>
                      </c:pt>
                      <c:pt idx="2">
                        <c:v>20388.053</c:v>
                      </c:pt>
                      <c:pt idx="3">
                        <c:v>21198.098654000001</c:v>
                      </c:pt>
                      <c:pt idx="4">
                        <c:v>21099.988628999999</c:v>
                      </c:pt>
                      <c:pt idx="5">
                        <c:v>20569.726839999999</c:v>
                      </c:pt>
                      <c:pt idx="6">
                        <c:v>19905.426138999999</c:v>
                      </c:pt>
                      <c:pt idx="7">
                        <c:v>20129.730629000001</c:v>
                      </c:pt>
                      <c:pt idx="8">
                        <c:v>18926.876337000002</c:v>
                      </c:pt>
                      <c:pt idx="9">
                        <c:v>18964.660620999999</c:v>
                      </c:pt>
                      <c:pt idx="10">
                        <c:v>18506.425159999999</c:v>
                      </c:pt>
                      <c:pt idx="11">
                        <c:v>18149.823675</c:v>
                      </c:pt>
                      <c:pt idx="12">
                        <c:v>17075.697165000001</c:v>
                      </c:pt>
                      <c:pt idx="13">
                        <c:v>16584.114250999999</c:v>
                      </c:pt>
                      <c:pt idx="14">
                        <c:v>16387.317525999999</c:v>
                      </c:pt>
                      <c:pt idx="15">
                        <c:v>11736.487144000001</c:v>
                      </c:pt>
                      <c:pt idx="16">
                        <c:v>8243.0161960000005</c:v>
                      </c:pt>
                      <c:pt idx="17">
                        <c:v>10111.540220999999</c:v>
                      </c:pt>
                    </c:numCache>
                  </c:numRef>
                </c:val>
                <c:extLst xmlns:c15="http://schemas.microsoft.com/office/drawing/2012/chart">
                  <c:ext xmlns:c16="http://schemas.microsoft.com/office/drawing/2014/chart" uri="{C3380CC4-5D6E-409C-BE32-E72D297353CC}">
                    <c16:uniqueId val="{00000009-A050-4F7A-A396-86D9E0821FBE}"/>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'1-40'!$A$15</c15:sqref>
                        </c15:formulaRef>
                      </c:ext>
                    </c:extLst>
                    <c:strCache>
                      <c:ptCount val="1"/>
                      <c:pt idx="0">
                        <c:v>Commuter buse</c:v>
                      </c:pt>
                    </c:strCache>
                  </c:strRef>
                </c:tx>
                <c:spPr>
                  <a:gradFill rotWithShape="1">
                    <a:gsLst>
                      <a:gs pos="0">
                        <a:schemeClr val="accent1">
                          <a:lumMod val="80000"/>
                          <a:lumOff val="20000"/>
                          <a:shade val="51000"/>
                          <a:satMod val="130000"/>
                        </a:schemeClr>
                      </a:gs>
                      <a:gs pos="80000">
                        <a:schemeClr val="accent1">
                          <a:lumMod val="80000"/>
                          <a:lumOff val="20000"/>
                          <a:shade val="93000"/>
                          <a:satMod val="130000"/>
                        </a:schemeClr>
                      </a:gs>
                      <a:gs pos="100000">
                        <a:schemeClr val="accent1">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'1-40'!$B$15:$AN$15</c15:sqref>
                        </c15:fullRef>
                        <c15:formulaRef>
                          <c15:sqref>'1-40'!$W$15:$AN$15</c15:sqref>
                        </c15:formulaRef>
                      </c:ext>
                    </c:extLst>
                    <c:numCache>
                      <c:formatCode>#,##0</c:formatCode>
                      <c:ptCount val="18"/>
                      <c:pt idx="0">
                        <c:v>0</c:v>
                      </c:pt>
                      <c:pt idx="1">
                        <c:v>0</c:v>
                      </c:pt>
                      <c:pt idx="2">
                        <c:v>0</c:v>
                      </c:pt>
                      <c:pt idx="3">
                        <c:v>0</c:v>
                      </c:pt>
                      <c:pt idx="4">
                        <c:v>0</c:v>
                      </c:pt>
                      <c:pt idx="5">
                        <c:v>0</c:v>
                      </c:pt>
                      <c:pt idx="6">
                        <c:v>653.14929600000005</c:v>
                      </c:pt>
                      <c:pt idx="7">
                        <c:v>1012.461811</c:v>
                      </c:pt>
                      <c:pt idx="8">
                        <c:v>2330.5266470000001</c:v>
                      </c:pt>
                      <c:pt idx="9">
                        <c:v>2464.2874219999999</c:v>
                      </c:pt>
                      <c:pt idx="10">
                        <c:v>1586.7355230000001</c:v>
                      </c:pt>
                      <c:pt idx="11">
                        <c:v>2261.1835350000001</c:v>
                      </c:pt>
                      <c:pt idx="12">
                        <c:v>2147.8257210000002</c:v>
                      </c:pt>
                      <c:pt idx="13">
                        <c:v>2040.4712919999999</c:v>
                      </c:pt>
                      <c:pt idx="14">
                        <c:v>1979.8159760000001</c:v>
                      </c:pt>
                      <c:pt idx="15">
                        <c:v>879.57698000000005</c:v>
                      </c:pt>
                      <c:pt idx="16">
                        <c:v>505.66693800000002</c:v>
                      </c:pt>
                      <c:pt idx="17">
                        <c:v>750.25525600000003</c:v>
                      </c:pt>
                    </c:numCache>
                  </c:numRef>
                </c:val>
                <c:extLst xmlns:c15="http://schemas.microsoft.com/office/drawing/2012/chart">
                  <c:ext xmlns:c16="http://schemas.microsoft.com/office/drawing/2014/chart" uri="{C3380CC4-5D6E-409C-BE32-E72D297353CC}">
                    <c16:uniqueId val="{0000000A-A050-4F7A-A396-86D9E0821FBE}"/>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'1-40'!$A$16</c15:sqref>
                        </c15:formulaRef>
                      </c:ext>
                    </c:extLst>
                    <c:strCache>
                      <c:ptCount val="1"/>
                      <c:pt idx="0">
                        <c:v>Light railf</c:v>
                      </c:pt>
                    </c:strCache>
                  </c:strRef>
                </c:tx>
                <c:spPr>
                  <a:gradFill rotWithShape="1">
                    <a:gsLst>
                      <a:gs pos="0">
                        <a:schemeClr val="accent2">
                          <a:lumMod val="80000"/>
                          <a:lumOff val="20000"/>
                          <a:shade val="51000"/>
                          <a:satMod val="130000"/>
                        </a:schemeClr>
                      </a:gs>
                      <a:gs pos="80000">
                        <a:schemeClr val="accent2">
                          <a:lumMod val="80000"/>
                          <a:lumOff val="20000"/>
                          <a:shade val="93000"/>
                          <a:satMod val="130000"/>
                        </a:schemeClr>
                      </a:gs>
                      <a:gs pos="100000">
                        <a:schemeClr val="accent2">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'1-40'!$B$16:$AN$16</c15:sqref>
                        </c15:fullRef>
                        <c15:formulaRef>
                          <c15:sqref>'1-40'!$W$16:$AN$16</c15:sqref>
                        </c15:formulaRef>
                      </c:ext>
                    </c:extLst>
                    <c:numCache>
                      <c:formatCode>#,##0</c:formatCode>
                      <c:ptCount val="18"/>
                      <c:pt idx="0">
                        <c:v>1699.5838489999999</c:v>
                      </c:pt>
                      <c:pt idx="1">
                        <c:v>1865.7201999999997</c:v>
                      </c:pt>
                      <c:pt idx="2">
                        <c:v>1930.2944</c:v>
                      </c:pt>
                      <c:pt idx="3">
                        <c:v>2081.062559</c:v>
                      </c:pt>
                      <c:pt idx="4">
                        <c:v>2196.117518</c:v>
                      </c:pt>
                      <c:pt idx="5">
                        <c:v>2172.7471529999998</c:v>
                      </c:pt>
                      <c:pt idx="6">
                        <c:v>2363.430715</c:v>
                      </c:pt>
                      <c:pt idx="7">
                        <c:v>2488.8479259999999</c:v>
                      </c:pt>
                      <c:pt idx="8">
                        <c:v>2564.6256589999998</c:v>
                      </c:pt>
                      <c:pt idx="9">
                        <c:v>2674.5207209999999</c:v>
                      </c:pt>
                      <c:pt idx="10">
                        <c:v>2678.1120999999998</c:v>
                      </c:pt>
                      <c:pt idx="11">
                        <c:v>2755.9249209999998</c:v>
                      </c:pt>
                      <c:pt idx="12">
                        <c:v>2776.0459599999999</c:v>
                      </c:pt>
                      <c:pt idx="13">
                        <c:v>2728.4780609999998</c:v>
                      </c:pt>
                      <c:pt idx="14">
                        <c:v>2692.6561099999999</c:v>
                      </c:pt>
                      <c:pt idx="15">
                        <c:v>1834.1855929999999</c:v>
                      </c:pt>
                      <c:pt idx="16">
                        <c:v>1040.6861719999999</c:v>
                      </c:pt>
                      <c:pt idx="17">
                        <c:v>1473.5166879999999</c:v>
                      </c:pt>
                    </c:numCache>
                  </c:numRef>
                </c:val>
                <c:extLst xmlns:c15="http://schemas.microsoft.com/office/drawing/2012/chart">
                  <c:ext xmlns:c16="http://schemas.microsoft.com/office/drawing/2014/chart" uri="{C3380CC4-5D6E-409C-BE32-E72D297353CC}">
                    <c16:uniqueId val="{0000000B-A050-4F7A-A396-86D9E0821FBE}"/>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'1-40'!$A$17</c15:sqref>
                        </c15:formulaRef>
                      </c:ext>
                    </c:extLst>
                    <c:strCache>
                      <c:ptCount val="1"/>
                      <c:pt idx="0">
                        <c:v>Heavy rail</c:v>
                      </c:pt>
                    </c:strCache>
                  </c:strRef>
                </c:tx>
                <c:spPr>
                  <a:gradFill rotWithShape="1">
                    <a:gsLst>
                      <a:gs pos="0">
                        <a:schemeClr val="accent3">
                          <a:lumMod val="80000"/>
                          <a:lumOff val="20000"/>
                          <a:shade val="51000"/>
                          <a:satMod val="130000"/>
                        </a:schemeClr>
                      </a:gs>
                      <a:gs pos="80000">
                        <a:schemeClr val="accent3">
                          <a:lumMod val="80000"/>
                          <a:lumOff val="20000"/>
                          <a:shade val="93000"/>
                          <a:satMod val="130000"/>
                        </a:schemeClr>
                      </a:gs>
                      <a:gs pos="100000">
                        <a:schemeClr val="accent3">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'1-40'!$B$17:$AN$17</c15:sqref>
                        </c15:fullRef>
                        <c15:formulaRef>
                          <c15:sqref>'1-40'!$W$17:$AN$17</c15:sqref>
                        </c15:formulaRef>
                      </c:ext>
                    </c:extLst>
                    <c:numCache>
                      <c:formatCode>#,##0</c:formatCode>
                      <c:ptCount val="18"/>
                      <c:pt idx="0">
                        <c:v>14417.698761</c:v>
                      </c:pt>
                      <c:pt idx="1">
                        <c:v>14721.465516</c:v>
                      </c:pt>
                      <c:pt idx="2">
                        <c:v>16137.9522</c:v>
                      </c:pt>
                      <c:pt idx="3">
                        <c:v>16849.920437000001</c:v>
                      </c:pt>
                      <c:pt idx="4">
                        <c:v>16805.109970000001</c:v>
                      </c:pt>
                      <c:pt idx="5">
                        <c:v>16406.938677999999</c:v>
                      </c:pt>
                      <c:pt idx="6">
                        <c:v>17316.613255</c:v>
                      </c:pt>
                      <c:pt idx="7">
                        <c:v>17516.432841999998</c:v>
                      </c:pt>
                      <c:pt idx="8">
                        <c:v>18004.627035000001</c:v>
                      </c:pt>
                      <c:pt idx="9">
                        <c:v>18339.048674999998</c:v>
                      </c:pt>
                      <c:pt idx="10">
                        <c:v>18283.014310999999</c:v>
                      </c:pt>
                      <c:pt idx="11">
                        <c:v>18356.560739</c:v>
                      </c:pt>
                      <c:pt idx="12">
                        <c:v>17591.049738000002</c:v>
                      </c:pt>
                      <c:pt idx="13">
                        <c:v>16914.100309000001</c:v>
                      </c:pt>
                      <c:pt idx="14">
                        <c:v>17365.828963</c:v>
                      </c:pt>
                      <c:pt idx="15">
                        <c:v>8947.3054759999995</c:v>
                      </c:pt>
                      <c:pt idx="16">
                        <c:v>7405.0892560000002</c:v>
                      </c:pt>
                      <c:pt idx="17">
                        <c:v>9801.9196709999997</c:v>
                      </c:pt>
                    </c:numCache>
                  </c:numRef>
                </c:val>
                <c:extLst xmlns:c15="http://schemas.microsoft.com/office/drawing/2012/chart">
                  <c:ext xmlns:c16="http://schemas.microsoft.com/office/drawing/2014/chart" uri="{C3380CC4-5D6E-409C-BE32-E72D297353CC}">
                    <c16:uniqueId val="{0000000C-A050-4F7A-A396-86D9E0821FBE}"/>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'1-40'!$A$18</c15:sqref>
                        </c15:formulaRef>
                      </c:ext>
                    </c:extLst>
                    <c:strCache>
                      <c:ptCount val="1"/>
                      <c:pt idx="0">
                        <c:v>Trolley busc</c:v>
                      </c:pt>
                    </c:strCache>
                  </c:strRef>
                </c:tx>
                <c:spPr>
                  <a:gradFill rotWithShape="1">
                    <a:gsLst>
                      <a:gs pos="0">
                        <a:schemeClr val="accent4">
                          <a:lumMod val="80000"/>
                          <a:lumOff val="20000"/>
                          <a:shade val="51000"/>
                          <a:satMod val="130000"/>
                        </a:schemeClr>
                      </a:gs>
                      <a:gs pos="80000">
                        <a:schemeClr val="accent4">
                          <a:lumMod val="80000"/>
                          <a:lumOff val="20000"/>
                          <a:shade val="93000"/>
                          <a:satMod val="130000"/>
                        </a:schemeClr>
                      </a:gs>
                      <a:gs pos="100000">
                        <a:schemeClr val="accent4">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'1-40'!$B$18:$AN$18</c15:sqref>
                        </c15:fullRef>
                        <c15:formulaRef>
                          <c15:sqref>'1-40'!$W$18:$AN$18</c15:sqref>
                        </c15:formulaRef>
                      </c:ext>
                    </c:extLst>
                    <c:numCache>
                      <c:formatCode>#,##0</c:formatCode>
                      <c:ptCount val="18"/>
                      <c:pt idx="0">
                        <c:v>172.98174700000001</c:v>
                      </c:pt>
                      <c:pt idx="1">
                        <c:v>163.88912900000003</c:v>
                      </c:pt>
                      <c:pt idx="2">
                        <c:v>155.51650000000001</c:v>
                      </c:pt>
                      <c:pt idx="3">
                        <c:v>160.68531200000001</c:v>
                      </c:pt>
                      <c:pt idx="4">
                        <c:v>168.066937</c:v>
                      </c:pt>
                      <c:pt idx="5">
                        <c:v>158.87200799999999</c:v>
                      </c:pt>
                      <c:pt idx="6">
                        <c:v>160.306691</c:v>
                      </c:pt>
                      <c:pt idx="7">
                        <c:v>161.88904700000001</c:v>
                      </c:pt>
                      <c:pt idx="8">
                        <c:v>156.31329400000001</c:v>
                      </c:pt>
                      <c:pt idx="9">
                        <c:v>157.73160200000001</c:v>
                      </c:pt>
                      <c:pt idx="10">
                        <c:v>146.21782099999999</c:v>
                      </c:pt>
                      <c:pt idx="11">
                        <c:v>153.97867400000001</c:v>
                      </c:pt>
                      <c:pt idx="12">
                        <c:v>140.21642199999999</c:v>
                      </c:pt>
                      <c:pt idx="13">
                        <c:v>126.282285</c:v>
                      </c:pt>
                      <c:pt idx="14">
                        <c:v>125.805218</c:v>
                      </c:pt>
                      <c:pt idx="15">
                        <c:v>89.173112000000003</c:v>
                      </c:pt>
                      <c:pt idx="16">
                        <c:v>56.164338000000001</c:v>
                      </c:pt>
                      <c:pt idx="17">
                        <c:v>77.939828000000006</c:v>
                      </c:pt>
                    </c:numCache>
                  </c:numRef>
                </c:val>
                <c:extLst xmlns:c15="http://schemas.microsoft.com/office/drawing/2012/chart">
                  <c:ext xmlns:c16="http://schemas.microsoft.com/office/drawing/2014/chart" uri="{C3380CC4-5D6E-409C-BE32-E72D297353CC}">
                    <c16:uniqueId val="{0000000D-A050-4F7A-A396-86D9E0821FBE}"/>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'1-40'!$A$19</c15:sqref>
                        </c15:formulaRef>
                      </c:ext>
                    </c:extLst>
                    <c:strCache>
                      <c:ptCount val="1"/>
                      <c:pt idx="0">
                        <c:v>Commuter rail</c:v>
                      </c:pt>
                    </c:strCache>
                  </c:strRef>
                </c:tx>
                <c:spPr>
                  <a:gradFill rotWithShape="1">
                    <a:gsLst>
                      <a:gs pos="0">
                        <a:schemeClr val="accent5">
                          <a:lumMod val="80000"/>
                          <a:lumOff val="20000"/>
                          <a:shade val="51000"/>
                          <a:satMod val="130000"/>
                        </a:schemeClr>
                      </a:gs>
                      <a:gs pos="80000">
                        <a:schemeClr val="accent5">
                          <a:lumMod val="80000"/>
                          <a:lumOff val="20000"/>
                          <a:shade val="93000"/>
                          <a:satMod val="130000"/>
                        </a:schemeClr>
                      </a:gs>
                      <a:gs pos="100000">
                        <a:schemeClr val="accent5">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'1-40'!$B$19:$AN$19</c15:sqref>
                        </c15:fullRef>
                        <c15:formulaRef>
                          <c15:sqref>'1-40'!$W$19:$AN$19</c15:sqref>
                        </c15:formulaRef>
                      </c:ext>
                    </c:extLst>
                    <c:numCache>
                      <c:formatCode>#,##0</c:formatCode>
                      <c:ptCount val="18"/>
                      <c:pt idx="0">
                        <c:v>9470.1332469999998</c:v>
                      </c:pt>
                      <c:pt idx="1">
                        <c:v>10358.926487000002</c:v>
                      </c:pt>
                      <c:pt idx="2">
                        <c:v>11136.821900000001</c:v>
                      </c:pt>
                      <c:pt idx="3">
                        <c:v>11031.999811</c:v>
                      </c:pt>
                      <c:pt idx="4">
                        <c:v>11129.418953</c:v>
                      </c:pt>
                      <c:pt idx="5">
                        <c:v>10773.7353</c:v>
                      </c:pt>
                      <c:pt idx="6">
                        <c:v>11314.228574000001</c:v>
                      </c:pt>
                      <c:pt idx="7">
                        <c:v>11120.63185</c:v>
                      </c:pt>
                      <c:pt idx="8">
                        <c:v>11735.558829</c:v>
                      </c:pt>
                      <c:pt idx="9">
                        <c:v>11599.846942</c:v>
                      </c:pt>
                      <c:pt idx="10">
                        <c:v>11687.41799</c:v>
                      </c:pt>
                      <c:pt idx="11">
                        <c:v>11767.703304999999</c:v>
                      </c:pt>
                      <c:pt idx="12">
                        <c:v>12250.669639</c:v>
                      </c:pt>
                      <c:pt idx="13">
                        <c:v>12609.891154999999</c:v>
                      </c:pt>
                      <c:pt idx="14">
                        <c:v>12707.307116</c:v>
                      </c:pt>
                      <c:pt idx="15">
                        <c:v>6020.8763829999998</c:v>
                      </c:pt>
                      <c:pt idx="16">
                        <c:v>3706.5763750000001</c:v>
                      </c:pt>
                      <c:pt idx="17">
                        <c:v>5924.2964480000001</c:v>
                      </c:pt>
                    </c:numCache>
                  </c:numRef>
                </c:val>
                <c:extLst xmlns:c15="http://schemas.microsoft.com/office/drawing/2012/chart">
                  <c:ext xmlns:c16="http://schemas.microsoft.com/office/drawing/2014/chart" uri="{C3380CC4-5D6E-409C-BE32-E72D297353CC}">
                    <c16:uniqueId val="{0000000E-A050-4F7A-A396-86D9E0821FBE}"/>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'1-40'!$A$20</c15:sqref>
                        </c15:formulaRef>
                      </c:ext>
                    </c:extLst>
                    <c:strCache>
                      <c:ptCount val="1"/>
                      <c:pt idx="0">
                        <c:v>Demand responsec,d</c:v>
                      </c:pt>
                    </c:strCache>
                  </c:strRef>
                </c:tx>
                <c:spPr>
                  <a:gradFill rotWithShape="1">
                    <a:gsLst>
                      <a:gs pos="0">
                        <a:schemeClr val="accent6">
                          <a:lumMod val="80000"/>
                          <a:lumOff val="20000"/>
                          <a:shade val="51000"/>
                          <a:satMod val="130000"/>
                        </a:schemeClr>
                      </a:gs>
                      <a:gs pos="80000">
                        <a:schemeClr val="accent6">
                          <a:lumMod val="80000"/>
                          <a:lumOff val="20000"/>
                          <a:shade val="93000"/>
                          <a:satMod val="130000"/>
                        </a:schemeClr>
                      </a:gs>
                      <a:gs pos="100000">
                        <a:schemeClr val="accent6">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'1-40'!$B$20:$AN$20</c15:sqref>
                        </c15:fullRef>
                        <c15:formulaRef>
                          <c15:sqref>'1-40'!$W$20:$AN$20</c15:sqref>
                        </c15:formulaRef>
                      </c:ext>
                    </c:extLst>
                    <c:numCache>
                      <c:formatCode>#,##0</c:formatCode>
                      <c:ptCount val="18"/>
                      <c:pt idx="0">
                        <c:v>738.47902800000008</c:v>
                      </c:pt>
                      <c:pt idx="1">
                        <c:v>753.30440099999998</c:v>
                      </c:pt>
                      <c:pt idx="2">
                        <c:v>777.72930000000008</c:v>
                      </c:pt>
                      <c:pt idx="3">
                        <c:v>843.926016</c:v>
                      </c:pt>
                      <c:pt idx="4">
                        <c:v>881.04851499999995</c:v>
                      </c:pt>
                      <c:pt idx="5">
                        <c:v>841.18544899999995</c:v>
                      </c:pt>
                      <c:pt idx="6">
                        <c:v>846.28385000000003</c:v>
                      </c:pt>
                      <c:pt idx="7">
                        <c:v>851.33871699999997</c:v>
                      </c:pt>
                      <c:pt idx="8">
                        <c:v>851.65238199999999</c:v>
                      </c:pt>
                      <c:pt idx="9">
                        <c:v>863.76945699999999</c:v>
                      </c:pt>
                      <c:pt idx="10">
                        <c:v>871.27002600000003</c:v>
                      </c:pt>
                      <c:pt idx="11">
                        <c:v>865.04832399999998</c:v>
                      </c:pt>
                      <c:pt idx="12">
                        <c:v>863.55728899999997</c:v>
                      </c:pt>
                      <c:pt idx="13">
                        <c:v>851.11984399999994</c:v>
                      </c:pt>
                      <c:pt idx="14">
                        <c:v>838.53669000000002</c:v>
                      </c:pt>
                      <c:pt idx="15">
                        <c:v>653.56273699999997</c:v>
                      </c:pt>
                      <c:pt idx="16">
                        <c:v>480.92725899999999</c:v>
                      </c:pt>
                      <c:pt idx="17">
                        <c:v>637.29668200000003</c:v>
                      </c:pt>
                    </c:numCache>
                  </c:numRef>
                </c:val>
                <c:extLst xmlns:c15="http://schemas.microsoft.com/office/drawing/2012/chart">
                  <c:ext xmlns:c16="http://schemas.microsoft.com/office/drawing/2014/chart" uri="{C3380CC4-5D6E-409C-BE32-E72D297353CC}">
                    <c16:uniqueId val="{0000000F-A050-4F7A-A396-86D9E0821FBE}"/>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'1-40'!$A$21</c15:sqref>
                        </c15:formulaRef>
                      </c:ext>
                    </c:extLst>
                    <c:strCache>
                      <c:ptCount val="1"/>
                      <c:pt idx="0">
                        <c:v>Ferry boatg</c:v>
                      </c:pt>
                    </c:strCache>
                  </c:strRef>
                </c:tx>
                <c:spPr>
                  <a:gradFill rotWithShape="1">
                    <a:gsLst>
                      <a:gs pos="0">
                        <a:schemeClr val="accent1">
                          <a:lumMod val="80000"/>
                          <a:shade val="51000"/>
                          <a:satMod val="130000"/>
                        </a:schemeClr>
                      </a:gs>
                      <a:gs pos="80000">
                        <a:schemeClr val="accent1">
                          <a:lumMod val="80000"/>
                          <a:shade val="93000"/>
                          <a:satMod val="130000"/>
                        </a:schemeClr>
                      </a:gs>
                      <a:gs pos="100000">
                        <a:schemeClr val="accent1">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'1-40'!$B$21:$AN$21</c15:sqref>
                        </c15:fullRef>
                        <c15:formulaRef>
                          <c15:sqref>'1-40'!$W$21:$AN$21</c15:sqref>
                        </c15:formulaRef>
                      </c:ext>
                    </c:extLst>
                    <c:numCache>
                      <c:formatCode>#,##0</c:formatCode>
                      <c:ptCount val="18"/>
                      <c:pt idx="0">
                        <c:v>359.19848399999995</c:v>
                      </c:pt>
                      <c:pt idx="1">
                        <c:v>359.85686900000002</c:v>
                      </c:pt>
                      <c:pt idx="2">
                        <c:v>380.78190000000001</c:v>
                      </c:pt>
                      <c:pt idx="3">
                        <c:v>390.45811700000002</c:v>
                      </c:pt>
                      <c:pt idx="4">
                        <c:v>364.67172900000003</c:v>
                      </c:pt>
                      <c:pt idx="5">
                        <c:v>389.20500600000003</c:v>
                      </c:pt>
                      <c:pt idx="6">
                        <c:v>389.38419099999999</c:v>
                      </c:pt>
                      <c:pt idx="7">
                        <c:v>402.115701</c:v>
                      </c:pt>
                      <c:pt idx="8">
                        <c:v>402.30593399999998</c:v>
                      </c:pt>
                      <c:pt idx="9">
                        <c:v>414.20945999999998</c:v>
                      </c:pt>
                      <c:pt idx="10">
                        <c:v>450.52650199999999</c:v>
                      </c:pt>
                      <c:pt idx="11">
                        <c:v>489.35633300000001</c:v>
                      </c:pt>
                      <c:pt idx="12">
                        <c:v>486.03749599999998</c:v>
                      </c:pt>
                      <c:pt idx="13">
                        <c:v>519.78385800000001</c:v>
                      </c:pt>
                      <c:pt idx="14">
                        <c:v>546.56959700000004</c:v>
                      </c:pt>
                      <c:pt idx="15">
                        <c:v>411.191959</c:v>
                      </c:pt>
                      <c:pt idx="16">
                        <c:v>268.01794899999999</c:v>
                      </c:pt>
                      <c:pt idx="17">
                        <c:v>377.48324200000002</c:v>
                      </c:pt>
                    </c:numCache>
                  </c:numRef>
                </c:val>
                <c:extLst xmlns:c15="http://schemas.microsoft.com/office/drawing/2012/chart">
                  <c:ext xmlns:c16="http://schemas.microsoft.com/office/drawing/2014/chart" uri="{C3380CC4-5D6E-409C-BE32-E72D297353CC}">
                    <c16:uniqueId val="{00000010-A050-4F7A-A396-86D9E0821FBE}"/>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'1-40'!$A$22</c15:sqref>
                        </c15:formulaRef>
                      </c:ext>
                    </c:extLst>
                    <c:strCache>
                      <c:ptCount val="1"/>
                      <c:pt idx="0">
                        <c:v>Otherg,h</c:v>
                      </c:pt>
                    </c:strCache>
                  </c:strRef>
                </c:tx>
                <c:spPr>
                  <a:gradFill rotWithShape="1">
                    <a:gsLst>
                      <a:gs pos="0">
                        <a:schemeClr val="accent2">
                          <a:lumMod val="80000"/>
                          <a:shade val="51000"/>
                          <a:satMod val="130000"/>
                        </a:schemeClr>
                      </a:gs>
                      <a:gs pos="80000">
                        <a:schemeClr val="accent2">
                          <a:lumMod val="80000"/>
                          <a:shade val="93000"/>
                          <a:satMod val="130000"/>
                        </a:schemeClr>
                      </a:gs>
                      <a:gs pos="100000">
                        <a:schemeClr val="accent2">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'1-40'!$B$22:$AN$22</c15:sqref>
                        </c15:fullRef>
                        <c15:formulaRef>
                          <c15:sqref>'1-40'!$W$22:$AN$22</c15:sqref>
                        </c15:formulaRef>
                      </c:ext>
                    </c:extLst>
                    <c:numCache>
                      <c:formatCode>#,##0</c:formatCode>
                      <c:ptCount val="18"/>
                      <c:pt idx="0">
                        <c:v>841.65538500000548</c:v>
                      </c:pt>
                      <c:pt idx="1">
                        <c:v>890.82436499999312</c:v>
                      </c:pt>
                      <c:pt idx="2">
                        <c:v>966.1105000000025</c:v>
                      </c:pt>
                      <c:pt idx="3">
                        <c:v>1155.9272169999999</c:v>
                      </c:pt>
                      <c:pt idx="4">
                        <c:v>1253.9602890000001</c:v>
                      </c:pt>
                      <c:pt idx="5">
                        <c:v>1314.7709150000001</c:v>
                      </c:pt>
                      <c:pt idx="6">
                        <c:v>1379.3117219999999</c:v>
                      </c:pt>
                      <c:pt idx="7">
                        <c:v>1485.809925</c:v>
                      </c:pt>
                      <c:pt idx="8">
                        <c:v>1494.6165370000001</c:v>
                      </c:pt>
                      <c:pt idx="9">
                        <c:v>1534.0180089999999</c:v>
                      </c:pt>
                      <c:pt idx="10">
                        <c:v>1487.977903</c:v>
                      </c:pt>
                      <c:pt idx="11">
                        <c:v>1522.03243</c:v>
                      </c:pt>
                      <c:pt idx="12">
                        <c:v>1494.7848240000001</c:v>
                      </c:pt>
                      <c:pt idx="13">
                        <c:v>1456.074891</c:v>
                      </c:pt>
                      <c:pt idx="14">
                        <c:v>1453.218335</c:v>
                      </c:pt>
                      <c:pt idx="15">
                        <c:v>974.63186199999996</c:v>
                      </c:pt>
                      <c:pt idx="16">
                        <c:v>665.32886499999995</c:v>
                      </c:pt>
                      <c:pt idx="17">
                        <c:v>792.89804300000003</c:v>
                      </c:pt>
                    </c:numCache>
                  </c:numRef>
                </c:val>
                <c:extLst xmlns:c15="http://schemas.microsoft.com/office/drawing/2012/chart">
                  <c:ext xmlns:c16="http://schemas.microsoft.com/office/drawing/2014/chart" uri="{C3380CC4-5D6E-409C-BE32-E72D297353CC}">
                    <c16:uniqueId val="{00000011-A050-4F7A-A396-86D9E0821FBE}"/>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'1-40'!$A$23</c15:sqref>
                        </c15:formulaRef>
                      </c:ext>
                    </c:extLst>
                    <c:strCache>
                      <c:ptCount val="1"/>
                      <c:pt idx="0">
                        <c:v>Intercity/Amtraki</c:v>
                      </c:pt>
                    </c:strCache>
                  </c:strRef>
                </c:tx>
                <c:spPr>
                  <a:gradFill rotWithShape="1">
                    <a:gsLst>
                      <a:gs pos="0">
                        <a:schemeClr val="accent3">
                          <a:lumMod val="80000"/>
                          <a:shade val="51000"/>
                          <a:satMod val="130000"/>
                        </a:schemeClr>
                      </a:gs>
                      <a:gs pos="80000">
                        <a:schemeClr val="accent3">
                          <a:lumMod val="80000"/>
                          <a:shade val="93000"/>
                          <a:satMod val="130000"/>
                        </a:schemeClr>
                      </a:gs>
                      <a:gs pos="100000">
                        <a:schemeClr val="accent3">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'1-40'!$B$23:$AN$23</c15:sqref>
                        </c15:fullRef>
                        <c15:formulaRef>
                          <c15:sqref>'1-40'!$W$23:$AN$23</c15:sqref>
                        </c15:formulaRef>
                      </c:ext>
                    </c:extLst>
                    <c:numCache>
                      <c:formatCode>#,##0</c:formatCode>
                      <c:ptCount val="18"/>
                      <c:pt idx="0">
                        <c:v>5381.3696630000004</c:v>
                      </c:pt>
                      <c:pt idx="1">
                        <c:v>5409.8024230000001</c:v>
                      </c:pt>
                      <c:pt idx="2">
                        <c:v>5784.2503559999996</c:v>
                      </c:pt>
                      <c:pt idx="3">
                        <c:v>6178.5061949999999</c:v>
                      </c:pt>
                      <c:pt idx="4">
                        <c:v>5914.0960670000004</c:v>
                      </c:pt>
                      <c:pt idx="5">
                        <c:v>6419.7054660000003</c:v>
                      </c:pt>
                      <c:pt idx="6">
                        <c:v>6567.8390909999998</c:v>
                      </c:pt>
                      <c:pt idx="7">
                        <c:v>6752.432476</c:v>
                      </c:pt>
                      <c:pt idx="8">
                        <c:v>7283.1049199999998</c:v>
                      </c:pt>
                      <c:pt idx="9">
                        <c:v>6674.6818009999997</c:v>
                      </c:pt>
                      <c:pt idx="10">
                        <c:v>6535.9028010000002</c:v>
                      </c:pt>
                      <c:pt idx="11">
                        <c:v>6520.4109099999996</c:v>
                      </c:pt>
                      <c:pt idx="12">
                        <c:v>6563.3325960000002</c:v>
                      </c:pt>
                      <c:pt idx="13">
                        <c:v>6361.2704389999999</c:v>
                      </c:pt>
                      <c:pt idx="14">
                        <c:v>6419.8326479999996</c:v>
                      </c:pt>
                      <c:pt idx="15">
                        <c:v>2232.296147</c:v>
                      </c:pt>
                      <c:pt idx="16">
                        <c:v>3623.8973409999999</c:v>
                      </c:pt>
                      <c:pt idx="17">
                        <c:v>5107.449654</c:v>
                      </c:pt>
                    </c:numCache>
                  </c:numRef>
                </c:val>
                <c:extLst xmlns:c15="http://schemas.microsoft.com/office/drawing/2012/chart">
                  <c:ext xmlns:c16="http://schemas.microsoft.com/office/drawing/2014/chart" uri="{C3380CC4-5D6E-409C-BE32-E72D297353CC}">
                    <c16:uniqueId val="{00000012-A050-4F7A-A396-86D9E0821FBE}"/>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'1-40'!$A$24</c15:sqref>
                        </c15:formulaRef>
                      </c:ext>
                    </c:extLst>
                    <c:strCache>
                      <c:ptCount val="1"/>
                      <c:pt idx="0">
                        <c:v>Walkingj</c:v>
                      </c:pt>
                    </c:strCache>
                  </c:strRef>
                </c:tx>
                <c:spPr>
                  <a:gradFill rotWithShape="1">
                    <a:gsLst>
                      <a:gs pos="0">
                        <a:schemeClr val="accent4">
                          <a:lumMod val="80000"/>
                          <a:shade val="51000"/>
                          <a:satMod val="130000"/>
                        </a:schemeClr>
                      </a:gs>
                      <a:gs pos="80000">
                        <a:schemeClr val="accent4">
                          <a:lumMod val="80000"/>
                          <a:shade val="93000"/>
                          <a:satMod val="130000"/>
                        </a:schemeClr>
                      </a:gs>
                      <a:gs pos="100000">
                        <a:schemeClr val="accent4">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'1-40'!$B$24:$AN$24</c15:sqref>
                        </c15:fullRef>
                        <c15:formulaRef>
                          <c15:sqref>'1-40'!$W$24:$AN$24</c15:sqref>
                        </c15:formulaRef>
                      </c:ext>
                    </c:extLst>
                    <c:numCache>
                      <c:formatCode>#,##0</c:formatCode>
                      <c:ptCount val="18"/>
                      <c:pt idx="0">
                        <c:v>0</c:v>
                      </c:pt>
                      <c:pt idx="1">
                        <c:v>0</c:v>
                      </c:pt>
                      <c:pt idx="2">
                        <c:v>0</c:v>
                      </c:pt>
                      <c:pt idx="3">
                        <c:v>0</c:v>
                      </c:pt>
                      <c:pt idx="4">
                        <c:v>27943</c:v>
                      </c:pt>
                      <c:pt idx="5">
                        <c:v>0</c:v>
                      </c:pt>
                      <c:pt idx="6">
                        <c:v>0</c:v>
                      </c:pt>
                      <c:pt idx="7">
                        <c:v>0</c:v>
                      </c:pt>
                      <c:pt idx="8">
                        <c:v>0</c:v>
                      </c:pt>
                      <c:pt idx="9">
                        <c:v>0</c:v>
                      </c:pt>
                      <c:pt idx="10">
                        <c:v>0</c:v>
                      </c:pt>
                      <c:pt idx="11">
                        <c:v>0</c:v>
                      </c:pt>
                      <c:pt idx="12">
                        <c:v>33651</c:v>
                      </c:pt>
                      <c:pt idx="13">
                        <c:v>0</c:v>
                      </c:pt>
                      <c:pt idx="14">
                        <c:v>0</c:v>
                      </c:pt>
                      <c:pt idx="15">
                        <c:v>0</c:v>
                      </c:pt>
                      <c:pt idx="16">
                        <c:v>0</c:v>
                      </c:pt>
                      <c:pt idx="17">
                        <c:v>16153</c:v>
                      </c:pt>
                    </c:numCache>
                  </c:numRef>
                </c:val>
                <c:extLst xmlns:c15="http://schemas.microsoft.com/office/drawing/2012/chart">
                  <c:ext xmlns:c16="http://schemas.microsoft.com/office/drawing/2014/chart" uri="{C3380CC4-5D6E-409C-BE32-E72D297353CC}">
                    <c16:uniqueId val="{00000013-A050-4F7A-A396-86D9E0821FBE}"/>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'1-40'!$A$25</c15:sqref>
                        </c15:formulaRef>
                      </c:ext>
                    </c:extLst>
                    <c:strCache>
                      <c:ptCount val="1"/>
                      <c:pt idx="0">
                        <c:v>Cyclingj</c:v>
                      </c:pt>
                    </c:strCache>
                  </c:strRef>
                </c:tx>
                <c:spPr>
                  <a:gradFill rotWithShape="1">
                    <a:gsLst>
                      <a:gs pos="0">
                        <a:schemeClr val="accent5">
                          <a:lumMod val="80000"/>
                          <a:shade val="51000"/>
                          <a:satMod val="130000"/>
                        </a:schemeClr>
                      </a:gs>
                      <a:gs pos="80000">
                        <a:schemeClr val="accent5">
                          <a:lumMod val="80000"/>
                          <a:shade val="93000"/>
                          <a:satMod val="130000"/>
                        </a:schemeClr>
                      </a:gs>
                      <a:gs pos="100000">
                        <a:schemeClr val="accent5">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'1-40'!$B$2:$AQ$2</c15:sqref>
                        </c15:fullRef>
                        <c15:formulaRef>
                          <c15:sqref>'1-40'!$W$2:$AP$2</c15:sqref>
                        </c15:formulaRef>
                      </c:ext>
                    </c:extLst>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'1-40'!$B$25:$AN$25</c15:sqref>
                        </c15:fullRef>
                        <c15:formulaRef>
                          <c15:sqref>'1-40'!$W$25:$AN$25</c15:sqref>
                        </c15:formulaRef>
                      </c:ext>
                    </c:extLst>
                    <c:numCache>
                      <c:formatCode>#,##0</c:formatCode>
                      <c:ptCount val="18"/>
                      <c:pt idx="0">
                        <c:v>0</c:v>
                      </c:pt>
                      <c:pt idx="1">
                        <c:v>0</c:v>
                      </c:pt>
                      <c:pt idx="2">
                        <c:v>0</c:v>
                      </c:pt>
                      <c:pt idx="3">
                        <c:v>0</c:v>
                      </c:pt>
                      <c:pt idx="4">
                        <c:v>8956</c:v>
                      </c:pt>
                      <c:pt idx="5">
                        <c:v>0</c:v>
                      </c:pt>
                      <c:pt idx="6">
                        <c:v>0</c:v>
                      </c:pt>
                      <c:pt idx="7">
                        <c:v>0</c:v>
                      </c:pt>
                      <c:pt idx="8">
                        <c:v>0</c:v>
                      </c:pt>
                      <c:pt idx="9">
                        <c:v>0</c:v>
                      </c:pt>
                      <c:pt idx="10">
                        <c:v>0</c:v>
                      </c:pt>
                      <c:pt idx="11">
                        <c:v>0</c:v>
                      </c:pt>
                      <c:pt idx="12">
                        <c:v>8499</c:v>
                      </c:pt>
                      <c:pt idx="13">
                        <c:v>0</c:v>
                      </c:pt>
                      <c:pt idx="14">
                        <c:v>0</c:v>
                      </c:pt>
                      <c:pt idx="15">
                        <c:v>0</c:v>
                      </c:pt>
                      <c:pt idx="16">
                        <c:v>0</c:v>
                      </c:pt>
                      <c:pt idx="17">
                        <c:v>5888</c:v>
                      </c:pt>
                    </c:numCache>
                  </c:numRef>
                </c:val>
                <c:extLst xmlns:c15="http://schemas.microsoft.com/office/drawing/2012/chart">
                  <c:ext xmlns:c16="http://schemas.microsoft.com/office/drawing/2014/chart" uri="{C3380CC4-5D6E-409C-BE32-E72D297353CC}">
                    <c16:uniqueId val="{00000014-A050-4F7A-A396-86D9E0821FBE}"/>
                  </c:ext>
                </c:extLst>
              </c15:ser>
            </c15:filteredBarSeries>
          </c:ext>
        </c:extLst>
      </c:barChart>
      <c:catAx>
        <c:axId val="80367002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803674288"/>
        <c:crosses val="autoZero"/>
        <c:auto val="1"/>
        <c:lblAlgn val="ctr"/>
        <c:lblOffset val="100"/>
        <c:noMultiLvlLbl val="0"/>
      </c:catAx>
      <c:valAx>
        <c:axId val="803674288"/>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millions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803670024"/>
        <c:crosses val="autoZero"/>
        <c:crossBetween val="between"/>
      </c:valAx>
      <c:spPr>
        <a:noFill/>
        <a:ln>
          <a:noFill/>
        </a:ln>
        <a:effectLst/>
      </c:spPr>
    </c:plotArea>
    <c:legend>
      <c:legendPos val="t"/>
      <c:layout>
        <c:manualLayout>
          <c:xMode val="edge"/>
          <c:yMode val="edge"/>
          <c:x val="0.1285840071203746"/>
          <c:y val="9.3858561176826297E-2"/>
          <c:w val="0.78421049389686781"/>
          <c:h val="0.1099752596076443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9525</xdr:colOff>
      <xdr:row>22</xdr:row>
      <xdr:rowOff>161924</xdr:rowOff>
    </xdr:to>
    <xdr:graphicFrame macro="">
      <xdr:nvGraphicFramePr>
        <xdr:cNvPr id="2" name="Chart 1">
          <a:extLst>
            <a:ext uri="{FF2B5EF4-FFF2-40B4-BE49-F238E27FC236}">
              <a16:creationId xmlns:a16="http://schemas.microsoft.com/office/drawing/2014/main" id="{4CBAD6B6-BEA0-49FB-AC3C-334E339E34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WINDOWS\TEMP\USFreight9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il shipments 93-97"/>
      <sheetName val="Waterborne Flows 93-97"/>
      <sheetName val="Air and vessel 93-97"/>
      <sheetName val="Figure 2 compare"/>
      <sheetName val="Factors Comparisons"/>
      <sheetName val="1997  Table 1a Modified"/>
      <sheetName val="Figure 1"/>
      <sheetName val="1993-97 Table 1  US Highlights"/>
      <sheetName val="93-97 US Freight Table 1"/>
      <sheetName val="93-97 US Freight Table 1 (b)"/>
      <sheetName val="93-97 Percents Tab 2&amp;3"/>
      <sheetName val="Integrated View 93-97"/>
      <sheetName val="Figure 3 modal shares"/>
      <sheetName val="1993-97 Percents"/>
      <sheetName val="BTS &amp; ORNL estimates"/>
      <sheetName val="Oil Pipeline (2)"/>
      <sheetName val="1997 Table 2"/>
      <sheetName val="Table 4 Distance"/>
      <sheetName val="Distance percent change"/>
      <sheetName val="Distance 93-97"/>
      <sheetName val="Distance Fig value per ton"/>
      <sheetName val="Distance Bar"/>
      <sheetName val="Table 5 Size 93-97"/>
      <sheetName val="Size percent change"/>
      <sheetName val="Size Fig value per ton"/>
      <sheetName val="Size Bar "/>
      <sheetName val="BTS Mode"/>
      <sheetName val="Ton-miles data"/>
      <sheetName val="Ton-miles figure"/>
      <sheetName val="table 3 commodities"/>
      <sheetName val="Commodities ranked by value"/>
      <sheetName val="Commod ranked by tons"/>
      <sheetName val="Commod ranked by ton-miles"/>
      <sheetName val="Commod ranked by miles per ton "/>
      <sheetName val="Commod ranked by val per 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https://www.buses.org/assets/images/uploads/pdf/FINAL_2017_Census_1.pdf" TargetMode="External"/><Relationship Id="rId3" Type="http://schemas.openxmlformats.org/officeDocument/2006/relationships/hyperlink" Target="https://s3-us-west-2.amazonaws.com/nsta/6571/Yellow-School-Bus-Industry-White-Paper.pdf" TargetMode="External"/><Relationship Id="rId7" Type="http://schemas.openxmlformats.org/officeDocument/2006/relationships/hyperlink" Target="https://bikeleague.org/benchmarking-report" TargetMode="External"/><Relationship Id="rId2" Type="http://schemas.openxmlformats.org/officeDocument/2006/relationships/hyperlink" Target="https://s3-us-west-2.amazonaws.com/nsta/6571/Yellow-School-Bus-Industry-White-Paper.pdf" TargetMode="External"/><Relationship Id="rId1" Type="http://schemas.openxmlformats.org/officeDocument/2006/relationships/hyperlink" Target="https://s3-us-west-2.amazonaws.com/nsta/6571/Yellow-School-Bus-Industry-White-Paper.pdf" TargetMode="External"/><Relationship Id="rId6" Type="http://schemas.openxmlformats.org/officeDocument/2006/relationships/hyperlink" Target="https://bikeleague.org/benchmarking-report" TargetMode="External"/><Relationship Id="rId11" Type="http://schemas.openxmlformats.org/officeDocument/2006/relationships/hyperlink" Target="https://www.buses.org/assets/images/uploads/pdf/FINAL_2017_Census_1.pdf" TargetMode="External"/><Relationship Id="rId5" Type="http://schemas.openxmlformats.org/officeDocument/2006/relationships/hyperlink" Target="https://nhts.ornl.gov/2009/pub/stt.pdf?source=post_page---------------------------" TargetMode="External"/><Relationship Id="rId10" Type="http://schemas.openxmlformats.org/officeDocument/2006/relationships/hyperlink" Target="https://www.buses.org/assets/images/uploads/pdf/FINAL_2017_Census_1.pdf" TargetMode="External"/><Relationship Id="rId4" Type="http://schemas.openxmlformats.org/officeDocument/2006/relationships/hyperlink" Target="http://www.newgeography.com/content/004801-school-buses-americas-largest-transit-system" TargetMode="External"/><Relationship Id="rId9" Type="http://schemas.openxmlformats.org/officeDocument/2006/relationships/hyperlink" Target="https://www.buses.org/assets/images/uploads/pdf/FINAL_2017_Census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88"/>
  <sheetViews>
    <sheetView zoomScaleNormal="100" workbookViewId="0">
      <pane xSplit="1" ySplit="2" topLeftCell="B3" activePane="bottomRight" state="frozen"/>
      <selection pane="topRight" activeCell="B1" sqref="B1"/>
      <selection pane="bottomLeft" activeCell="A3" sqref="A3"/>
      <selection pane="bottomRight" activeCell="A20" sqref="A20"/>
    </sheetView>
  </sheetViews>
  <sheetFormatPr defaultRowHeight="12.5"/>
  <cols>
    <col min="1" max="1" width="43.81640625" style="20" customWidth="1"/>
    <col min="2" max="11" width="8.81640625" style="20" customWidth="1"/>
    <col min="12" max="12" width="9" style="20" customWidth="1"/>
    <col min="13" max="32" width="8.81640625" style="20" customWidth="1"/>
    <col min="33" max="35" width="9.26953125" style="20" bestFit="1" customWidth="1"/>
    <col min="36" max="36" width="8.81640625" style="20" customWidth="1"/>
    <col min="37" max="245" width="9.1796875" style="20"/>
    <col min="246" max="246" width="37.7265625" style="20" customWidth="1"/>
    <col min="247" max="273" width="12.1796875" style="20" customWidth="1"/>
    <col min="274" max="274" width="12.7265625" style="20" bestFit="1" customWidth="1"/>
    <col min="275" max="276" width="9.1796875" style="20"/>
    <col min="277" max="278" width="13.453125" style="20" bestFit="1" customWidth="1"/>
    <col min="279" max="279" width="13.81640625" style="20" bestFit="1" customWidth="1"/>
    <col min="280" max="501" width="9.1796875" style="20"/>
    <col min="502" max="502" width="37.7265625" style="20" customWidth="1"/>
    <col min="503" max="529" width="12.1796875" style="20" customWidth="1"/>
    <col min="530" max="530" width="12.7265625" style="20" bestFit="1" customWidth="1"/>
    <col min="531" max="532" width="9.1796875" style="20"/>
    <col min="533" max="534" width="13.453125" style="20" bestFit="1" customWidth="1"/>
    <col min="535" max="535" width="13.81640625" style="20" bestFit="1" customWidth="1"/>
    <col min="536" max="757" width="9.1796875" style="20"/>
    <col min="758" max="758" width="37.7265625" style="20" customWidth="1"/>
    <col min="759" max="785" width="12.1796875" style="20" customWidth="1"/>
    <col min="786" max="786" width="12.7265625" style="20" bestFit="1" customWidth="1"/>
    <col min="787" max="788" width="9.1796875" style="20"/>
    <col min="789" max="790" width="13.453125" style="20" bestFit="1" customWidth="1"/>
    <col min="791" max="791" width="13.81640625" style="20" bestFit="1" customWidth="1"/>
    <col min="792" max="1013" width="9.1796875" style="20"/>
    <col min="1014" max="1014" width="37.7265625" style="20" customWidth="1"/>
    <col min="1015" max="1041" width="12.1796875" style="20" customWidth="1"/>
    <col min="1042" max="1042" width="12.7265625" style="20" bestFit="1" customWidth="1"/>
    <col min="1043" max="1044" width="9.1796875" style="20"/>
    <col min="1045" max="1046" width="13.453125" style="20" bestFit="1" customWidth="1"/>
    <col min="1047" max="1047" width="13.81640625" style="20" bestFit="1" customWidth="1"/>
    <col min="1048" max="1269" width="9.1796875" style="20"/>
    <col min="1270" max="1270" width="37.7265625" style="20" customWidth="1"/>
    <col min="1271" max="1297" width="12.1796875" style="20" customWidth="1"/>
    <col min="1298" max="1298" width="12.7265625" style="20" bestFit="1" customWidth="1"/>
    <col min="1299" max="1300" width="9.1796875" style="20"/>
    <col min="1301" max="1302" width="13.453125" style="20" bestFit="1" customWidth="1"/>
    <col min="1303" max="1303" width="13.81640625" style="20" bestFit="1" customWidth="1"/>
    <col min="1304" max="1525" width="9.1796875" style="20"/>
    <col min="1526" max="1526" width="37.7265625" style="20" customWidth="1"/>
    <col min="1527" max="1553" width="12.1796875" style="20" customWidth="1"/>
    <col min="1554" max="1554" width="12.7265625" style="20" bestFit="1" customWidth="1"/>
    <col min="1555" max="1556" width="9.1796875" style="20"/>
    <col min="1557" max="1558" width="13.453125" style="20" bestFit="1" customWidth="1"/>
    <col min="1559" max="1559" width="13.81640625" style="20" bestFit="1" customWidth="1"/>
    <col min="1560" max="1781" width="9.1796875" style="20"/>
    <col min="1782" max="1782" width="37.7265625" style="20" customWidth="1"/>
    <col min="1783" max="1809" width="12.1796875" style="20" customWidth="1"/>
    <col min="1810" max="1810" width="12.7265625" style="20" bestFit="1" customWidth="1"/>
    <col min="1811" max="1812" width="9.1796875" style="20"/>
    <col min="1813" max="1814" width="13.453125" style="20" bestFit="1" customWidth="1"/>
    <col min="1815" max="1815" width="13.81640625" style="20" bestFit="1" customWidth="1"/>
    <col min="1816" max="2037" width="9.1796875" style="20"/>
    <col min="2038" max="2038" width="37.7265625" style="20" customWidth="1"/>
    <col min="2039" max="2065" width="12.1796875" style="20" customWidth="1"/>
    <col min="2066" max="2066" width="12.7265625" style="20" bestFit="1" customWidth="1"/>
    <col min="2067" max="2068" width="9.1796875" style="20"/>
    <col min="2069" max="2070" width="13.453125" style="20" bestFit="1" customWidth="1"/>
    <col min="2071" max="2071" width="13.81640625" style="20" bestFit="1" customWidth="1"/>
    <col min="2072" max="2293" width="9.1796875" style="20"/>
    <col min="2294" max="2294" width="37.7265625" style="20" customWidth="1"/>
    <col min="2295" max="2321" width="12.1796875" style="20" customWidth="1"/>
    <col min="2322" max="2322" width="12.7265625" style="20" bestFit="1" customWidth="1"/>
    <col min="2323" max="2324" width="9.1796875" style="20"/>
    <col min="2325" max="2326" width="13.453125" style="20" bestFit="1" customWidth="1"/>
    <col min="2327" max="2327" width="13.81640625" style="20" bestFit="1" customWidth="1"/>
    <col min="2328" max="2549" width="9.1796875" style="20"/>
    <col min="2550" max="2550" width="37.7265625" style="20" customWidth="1"/>
    <col min="2551" max="2577" width="12.1796875" style="20" customWidth="1"/>
    <col min="2578" max="2578" width="12.7265625" style="20" bestFit="1" customWidth="1"/>
    <col min="2579" max="2580" width="9.1796875" style="20"/>
    <col min="2581" max="2582" width="13.453125" style="20" bestFit="1" customWidth="1"/>
    <col min="2583" max="2583" width="13.81640625" style="20" bestFit="1" customWidth="1"/>
    <col min="2584" max="2805" width="9.1796875" style="20"/>
    <col min="2806" max="2806" width="37.7265625" style="20" customWidth="1"/>
    <col min="2807" max="2833" width="12.1796875" style="20" customWidth="1"/>
    <col min="2834" max="2834" width="12.7265625" style="20" bestFit="1" customWidth="1"/>
    <col min="2835" max="2836" width="9.1796875" style="20"/>
    <col min="2837" max="2838" width="13.453125" style="20" bestFit="1" customWidth="1"/>
    <col min="2839" max="2839" width="13.81640625" style="20" bestFit="1" customWidth="1"/>
    <col min="2840" max="3061" width="9.1796875" style="20"/>
    <col min="3062" max="3062" width="37.7265625" style="20" customWidth="1"/>
    <col min="3063" max="3089" width="12.1796875" style="20" customWidth="1"/>
    <col min="3090" max="3090" width="12.7265625" style="20" bestFit="1" customWidth="1"/>
    <col min="3091" max="3092" width="9.1796875" style="20"/>
    <col min="3093" max="3094" width="13.453125" style="20" bestFit="1" customWidth="1"/>
    <col min="3095" max="3095" width="13.81640625" style="20" bestFit="1" customWidth="1"/>
    <col min="3096" max="3317" width="9.1796875" style="20"/>
    <col min="3318" max="3318" width="37.7265625" style="20" customWidth="1"/>
    <col min="3319" max="3345" width="12.1796875" style="20" customWidth="1"/>
    <col min="3346" max="3346" width="12.7265625" style="20" bestFit="1" customWidth="1"/>
    <col min="3347" max="3348" width="9.1796875" style="20"/>
    <col min="3349" max="3350" width="13.453125" style="20" bestFit="1" customWidth="1"/>
    <col min="3351" max="3351" width="13.81640625" style="20" bestFit="1" customWidth="1"/>
    <col min="3352" max="3573" width="9.1796875" style="20"/>
    <col min="3574" max="3574" width="37.7265625" style="20" customWidth="1"/>
    <col min="3575" max="3601" width="12.1796875" style="20" customWidth="1"/>
    <col min="3602" max="3602" width="12.7265625" style="20" bestFit="1" customWidth="1"/>
    <col min="3603" max="3604" width="9.1796875" style="20"/>
    <col min="3605" max="3606" width="13.453125" style="20" bestFit="1" customWidth="1"/>
    <col min="3607" max="3607" width="13.81640625" style="20" bestFit="1" customWidth="1"/>
    <col min="3608" max="3829" width="9.1796875" style="20"/>
    <col min="3830" max="3830" width="37.7265625" style="20" customWidth="1"/>
    <col min="3831" max="3857" width="12.1796875" style="20" customWidth="1"/>
    <col min="3858" max="3858" width="12.7265625" style="20" bestFit="1" customWidth="1"/>
    <col min="3859" max="3860" width="9.1796875" style="20"/>
    <col min="3861" max="3862" width="13.453125" style="20" bestFit="1" customWidth="1"/>
    <col min="3863" max="3863" width="13.81640625" style="20" bestFit="1" customWidth="1"/>
    <col min="3864" max="4085" width="9.1796875" style="20"/>
    <col min="4086" max="4086" width="37.7265625" style="20" customWidth="1"/>
    <col min="4087" max="4113" width="12.1796875" style="20" customWidth="1"/>
    <col min="4114" max="4114" width="12.7265625" style="20" bestFit="1" customWidth="1"/>
    <col min="4115" max="4116" width="9.1796875" style="20"/>
    <col min="4117" max="4118" width="13.453125" style="20" bestFit="1" customWidth="1"/>
    <col min="4119" max="4119" width="13.81640625" style="20" bestFit="1" customWidth="1"/>
    <col min="4120" max="4341" width="9.1796875" style="20"/>
    <col min="4342" max="4342" width="37.7265625" style="20" customWidth="1"/>
    <col min="4343" max="4369" width="12.1796875" style="20" customWidth="1"/>
    <col min="4370" max="4370" width="12.7265625" style="20" bestFit="1" customWidth="1"/>
    <col min="4371" max="4372" width="9.1796875" style="20"/>
    <col min="4373" max="4374" width="13.453125" style="20" bestFit="1" customWidth="1"/>
    <col min="4375" max="4375" width="13.81640625" style="20" bestFit="1" customWidth="1"/>
    <col min="4376" max="4597" width="9.1796875" style="20"/>
    <col min="4598" max="4598" width="37.7265625" style="20" customWidth="1"/>
    <col min="4599" max="4625" width="12.1796875" style="20" customWidth="1"/>
    <col min="4626" max="4626" width="12.7265625" style="20" bestFit="1" customWidth="1"/>
    <col min="4627" max="4628" width="9.1796875" style="20"/>
    <col min="4629" max="4630" width="13.453125" style="20" bestFit="1" customWidth="1"/>
    <col min="4631" max="4631" width="13.81640625" style="20" bestFit="1" customWidth="1"/>
    <col min="4632" max="4853" width="9.1796875" style="20"/>
    <col min="4854" max="4854" width="37.7265625" style="20" customWidth="1"/>
    <col min="4855" max="4881" width="12.1796875" style="20" customWidth="1"/>
    <col min="4882" max="4882" width="12.7265625" style="20" bestFit="1" customWidth="1"/>
    <col min="4883" max="4884" width="9.1796875" style="20"/>
    <col min="4885" max="4886" width="13.453125" style="20" bestFit="1" customWidth="1"/>
    <col min="4887" max="4887" width="13.81640625" style="20" bestFit="1" customWidth="1"/>
    <col min="4888" max="5109" width="9.1796875" style="20"/>
    <col min="5110" max="5110" width="37.7265625" style="20" customWidth="1"/>
    <col min="5111" max="5137" width="12.1796875" style="20" customWidth="1"/>
    <col min="5138" max="5138" width="12.7265625" style="20" bestFit="1" customWidth="1"/>
    <col min="5139" max="5140" width="9.1796875" style="20"/>
    <col min="5141" max="5142" width="13.453125" style="20" bestFit="1" customWidth="1"/>
    <col min="5143" max="5143" width="13.81640625" style="20" bestFit="1" customWidth="1"/>
    <col min="5144" max="5365" width="9.1796875" style="20"/>
    <col min="5366" max="5366" width="37.7265625" style="20" customWidth="1"/>
    <col min="5367" max="5393" width="12.1796875" style="20" customWidth="1"/>
    <col min="5394" max="5394" width="12.7265625" style="20" bestFit="1" customWidth="1"/>
    <col min="5395" max="5396" width="9.1796875" style="20"/>
    <col min="5397" max="5398" width="13.453125" style="20" bestFit="1" customWidth="1"/>
    <col min="5399" max="5399" width="13.81640625" style="20" bestFit="1" customWidth="1"/>
    <col min="5400" max="5621" width="9.1796875" style="20"/>
    <col min="5622" max="5622" width="37.7265625" style="20" customWidth="1"/>
    <col min="5623" max="5649" width="12.1796875" style="20" customWidth="1"/>
    <col min="5650" max="5650" width="12.7265625" style="20" bestFit="1" customWidth="1"/>
    <col min="5651" max="5652" width="9.1796875" style="20"/>
    <col min="5653" max="5654" width="13.453125" style="20" bestFit="1" customWidth="1"/>
    <col min="5655" max="5655" width="13.81640625" style="20" bestFit="1" customWidth="1"/>
    <col min="5656" max="5877" width="9.1796875" style="20"/>
    <col min="5878" max="5878" width="37.7265625" style="20" customWidth="1"/>
    <col min="5879" max="5905" width="12.1796875" style="20" customWidth="1"/>
    <col min="5906" max="5906" width="12.7265625" style="20" bestFit="1" customWidth="1"/>
    <col min="5907" max="5908" width="9.1796875" style="20"/>
    <col min="5909" max="5910" width="13.453125" style="20" bestFit="1" customWidth="1"/>
    <col min="5911" max="5911" width="13.81640625" style="20" bestFit="1" customWidth="1"/>
    <col min="5912" max="6133" width="9.1796875" style="20"/>
    <col min="6134" max="6134" width="37.7265625" style="20" customWidth="1"/>
    <col min="6135" max="6161" width="12.1796875" style="20" customWidth="1"/>
    <col min="6162" max="6162" width="12.7265625" style="20" bestFit="1" customWidth="1"/>
    <col min="6163" max="6164" width="9.1796875" style="20"/>
    <col min="6165" max="6166" width="13.453125" style="20" bestFit="1" customWidth="1"/>
    <col min="6167" max="6167" width="13.81640625" style="20" bestFit="1" customWidth="1"/>
    <col min="6168" max="6389" width="9.1796875" style="20"/>
    <col min="6390" max="6390" width="37.7265625" style="20" customWidth="1"/>
    <col min="6391" max="6417" width="12.1796875" style="20" customWidth="1"/>
    <col min="6418" max="6418" width="12.7265625" style="20" bestFit="1" customWidth="1"/>
    <col min="6419" max="6420" width="9.1796875" style="20"/>
    <col min="6421" max="6422" width="13.453125" style="20" bestFit="1" customWidth="1"/>
    <col min="6423" max="6423" width="13.81640625" style="20" bestFit="1" customWidth="1"/>
    <col min="6424" max="6645" width="9.1796875" style="20"/>
    <col min="6646" max="6646" width="37.7265625" style="20" customWidth="1"/>
    <col min="6647" max="6673" width="12.1796875" style="20" customWidth="1"/>
    <col min="6674" max="6674" width="12.7265625" style="20" bestFit="1" customWidth="1"/>
    <col min="6675" max="6676" width="9.1796875" style="20"/>
    <col min="6677" max="6678" width="13.453125" style="20" bestFit="1" customWidth="1"/>
    <col min="6679" max="6679" width="13.81640625" style="20" bestFit="1" customWidth="1"/>
    <col min="6680" max="6901" width="9.1796875" style="20"/>
    <col min="6902" max="6902" width="37.7265625" style="20" customWidth="1"/>
    <col min="6903" max="6929" width="12.1796875" style="20" customWidth="1"/>
    <col min="6930" max="6930" width="12.7265625" style="20" bestFit="1" customWidth="1"/>
    <col min="6931" max="6932" width="9.1796875" style="20"/>
    <col min="6933" max="6934" width="13.453125" style="20" bestFit="1" customWidth="1"/>
    <col min="6935" max="6935" width="13.81640625" style="20" bestFit="1" customWidth="1"/>
    <col min="6936" max="7157" width="9.1796875" style="20"/>
    <col min="7158" max="7158" width="37.7265625" style="20" customWidth="1"/>
    <col min="7159" max="7185" width="12.1796875" style="20" customWidth="1"/>
    <col min="7186" max="7186" width="12.7265625" style="20" bestFit="1" customWidth="1"/>
    <col min="7187" max="7188" width="9.1796875" style="20"/>
    <col min="7189" max="7190" width="13.453125" style="20" bestFit="1" customWidth="1"/>
    <col min="7191" max="7191" width="13.81640625" style="20" bestFit="1" customWidth="1"/>
    <col min="7192" max="7413" width="9.1796875" style="20"/>
    <col min="7414" max="7414" width="37.7265625" style="20" customWidth="1"/>
    <col min="7415" max="7441" width="12.1796875" style="20" customWidth="1"/>
    <col min="7442" max="7442" width="12.7265625" style="20" bestFit="1" customWidth="1"/>
    <col min="7443" max="7444" width="9.1796875" style="20"/>
    <col min="7445" max="7446" width="13.453125" style="20" bestFit="1" customWidth="1"/>
    <col min="7447" max="7447" width="13.81640625" style="20" bestFit="1" customWidth="1"/>
    <col min="7448" max="7669" width="9.1796875" style="20"/>
    <col min="7670" max="7670" width="37.7265625" style="20" customWidth="1"/>
    <col min="7671" max="7697" width="12.1796875" style="20" customWidth="1"/>
    <col min="7698" max="7698" width="12.7265625" style="20" bestFit="1" customWidth="1"/>
    <col min="7699" max="7700" width="9.1796875" style="20"/>
    <col min="7701" max="7702" width="13.453125" style="20" bestFit="1" customWidth="1"/>
    <col min="7703" max="7703" width="13.81640625" style="20" bestFit="1" customWidth="1"/>
    <col min="7704" max="7925" width="9.1796875" style="20"/>
    <col min="7926" max="7926" width="37.7265625" style="20" customWidth="1"/>
    <col min="7927" max="7953" width="12.1796875" style="20" customWidth="1"/>
    <col min="7954" max="7954" width="12.7265625" style="20" bestFit="1" customWidth="1"/>
    <col min="7955" max="7956" width="9.1796875" style="20"/>
    <col min="7957" max="7958" width="13.453125" style="20" bestFit="1" customWidth="1"/>
    <col min="7959" max="7959" width="13.81640625" style="20" bestFit="1" customWidth="1"/>
    <col min="7960" max="8181" width="9.1796875" style="20"/>
    <col min="8182" max="8182" width="37.7265625" style="20" customWidth="1"/>
    <col min="8183" max="8209" width="12.1796875" style="20" customWidth="1"/>
    <col min="8210" max="8210" width="12.7265625" style="20" bestFit="1" customWidth="1"/>
    <col min="8211" max="8212" width="9.1796875" style="20"/>
    <col min="8213" max="8214" width="13.453125" style="20" bestFit="1" customWidth="1"/>
    <col min="8215" max="8215" width="13.81640625" style="20" bestFit="1" customWidth="1"/>
    <col min="8216" max="8437" width="9.1796875" style="20"/>
    <col min="8438" max="8438" width="37.7265625" style="20" customWidth="1"/>
    <col min="8439" max="8465" width="12.1796875" style="20" customWidth="1"/>
    <col min="8466" max="8466" width="12.7265625" style="20" bestFit="1" customWidth="1"/>
    <col min="8467" max="8468" width="9.1796875" style="20"/>
    <col min="8469" max="8470" width="13.453125" style="20" bestFit="1" customWidth="1"/>
    <col min="8471" max="8471" width="13.81640625" style="20" bestFit="1" customWidth="1"/>
    <col min="8472" max="8693" width="9.1796875" style="20"/>
    <col min="8694" max="8694" width="37.7265625" style="20" customWidth="1"/>
    <col min="8695" max="8721" width="12.1796875" style="20" customWidth="1"/>
    <col min="8722" max="8722" width="12.7265625" style="20" bestFit="1" customWidth="1"/>
    <col min="8723" max="8724" width="9.1796875" style="20"/>
    <col min="8725" max="8726" width="13.453125" style="20" bestFit="1" customWidth="1"/>
    <col min="8727" max="8727" width="13.81640625" style="20" bestFit="1" customWidth="1"/>
    <col min="8728" max="8949" width="9.1796875" style="20"/>
    <col min="8950" max="8950" width="37.7265625" style="20" customWidth="1"/>
    <col min="8951" max="8977" width="12.1796875" style="20" customWidth="1"/>
    <col min="8978" max="8978" width="12.7265625" style="20" bestFit="1" customWidth="1"/>
    <col min="8979" max="8980" width="9.1796875" style="20"/>
    <col min="8981" max="8982" width="13.453125" style="20" bestFit="1" customWidth="1"/>
    <col min="8983" max="8983" width="13.81640625" style="20" bestFit="1" customWidth="1"/>
    <col min="8984" max="9205" width="9.1796875" style="20"/>
    <col min="9206" max="9206" width="37.7265625" style="20" customWidth="1"/>
    <col min="9207" max="9233" width="12.1796875" style="20" customWidth="1"/>
    <col min="9234" max="9234" width="12.7265625" style="20" bestFit="1" customWidth="1"/>
    <col min="9235" max="9236" width="9.1796875" style="20"/>
    <col min="9237" max="9238" width="13.453125" style="20" bestFit="1" customWidth="1"/>
    <col min="9239" max="9239" width="13.81640625" style="20" bestFit="1" customWidth="1"/>
    <col min="9240" max="9461" width="9.1796875" style="20"/>
    <col min="9462" max="9462" width="37.7265625" style="20" customWidth="1"/>
    <col min="9463" max="9489" width="12.1796875" style="20" customWidth="1"/>
    <col min="9490" max="9490" width="12.7265625" style="20" bestFit="1" customWidth="1"/>
    <col min="9491" max="9492" width="9.1796875" style="20"/>
    <col min="9493" max="9494" width="13.453125" style="20" bestFit="1" customWidth="1"/>
    <col min="9495" max="9495" width="13.81640625" style="20" bestFit="1" customWidth="1"/>
    <col min="9496" max="9717" width="9.1796875" style="20"/>
    <col min="9718" max="9718" width="37.7265625" style="20" customWidth="1"/>
    <col min="9719" max="9745" width="12.1796875" style="20" customWidth="1"/>
    <col min="9746" max="9746" width="12.7265625" style="20" bestFit="1" customWidth="1"/>
    <col min="9747" max="9748" width="9.1796875" style="20"/>
    <col min="9749" max="9750" width="13.453125" style="20" bestFit="1" customWidth="1"/>
    <col min="9751" max="9751" width="13.81640625" style="20" bestFit="1" customWidth="1"/>
    <col min="9752" max="9973" width="9.1796875" style="20"/>
    <col min="9974" max="9974" width="37.7265625" style="20" customWidth="1"/>
    <col min="9975" max="10001" width="12.1796875" style="20" customWidth="1"/>
    <col min="10002" max="10002" width="12.7265625" style="20" bestFit="1" customWidth="1"/>
    <col min="10003" max="10004" width="9.1796875" style="20"/>
    <col min="10005" max="10006" width="13.453125" style="20" bestFit="1" customWidth="1"/>
    <col min="10007" max="10007" width="13.81640625" style="20" bestFit="1" customWidth="1"/>
    <col min="10008" max="10229" width="9.1796875" style="20"/>
    <col min="10230" max="10230" width="37.7265625" style="20" customWidth="1"/>
    <col min="10231" max="10257" width="12.1796875" style="20" customWidth="1"/>
    <col min="10258" max="10258" width="12.7265625" style="20" bestFit="1" customWidth="1"/>
    <col min="10259" max="10260" width="9.1796875" style="20"/>
    <col min="10261" max="10262" width="13.453125" style="20" bestFit="1" customWidth="1"/>
    <col min="10263" max="10263" width="13.81640625" style="20" bestFit="1" customWidth="1"/>
    <col min="10264" max="10485" width="9.1796875" style="20"/>
    <col min="10486" max="10486" width="37.7265625" style="20" customWidth="1"/>
    <col min="10487" max="10513" width="12.1796875" style="20" customWidth="1"/>
    <col min="10514" max="10514" width="12.7265625" style="20" bestFit="1" customWidth="1"/>
    <col min="10515" max="10516" width="9.1796875" style="20"/>
    <col min="10517" max="10518" width="13.453125" style="20" bestFit="1" customWidth="1"/>
    <col min="10519" max="10519" width="13.81640625" style="20" bestFit="1" customWidth="1"/>
    <col min="10520" max="10741" width="9.1796875" style="20"/>
    <col min="10742" max="10742" width="37.7265625" style="20" customWidth="1"/>
    <col min="10743" max="10769" width="12.1796875" style="20" customWidth="1"/>
    <col min="10770" max="10770" width="12.7265625" style="20" bestFit="1" customWidth="1"/>
    <col min="10771" max="10772" width="9.1796875" style="20"/>
    <col min="10773" max="10774" width="13.453125" style="20" bestFit="1" customWidth="1"/>
    <col min="10775" max="10775" width="13.81640625" style="20" bestFit="1" customWidth="1"/>
    <col min="10776" max="10997" width="9.1796875" style="20"/>
    <col min="10998" max="10998" width="37.7265625" style="20" customWidth="1"/>
    <col min="10999" max="11025" width="12.1796875" style="20" customWidth="1"/>
    <col min="11026" max="11026" width="12.7265625" style="20" bestFit="1" customWidth="1"/>
    <col min="11027" max="11028" width="9.1796875" style="20"/>
    <col min="11029" max="11030" width="13.453125" style="20" bestFit="1" customWidth="1"/>
    <col min="11031" max="11031" width="13.81640625" style="20" bestFit="1" customWidth="1"/>
    <col min="11032" max="11253" width="9.1796875" style="20"/>
    <col min="11254" max="11254" width="37.7265625" style="20" customWidth="1"/>
    <col min="11255" max="11281" width="12.1796875" style="20" customWidth="1"/>
    <col min="11282" max="11282" width="12.7265625" style="20" bestFit="1" customWidth="1"/>
    <col min="11283" max="11284" width="9.1796875" style="20"/>
    <col min="11285" max="11286" width="13.453125" style="20" bestFit="1" customWidth="1"/>
    <col min="11287" max="11287" width="13.81640625" style="20" bestFit="1" customWidth="1"/>
    <col min="11288" max="11509" width="9.1796875" style="20"/>
    <col min="11510" max="11510" width="37.7265625" style="20" customWidth="1"/>
    <col min="11511" max="11537" width="12.1796875" style="20" customWidth="1"/>
    <col min="11538" max="11538" width="12.7265625" style="20" bestFit="1" customWidth="1"/>
    <col min="11539" max="11540" width="9.1796875" style="20"/>
    <col min="11541" max="11542" width="13.453125" style="20" bestFit="1" customWidth="1"/>
    <col min="11543" max="11543" width="13.81640625" style="20" bestFit="1" customWidth="1"/>
    <col min="11544" max="11765" width="9.1796875" style="20"/>
    <col min="11766" max="11766" width="37.7265625" style="20" customWidth="1"/>
    <col min="11767" max="11793" width="12.1796875" style="20" customWidth="1"/>
    <col min="11794" max="11794" width="12.7265625" style="20" bestFit="1" customWidth="1"/>
    <col min="11795" max="11796" width="9.1796875" style="20"/>
    <col min="11797" max="11798" width="13.453125" style="20" bestFit="1" customWidth="1"/>
    <col min="11799" max="11799" width="13.81640625" style="20" bestFit="1" customWidth="1"/>
    <col min="11800" max="12021" width="9.1796875" style="20"/>
    <col min="12022" max="12022" width="37.7265625" style="20" customWidth="1"/>
    <col min="12023" max="12049" width="12.1796875" style="20" customWidth="1"/>
    <col min="12050" max="12050" width="12.7265625" style="20" bestFit="1" customWidth="1"/>
    <col min="12051" max="12052" width="9.1796875" style="20"/>
    <col min="12053" max="12054" width="13.453125" style="20" bestFit="1" customWidth="1"/>
    <col min="12055" max="12055" width="13.81640625" style="20" bestFit="1" customWidth="1"/>
    <col min="12056" max="12277" width="9.1796875" style="20"/>
    <col min="12278" max="12278" width="37.7265625" style="20" customWidth="1"/>
    <col min="12279" max="12305" width="12.1796875" style="20" customWidth="1"/>
    <col min="12306" max="12306" width="12.7265625" style="20" bestFit="1" customWidth="1"/>
    <col min="12307" max="12308" width="9.1796875" style="20"/>
    <col min="12309" max="12310" width="13.453125" style="20" bestFit="1" customWidth="1"/>
    <col min="12311" max="12311" width="13.81640625" style="20" bestFit="1" customWidth="1"/>
    <col min="12312" max="12533" width="9.1796875" style="20"/>
    <col min="12534" max="12534" width="37.7265625" style="20" customWidth="1"/>
    <col min="12535" max="12561" width="12.1796875" style="20" customWidth="1"/>
    <col min="12562" max="12562" width="12.7265625" style="20" bestFit="1" customWidth="1"/>
    <col min="12563" max="12564" width="9.1796875" style="20"/>
    <col min="12565" max="12566" width="13.453125" style="20" bestFit="1" customWidth="1"/>
    <col min="12567" max="12567" width="13.81640625" style="20" bestFit="1" customWidth="1"/>
    <col min="12568" max="12789" width="9.1796875" style="20"/>
    <col min="12790" max="12790" width="37.7265625" style="20" customWidth="1"/>
    <col min="12791" max="12817" width="12.1796875" style="20" customWidth="1"/>
    <col min="12818" max="12818" width="12.7265625" style="20" bestFit="1" customWidth="1"/>
    <col min="12819" max="12820" width="9.1796875" style="20"/>
    <col min="12821" max="12822" width="13.453125" style="20" bestFit="1" customWidth="1"/>
    <col min="12823" max="12823" width="13.81640625" style="20" bestFit="1" customWidth="1"/>
    <col min="12824" max="13045" width="9.1796875" style="20"/>
    <col min="13046" max="13046" width="37.7265625" style="20" customWidth="1"/>
    <col min="13047" max="13073" width="12.1796875" style="20" customWidth="1"/>
    <col min="13074" max="13074" width="12.7265625" style="20" bestFit="1" customWidth="1"/>
    <col min="13075" max="13076" width="9.1796875" style="20"/>
    <col min="13077" max="13078" width="13.453125" style="20" bestFit="1" customWidth="1"/>
    <col min="13079" max="13079" width="13.81640625" style="20" bestFit="1" customWidth="1"/>
    <col min="13080" max="13301" width="9.1796875" style="20"/>
    <col min="13302" max="13302" width="37.7265625" style="20" customWidth="1"/>
    <col min="13303" max="13329" width="12.1796875" style="20" customWidth="1"/>
    <col min="13330" max="13330" width="12.7265625" style="20" bestFit="1" customWidth="1"/>
    <col min="13331" max="13332" width="9.1796875" style="20"/>
    <col min="13333" max="13334" width="13.453125" style="20" bestFit="1" customWidth="1"/>
    <col min="13335" max="13335" width="13.81640625" style="20" bestFit="1" customWidth="1"/>
    <col min="13336" max="13557" width="9.1796875" style="20"/>
    <col min="13558" max="13558" width="37.7265625" style="20" customWidth="1"/>
    <col min="13559" max="13585" width="12.1796875" style="20" customWidth="1"/>
    <col min="13586" max="13586" width="12.7265625" style="20" bestFit="1" customWidth="1"/>
    <col min="13587" max="13588" width="9.1796875" style="20"/>
    <col min="13589" max="13590" width="13.453125" style="20" bestFit="1" customWidth="1"/>
    <col min="13591" max="13591" width="13.81640625" style="20" bestFit="1" customWidth="1"/>
    <col min="13592" max="13813" width="9.1796875" style="20"/>
    <col min="13814" max="13814" width="37.7265625" style="20" customWidth="1"/>
    <col min="13815" max="13841" width="12.1796875" style="20" customWidth="1"/>
    <col min="13842" max="13842" width="12.7265625" style="20" bestFit="1" customWidth="1"/>
    <col min="13843" max="13844" width="9.1796875" style="20"/>
    <col min="13845" max="13846" width="13.453125" style="20" bestFit="1" customWidth="1"/>
    <col min="13847" max="13847" width="13.81640625" style="20" bestFit="1" customWidth="1"/>
    <col min="13848" max="14069" width="9.1796875" style="20"/>
    <col min="14070" max="14070" width="37.7265625" style="20" customWidth="1"/>
    <col min="14071" max="14097" width="12.1796875" style="20" customWidth="1"/>
    <col min="14098" max="14098" width="12.7265625" style="20" bestFit="1" customWidth="1"/>
    <col min="14099" max="14100" width="9.1796875" style="20"/>
    <col min="14101" max="14102" width="13.453125" style="20" bestFit="1" customWidth="1"/>
    <col min="14103" max="14103" width="13.81640625" style="20" bestFit="1" customWidth="1"/>
    <col min="14104" max="14325" width="9.1796875" style="20"/>
    <col min="14326" max="14326" width="37.7265625" style="20" customWidth="1"/>
    <col min="14327" max="14353" width="12.1796875" style="20" customWidth="1"/>
    <col min="14354" max="14354" width="12.7265625" style="20" bestFit="1" customWidth="1"/>
    <col min="14355" max="14356" width="9.1796875" style="20"/>
    <col min="14357" max="14358" width="13.453125" style="20" bestFit="1" customWidth="1"/>
    <col min="14359" max="14359" width="13.81640625" style="20" bestFit="1" customWidth="1"/>
    <col min="14360" max="14581" width="9.1796875" style="20"/>
    <col min="14582" max="14582" width="37.7265625" style="20" customWidth="1"/>
    <col min="14583" max="14609" width="12.1796875" style="20" customWidth="1"/>
    <col min="14610" max="14610" width="12.7265625" style="20" bestFit="1" customWidth="1"/>
    <col min="14611" max="14612" width="9.1796875" style="20"/>
    <col min="14613" max="14614" width="13.453125" style="20" bestFit="1" customWidth="1"/>
    <col min="14615" max="14615" width="13.81640625" style="20" bestFit="1" customWidth="1"/>
    <col min="14616" max="14837" width="9.1796875" style="20"/>
    <col min="14838" max="14838" width="37.7265625" style="20" customWidth="1"/>
    <col min="14839" max="14865" width="12.1796875" style="20" customWidth="1"/>
    <col min="14866" max="14866" width="12.7265625" style="20" bestFit="1" customWidth="1"/>
    <col min="14867" max="14868" width="9.1796875" style="20"/>
    <col min="14869" max="14870" width="13.453125" style="20" bestFit="1" customWidth="1"/>
    <col min="14871" max="14871" width="13.81640625" style="20" bestFit="1" customWidth="1"/>
    <col min="14872" max="15093" width="9.1796875" style="20"/>
    <col min="15094" max="15094" width="37.7265625" style="20" customWidth="1"/>
    <col min="15095" max="15121" width="12.1796875" style="20" customWidth="1"/>
    <col min="15122" max="15122" width="12.7265625" style="20" bestFit="1" customWidth="1"/>
    <col min="15123" max="15124" width="9.1796875" style="20"/>
    <col min="15125" max="15126" width="13.453125" style="20" bestFit="1" customWidth="1"/>
    <col min="15127" max="15127" width="13.81640625" style="20" bestFit="1" customWidth="1"/>
    <col min="15128" max="15349" width="9.1796875" style="20"/>
    <col min="15350" max="15350" width="37.7265625" style="20" customWidth="1"/>
    <col min="15351" max="15377" width="12.1796875" style="20" customWidth="1"/>
    <col min="15378" max="15378" width="12.7265625" style="20" bestFit="1" customWidth="1"/>
    <col min="15379" max="15380" width="9.1796875" style="20"/>
    <col min="15381" max="15382" width="13.453125" style="20" bestFit="1" customWidth="1"/>
    <col min="15383" max="15383" width="13.81640625" style="20" bestFit="1" customWidth="1"/>
    <col min="15384" max="15605" width="9.1796875" style="20"/>
    <col min="15606" max="15606" width="37.7265625" style="20" customWidth="1"/>
    <col min="15607" max="15633" width="12.1796875" style="20" customWidth="1"/>
    <col min="15634" max="15634" width="12.7265625" style="20" bestFit="1" customWidth="1"/>
    <col min="15635" max="15636" width="9.1796875" style="20"/>
    <col min="15637" max="15638" width="13.453125" style="20" bestFit="1" customWidth="1"/>
    <col min="15639" max="15639" width="13.81640625" style="20" bestFit="1" customWidth="1"/>
    <col min="15640" max="15861" width="9.1796875" style="20"/>
    <col min="15862" max="15862" width="37.7265625" style="20" customWidth="1"/>
    <col min="15863" max="15889" width="12.1796875" style="20" customWidth="1"/>
    <col min="15890" max="15890" width="12.7265625" style="20" bestFit="1" customWidth="1"/>
    <col min="15891" max="15892" width="9.1796875" style="20"/>
    <col min="15893" max="15894" width="13.453125" style="20" bestFit="1" customWidth="1"/>
    <col min="15895" max="15895" width="13.81640625" style="20" bestFit="1" customWidth="1"/>
    <col min="15896" max="16117" width="9.1796875" style="20"/>
    <col min="16118" max="16118" width="37.7265625" style="20" customWidth="1"/>
    <col min="16119" max="16145" width="12.1796875" style="20" customWidth="1"/>
    <col min="16146" max="16146" width="12.7265625" style="20" bestFit="1" customWidth="1"/>
    <col min="16147" max="16148" width="9.1796875" style="20"/>
    <col min="16149" max="16150" width="13.453125" style="20" bestFit="1" customWidth="1"/>
    <col min="16151" max="16151" width="13.81640625" style="20" bestFit="1" customWidth="1"/>
    <col min="16152" max="16384" width="9.1796875" style="20"/>
  </cols>
  <sheetData>
    <row r="1" spans="1:38" s="1" customFormat="1" ht="16.5" customHeight="1" thickBot="1">
      <c r="A1" s="89" t="s">
        <v>1</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row>
    <row r="2" spans="1:38" s="26" customFormat="1" ht="16.5" customHeight="1">
      <c r="A2" s="2"/>
      <c r="B2" s="3">
        <v>1960</v>
      </c>
      <c r="C2" s="3">
        <v>1965</v>
      </c>
      <c r="D2" s="3">
        <v>1970</v>
      </c>
      <c r="E2" s="3">
        <v>1975</v>
      </c>
      <c r="F2" s="3">
        <v>1980</v>
      </c>
      <c r="G2" s="3">
        <v>1985</v>
      </c>
      <c r="H2" s="3">
        <v>1990</v>
      </c>
      <c r="I2" s="3">
        <v>1991</v>
      </c>
      <c r="J2" s="3">
        <v>1992</v>
      </c>
      <c r="K2" s="3">
        <v>1993</v>
      </c>
      <c r="L2" s="3">
        <v>1994</v>
      </c>
      <c r="M2" s="3">
        <v>1995</v>
      </c>
      <c r="N2" s="3">
        <v>1996</v>
      </c>
      <c r="O2" s="3">
        <v>1997</v>
      </c>
      <c r="P2" s="3">
        <v>1998</v>
      </c>
      <c r="Q2" s="3">
        <v>1999</v>
      </c>
      <c r="R2" s="3">
        <v>2000</v>
      </c>
      <c r="S2" s="3">
        <v>2001</v>
      </c>
      <c r="T2" s="2">
        <v>2002</v>
      </c>
      <c r="U2" s="2">
        <v>2003</v>
      </c>
      <c r="V2" s="4">
        <v>2004</v>
      </c>
      <c r="W2" s="2">
        <v>2005</v>
      </c>
      <c r="X2" s="2">
        <v>2006</v>
      </c>
      <c r="Y2" s="2">
        <v>2007</v>
      </c>
      <c r="Z2" s="2">
        <v>2008</v>
      </c>
      <c r="AA2" s="2">
        <v>2009</v>
      </c>
      <c r="AB2" s="2">
        <v>2010</v>
      </c>
      <c r="AC2" s="3">
        <v>2011</v>
      </c>
      <c r="AD2" s="3">
        <v>2012</v>
      </c>
      <c r="AE2" s="2">
        <v>2013</v>
      </c>
      <c r="AF2" s="3">
        <v>2014</v>
      </c>
      <c r="AG2" s="3">
        <v>2015</v>
      </c>
      <c r="AH2" s="3">
        <v>2016</v>
      </c>
      <c r="AI2" s="3">
        <v>2017</v>
      </c>
      <c r="AJ2" s="3">
        <v>2018</v>
      </c>
    </row>
    <row r="3" spans="1:38" s="17" customFormat="1" ht="16.5" customHeight="1">
      <c r="A3" s="5" t="s">
        <v>2</v>
      </c>
      <c r="B3" s="6"/>
      <c r="C3" s="6"/>
      <c r="D3" s="6"/>
      <c r="E3" s="7"/>
      <c r="F3" s="7"/>
      <c r="G3" s="22"/>
      <c r="H3" s="22"/>
      <c r="I3" s="22"/>
      <c r="J3" s="22"/>
      <c r="K3" s="22"/>
      <c r="L3" s="22"/>
      <c r="M3" s="22"/>
      <c r="N3" s="22"/>
      <c r="O3" s="22"/>
      <c r="P3" s="22"/>
      <c r="Q3" s="22"/>
      <c r="R3" s="22"/>
      <c r="S3" s="6"/>
      <c r="T3" s="22"/>
      <c r="U3" s="22"/>
      <c r="V3" s="22"/>
      <c r="W3" s="22"/>
      <c r="X3" s="22"/>
      <c r="Y3" s="22"/>
      <c r="Z3" s="22"/>
      <c r="AA3" s="6"/>
      <c r="AB3" s="6"/>
      <c r="AC3" s="6"/>
      <c r="AD3" s="6"/>
      <c r="AE3" s="16"/>
      <c r="AF3" s="16"/>
      <c r="AG3" s="16"/>
      <c r="AH3" s="16"/>
      <c r="AI3" s="16"/>
      <c r="AJ3" s="16"/>
    </row>
    <row r="4" spans="1:38" customFormat="1" ht="16.5" customHeight="1">
      <c r="A4" s="8" t="s">
        <v>52</v>
      </c>
      <c r="B4" s="9">
        <v>31099</v>
      </c>
      <c r="C4" s="9">
        <v>53226</v>
      </c>
      <c r="D4" s="9">
        <v>108442</v>
      </c>
      <c r="E4" s="10">
        <v>119591.474</v>
      </c>
      <c r="F4" s="10">
        <v>190765.929</v>
      </c>
      <c r="G4" s="10">
        <v>275863.54700000002</v>
      </c>
      <c r="H4" s="28" t="e">
        <f>#REF!/1000000</f>
        <v>#REF!</v>
      </c>
      <c r="I4" s="28" t="e">
        <f>#REF!/1000000</f>
        <v>#REF!</v>
      </c>
      <c r="J4" s="28" t="e">
        <f>#REF!/1000000</f>
        <v>#REF!</v>
      </c>
      <c r="K4" s="28" t="e">
        <f>#REF!/1000000</f>
        <v>#REF!</v>
      </c>
      <c r="L4" s="28" t="e">
        <f>#REF!/1000000</f>
        <v>#REF!</v>
      </c>
      <c r="M4" s="28" t="e">
        <f>#REF!/1000000</f>
        <v>#REF!</v>
      </c>
      <c r="N4" s="28" t="e">
        <f>#REF!/1000000</f>
        <v>#REF!</v>
      </c>
      <c r="O4" s="28" t="e">
        <f>#REF!/1000000</f>
        <v>#REF!</v>
      </c>
      <c r="P4" s="28" t="e">
        <f>#REF!/1000000</f>
        <v>#REF!</v>
      </c>
      <c r="Q4" s="28" t="e">
        <f>#REF!/1000000</f>
        <v>#REF!</v>
      </c>
      <c r="R4" s="28" t="e">
        <f>#REF!/1000000</f>
        <v>#REF!</v>
      </c>
      <c r="S4" s="28" t="e">
        <f>#REF!/1000000</f>
        <v>#REF!</v>
      </c>
      <c r="T4" s="28" t="e">
        <f>#REF!/1000000</f>
        <v>#REF!</v>
      </c>
      <c r="U4" s="28" t="e">
        <f>#REF!/1000000</f>
        <v>#REF!</v>
      </c>
      <c r="V4" s="28" t="e">
        <f>#REF!/1000000</f>
        <v>#REF!</v>
      </c>
      <c r="W4" s="28" t="e">
        <f>#REF!/1000000</f>
        <v>#REF!</v>
      </c>
      <c r="X4" s="28" t="e">
        <f>#REF!/1000000</f>
        <v>#REF!</v>
      </c>
      <c r="Y4" s="28" t="e">
        <f>#REF!/1000000</f>
        <v>#REF!</v>
      </c>
      <c r="Z4" s="28" t="e">
        <f>#REF!/1000000</f>
        <v>#REF!</v>
      </c>
      <c r="AA4" s="28" t="e">
        <f>#REF!/1000000</f>
        <v>#REF!</v>
      </c>
      <c r="AB4" s="28" t="e">
        <f>#REF!/1000000</f>
        <v>#REF!</v>
      </c>
      <c r="AC4" s="28" t="e">
        <f>#REF!/1000000</f>
        <v>#REF!</v>
      </c>
      <c r="AD4" s="28" t="e">
        <f>#REF!/1000000</f>
        <v>#REF!</v>
      </c>
      <c r="AE4" s="28" t="e">
        <f>#REF!/1000000</f>
        <v>#REF!</v>
      </c>
      <c r="AF4" s="28" t="e">
        <f>#REF!/1000000</f>
        <v>#REF!</v>
      </c>
      <c r="AG4" s="28" t="e">
        <f>#REF!/1000000</f>
        <v>#REF!</v>
      </c>
      <c r="AH4" s="28" t="e">
        <f>#REF!/1000000</f>
        <v>#REF!</v>
      </c>
      <c r="AI4" s="28" t="e">
        <f>#REF!/1000000</f>
        <v>#REF!</v>
      </c>
      <c r="AJ4" s="28" t="e">
        <f>#REF!/1000000</f>
        <v>#REF!</v>
      </c>
      <c r="AL4" s="21"/>
    </row>
    <row r="5" spans="1:38" s="17" customFormat="1" ht="16.5" customHeight="1">
      <c r="A5" s="31" t="s">
        <v>53</v>
      </c>
      <c r="B5" s="34" t="s">
        <v>0</v>
      </c>
      <c r="C5" s="34" t="s">
        <v>0</v>
      </c>
      <c r="D5" s="34" t="s">
        <v>0</v>
      </c>
      <c r="E5" s="34" t="s">
        <v>0</v>
      </c>
      <c r="F5" s="34" t="s">
        <v>0</v>
      </c>
      <c r="G5" s="34" t="s">
        <v>0</v>
      </c>
      <c r="H5" s="35" t="e">
        <f>#REF!/1000000</f>
        <v>#REF!</v>
      </c>
      <c r="I5" s="35" t="e">
        <f>#REF!/1000000</f>
        <v>#REF!</v>
      </c>
      <c r="J5" s="35" t="e">
        <f>#REF!/1000000</f>
        <v>#REF!</v>
      </c>
      <c r="K5" s="35" t="e">
        <f>#REF!/1000000</f>
        <v>#REF!</v>
      </c>
      <c r="L5" s="35" t="e">
        <f>#REF!/1000000</f>
        <v>#REF!</v>
      </c>
      <c r="M5" s="35" t="e">
        <f>#REF!/1000000</f>
        <v>#REF!</v>
      </c>
      <c r="N5" s="35" t="e">
        <f>#REF!/1000000</f>
        <v>#REF!</v>
      </c>
      <c r="O5" s="35" t="e">
        <f>#REF!/1000000</f>
        <v>#REF!</v>
      </c>
      <c r="P5" s="35" t="e">
        <f>#REF!/1000000</f>
        <v>#REF!</v>
      </c>
      <c r="Q5" s="35" t="e">
        <f>#REF!/1000000</f>
        <v>#REF!</v>
      </c>
      <c r="R5" s="35" t="e">
        <f>#REF!/1000000</f>
        <v>#REF!</v>
      </c>
      <c r="S5" s="35" t="e">
        <f>#REF!/1000000</f>
        <v>#REF!</v>
      </c>
      <c r="T5" s="35" t="e">
        <f>#REF!/1000000</f>
        <v>#REF!</v>
      </c>
      <c r="U5" s="35" t="e">
        <f>#REF!/1000000</f>
        <v>#REF!</v>
      </c>
      <c r="V5" s="35" t="e">
        <f>#REF!/1000000</f>
        <v>#REF!</v>
      </c>
      <c r="W5" s="35" t="e">
        <f>#REF!/1000000</f>
        <v>#REF!</v>
      </c>
      <c r="X5" s="35" t="e">
        <f>#REF!/1000000</f>
        <v>#REF!</v>
      </c>
      <c r="Y5" s="35" t="e">
        <f>#REF!/1000000</f>
        <v>#REF!</v>
      </c>
      <c r="Z5" s="35" t="e">
        <f>#REF!/1000000</f>
        <v>#REF!</v>
      </c>
      <c r="AA5" s="35" t="e">
        <f>#REF!/1000000</f>
        <v>#REF!</v>
      </c>
      <c r="AB5" s="35" t="e">
        <f>#REF!/1000000</f>
        <v>#REF!</v>
      </c>
      <c r="AC5" s="35" t="e">
        <f>#REF!/1000000</f>
        <v>#REF!</v>
      </c>
      <c r="AD5" s="35" t="e">
        <f>#REF!/1000000</f>
        <v>#REF!</v>
      </c>
      <c r="AE5" s="35" t="e">
        <f>#REF!/1000000</f>
        <v>#REF!</v>
      </c>
      <c r="AF5" s="35" t="e">
        <f>#REF!/1000000</f>
        <v>#REF!</v>
      </c>
      <c r="AG5" s="35" t="e">
        <f>#REF!/1000000</f>
        <v>#REF!</v>
      </c>
      <c r="AH5" s="35" t="e">
        <f>#REF!/1000000</f>
        <v>#REF!</v>
      </c>
      <c r="AI5" s="35" t="e">
        <f>#REF!/1000000</f>
        <v>#REF!</v>
      </c>
      <c r="AJ5" s="35" t="e">
        <f>#REF!/1000000</f>
        <v>#REF!</v>
      </c>
    </row>
    <row r="6" spans="1:38" s="17" customFormat="1" ht="16.5" customHeight="1">
      <c r="A6" s="31" t="s">
        <v>47</v>
      </c>
      <c r="B6" s="37">
        <v>2300</v>
      </c>
      <c r="C6" s="34" t="s">
        <v>0</v>
      </c>
      <c r="D6" s="37">
        <v>9100</v>
      </c>
      <c r="E6" s="34" t="s">
        <v>0</v>
      </c>
      <c r="F6" s="37">
        <v>14700</v>
      </c>
      <c r="G6" s="34" t="s">
        <v>0</v>
      </c>
      <c r="H6" s="37">
        <v>13000</v>
      </c>
      <c r="I6" s="34" t="s">
        <v>0</v>
      </c>
      <c r="J6" s="34" t="s">
        <v>0</v>
      </c>
      <c r="K6" s="34" t="s">
        <v>0</v>
      </c>
      <c r="L6" s="34" t="s">
        <v>0</v>
      </c>
      <c r="M6" s="37">
        <v>10800</v>
      </c>
      <c r="N6" s="37">
        <v>12000</v>
      </c>
      <c r="O6" s="37">
        <v>12500</v>
      </c>
      <c r="P6" s="37">
        <v>13100</v>
      </c>
      <c r="Q6" s="37">
        <v>14100</v>
      </c>
      <c r="R6" s="37">
        <v>15200</v>
      </c>
      <c r="S6" s="37">
        <v>15900</v>
      </c>
      <c r="T6" s="35" t="s">
        <v>48</v>
      </c>
      <c r="U6" s="35" t="s">
        <v>48</v>
      </c>
      <c r="V6" s="35" t="s">
        <v>48</v>
      </c>
      <c r="W6" s="35" t="s">
        <v>48</v>
      </c>
      <c r="X6" s="35" t="s">
        <v>48</v>
      </c>
      <c r="Y6" s="35" t="s">
        <v>48</v>
      </c>
      <c r="Z6" s="35" t="s">
        <v>48</v>
      </c>
      <c r="AA6" s="35" t="s">
        <v>48</v>
      </c>
      <c r="AB6" s="35" t="s">
        <v>48</v>
      </c>
      <c r="AC6" s="35" t="s">
        <v>48</v>
      </c>
      <c r="AD6" s="35" t="s">
        <v>48</v>
      </c>
      <c r="AE6" s="35" t="s">
        <v>48</v>
      </c>
      <c r="AF6" s="35" t="s">
        <v>48</v>
      </c>
      <c r="AG6" s="35" t="s">
        <v>48</v>
      </c>
      <c r="AH6" s="35" t="s">
        <v>48</v>
      </c>
      <c r="AI6" s="35" t="s">
        <v>48</v>
      </c>
      <c r="AJ6" s="35" t="s">
        <v>48</v>
      </c>
    </row>
    <row r="7" spans="1:38" s="17" customFormat="1" ht="16.5" customHeight="1">
      <c r="A7" s="11" t="s">
        <v>3</v>
      </c>
      <c r="B7" s="12">
        <f t="shared" ref="B7:Y7" si="0">SUM(B9:B14)</f>
        <v>1272078.3999999999</v>
      </c>
      <c r="C7" s="12">
        <f t="shared" si="0"/>
        <v>1555237.28</v>
      </c>
      <c r="D7" s="12">
        <f t="shared" si="0"/>
        <v>2042002.2799999998</v>
      </c>
      <c r="E7" s="12">
        <f t="shared" si="0"/>
        <v>2404954.4</v>
      </c>
      <c r="F7" s="12">
        <f t="shared" si="0"/>
        <v>2653510.21</v>
      </c>
      <c r="G7" s="12">
        <f t="shared" si="0"/>
        <v>2992461.8</v>
      </c>
      <c r="H7" s="12">
        <f t="shared" si="0"/>
        <v>3540851.56</v>
      </c>
      <c r="I7" s="12">
        <f t="shared" si="0"/>
        <v>3579881.4400000004</v>
      </c>
      <c r="J7" s="12">
        <f t="shared" si="0"/>
        <v>3678077.44</v>
      </c>
      <c r="K7" s="12">
        <f t="shared" si="0"/>
        <v>3748568.87</v>
      </c>
      <c r="L7" s="12" t="e">
        <f t="shared" si="0"/>
        <v>#REF!</v>
      </c>
      <c r="M7" s="12" t="e">
        <f t="shared" si="0"/>
        <v>#REF!</v>
      </c>
      <c r="N7" s="12" t="e">
        <f t="shared" si="0"/>
        <v>#REF!</v>
      </c>
      <c r="O7" s="12" t="e">
        <f t="shared" si="0"/>
        <v>#REF!</v>
      </c>
      <c r="P7" s="12" t="e">
        <f t="shared" si="0"/>
        <v>#REF!</v>
      </c>
      <c r="Q7" s="12" t="e">
        <f t="shared" si="0"/>
        <v>#REF!</v>
      </c>
      <c r="R7" s="12" t="e">
        <f t="shared" si="0"/>
        <v>#REF!</v>
      </c>
      <c r="S7" s="12" t="e">
        <f t="shared" si="0"/>
        <v>#REF!</v>
      </c>
      <c r="T7" s="12" t="e">
        <f t="shared" si="0"/>
        <v>#REF!</v>
      </c>
      <c r="U7" s="12" t="e">
        <f t="shared" si="0"/>
        <v>#REF!</v>
      </c>
      <c r="V7" s="12" t="e">
        <f t="shared" si="0"/>
        <v>#REF!</v>
      </c>
      <c r="W7" s="22" t="e">
        <f t="shared" si="0"/>
        <v>#REF!</v>
      </c>
      <c r="X7" s="22" t="e">
        <f t="shared" si="0"/>
        <v>#REF!</v>
      </c>
      <c r="Y7" s="22" t="e">
        <f t="shared" si="0"/>
        <v>#REF!</v>
      </c>
      <c r="Z7" s="22" t="e">
        <f>#REF!</f>
        <v>#REF!</v>
      </c>
      <c r="AA7" s="22" t="e">
        <f t="shared" ref="AA7:AJ7" si="1">SUM(AA9:AA14)</f>
        <v>#REF!</v>
      </c>
      <c r="AB7" s="22" t="e">
        <f t="shared" si="1"/>
        <v>#REF!</v>
      </c>
      <c r="AC7" s="22" t="e">
        <f t="shared" si="1"/>
        <v>#REF!</v>
      </c>
      <c r="AD7" s="22" t="e">
        <f t="shared" si="1"/>
        <v>#REF!</v>
      </c>
      <c r="AE7" s="22" t="e">
        <f t="shared" si="1"/>
        <v>#REF!</v>
      </c>
      <c r="AF7" s="22" t="e">
        <f t="shared" si="1"/>
        <v>#REF!</v>
      </c>
      <c r="AG7" s="22" t="e">
        <f t="shared" si="1"/>
        <v>#REF!</v>
      </c>
      <c r="AH7" s="22" t="e">
        <f t="shared" si="1"/>
        <v>#REF!</v>
      </c>
      <c r="AI7" s="22" t="e">
        <f t="shared" si="1"/>
        <v>#REF!</v>
      </c>
      <c r="AJ7" s="22" t="e">
        <f t="shared" si="1"/>
        <v>#REF!</v>
      </c>
    </row>
    <row r="8" spans="1:38" s="25" customFormat="1" ht="16.5" customHeight="1">
      <c r="A8" s="39" t="s">
        <v>96</v>
      </c>
      <c r="B8" s="47">
        <v>1144673.3999999999</v>
      </c>
      <c r="C8" s="47">
        <v>1394803.28</v>
      </c>
      <c r="D8" s="47">
        <v>1976510.38</v>
      </c>
      <c r="E8" s="47">
        <v>2317432.5</v>
      </c>
      <c r="F8" s="47">
        <v>2532762.41</v>
      </c>
      <c r="G8" s="47">
        <v>2782712</v>
      </c>
      <c r="H8" s="47">
        <v>3281144.46</v>
      </c>
      <c r="I8" s="47">
        <v>3317217.38</v>
      </c>
      <c r="J8" s="47">
        <v>3409893.19</v>
      </c>
      <c r="K8" s="47">
        <v>3466141.49</v>
      </c>
      <c r="L8" s="47">
        <v>3642120</v>
      </c>
      <c r="M8" s="47">
        <v>3543033</v>
      </c>
      <c r="N8" s="47">
        <v>3635367</v>
      </c>
      <c r="O8" s="47">
        <v>3741740</v>
      </c>
      <c r="P8" s="47">
        <v>3844385.6598361214</v>
      </c>
      <c r="Q8" s="47">
        <v>3927922.6820321134</v>
      </c>
      <c r="R8" s="47">
        <v>4012121.1515913554</v>
      </c>
      <c r="S8" s="47">
        <v>4235333.7995885424</v>
      </c>
      <c r="T8" s="47">
        <v>4295180.8130520005</v>
      </c>
      <c r="U8" s="47">
        <v>4347988.0045384467</v>
      </c>
      <c r="V8" s="47">
        <v>4466597.7915555043</v>
      </c>
      <c r="W8" s="47">
        <v>4504152.6492213607</v>
      </c>
      <c r="X8" s="47">
        <v>4547734.0780588184</v>
      </c>
      <c r="Y8" s="47">
        <v>4341984</v>
      </c>
      <c r="Z8" s="47">
        <v>4248783</v>
      </c>
      <c r="AA8" s="47">
        <v>4405258</v>
      </c>
      <c r="AB8" s="47">
        <v>4431451.368792044</v>
      </c>
      <c r="AC8" s="47">
        <v>4436787.6769069508</v>
      </c>
      <c r="AD8" s="47">
        <v>4461107.7009089543</v>
      </c>
      <c r="AE8" s="47">
        <v>4485199.7183859181</v>
      </c>
      <c r="AF8" s="47">
        <v>4539129.7765593808</v>
      </c>
      <c r="AG8" s="47">
        <v>4657152.5655536195</v>
      </c>
      <c r="AH8" s="47">
        <v>4775027.9432121413</v>
      </c>
      <c r="AI8" s="47">
        <v>4816222.6415517014</v>
      </c>
      <c r="AJ8" s="47">
        <v>4849254.3169248179</v>
      </c>
      <c r="AK8" s="47"/>
      <c r="AL8" s="36"/>
    </row>
    <row r="9" spans="1:38" s="45" customFormat="1" ht="16.5" customHeight="1">
      <c r="A9" s="48" t="s">
        <v>89</v>
      </c>
      <c r="B9" s="44">
        <v>1144673.3999999999</v>
      </c>
      <c r="C9" s="44">
        <v>1394803.28</v>
      </c>
      <c r="D9" s="44">
        <v>1750897</v>
      </c>
      <c r="E9" s="44">
        <v>1954165.5</v>
      </c>
      <c r="F9" s="44">
        <v>2011988.76</v>
      </c>
      <c r="G9" s="44">
        <v>2094620.64</v>
      </c>
      <c r="H9" s="44">
        <v>2281390.92</v>
      </c>
      <c r="I9" s="44">
        <v>2200259.7000000002</v>
      </c>
      <c r="J9" s="44">
        <v>2208226.09</v>
      </c>
      <c r="K9" s="44">
        <v>2213281.4900000002</v>
      </c>
      <c r="L9" s="44" t="e">
        <f>#REF!</f>
        <v>#REF!</v>
      </c>
      <c r="M9" s="44" t="e">
        <f>#REF!</f>
        <v>#REF!</v>
      </c>
      <c r="N9" s="44" t="e">
        <f>#REF!</f>
        <v>#REF!</v>
      </c>
      <c r="O9" s="44" t="e">
        <f>#REF!</f>
        <v>#REF!</v>
      </c>
      <c r="P9" s="44" t="e">
        <f>#REF!</f>
        <v>#REF!</v>
      </c>
      <c r="Q9" s="44" t="e">
        <f>#REF!</f>
        <v>#REF!</v>
      </c>
      <c r="R9" s="44" t="e">
        <f>#REF!</f>
        <v>#REF!</v>
      </c>
      <c r="S9" s="44" t="e">
        <f>#REF!</f>
        <v>#REF!</v>
      </c>
      <c r="T9" s="44" t="e">
        <f>#REF!</f>
        <v>#REF!</v>
      </c>
      <c r="U9" s="44" t="e">
        <f>#REF!</f>
        <v>#REF!</v>
      </c>
      <c r="V9" s="44" t="e">
        <f>#REF!</f>
        <v>#REF!</v>
      </c>
      <c r="W9" s="44" t="e">
        <f>#REF!</f>
        <v>#REF!</v>
      </c>
      <c r="X9" s="44" t="e">
        <f>#REF!</f>
        <v>#REF!</v>
      </c>
      <c r="Y9" s="44" t="e">
        <f>#REF!</f>
        <v>#REF!</v>
      </c>
      <c r="Z9" s="44" t="e">
        <f>#REF!</f>
        <v>#REF!</v>
      </c>
      <c r="AA9" s="44" t="e">
        <f>#REF!</f>
        <v>#REF!</v>
      </c>
      <c r="AB9" s="44" t="e">
        <f>#REF!</f>
        <v>#REF!</v>
      </c>
      <c r="AC9" s="44" t="e">
        <f>#REF!</f>
        <v>#REF!</v>
      </c>
      <c r="AD9" s="44" t="e">
        <f>#REF!</f>
        <v>#REF!</v>
      </c>
      <c r="AE9" s="44" t="e">
        <f>#REF!</f>
        <v>#REF!</v>
      </c>
      <c r="AF9" s="44" t="e">
        <f>#REF!</f>
        <v>#REF!</v>
      </c>
      <c r="AG9" s="44" t="e">
        <f>#REF!</f>
        <v>#REF!</v>
      </c>
      <c r="AH9" s="44" t="e">
        <f>#REF!</f>
        <v>#REF!</v>
      </c>
      <c r="AI9" s="44" t="e">
        <f>#REF!</f>
        <v>#REF!</v>
      </c>
      <c r="AJ9" s="44" t="e">
        <f>#REF!</f>
        <v>#REF!</v>
      </c>
    </row>
    <row r="10" spans="1:38" s="17" customFormat="1" ht="16.5" customHeight="1">
      <c r="A10" s="13" t="s">
        <v>34</v>
      </c>
      <c r="B10" s="9" t="s">
        <v>0</v>
      </c>
      <c r="C10" s="14" t="s">
        <v>0</v>
      </c>
      <c r="D10" s="9">
        <v>3276.9</v>
      </c>
      <c r="E10" s="9">
        <v>6191.9</v>
      </c>
      <c r="F10" s="9">
        <v>12256.8</v>
      </c>
      <c r="G10" s="9">
        <v>11811.8</v>
      </c>
      <c r="H10" s="9">
        <v>12424.1</v>
      </c>
      <c r="I10" s="9">
        <v>11656.06</v>
      </c>
      <c r="J10" s="9">
        <v>11946.25</v>
      </c>
      <c r="K10" s="9">
        <v>12184.38</v>
      </c>
      <c r="L10" s="10" t="e">
        <f>#REF!</f>
        <v>#REF!</v>
      </c>
      <c r="M10" s="10" t="e">
        <f>#REF!</f>
        <v>#REF!</v>
      </c>
      <c r="N10" s="10" t="e">
        <f>#REF!</f>
        <v>#REF!</v>
      </c>
      <c r="O10" s="10" t="e">
        <f>#REF!</f>
        <v>#REF!</v>
      </c>
      <c r="P10" s="10" t="e">
        <f>#REF!</f>
        <v>#REF!</v>
      </c>
      <c r="Q10" s="10" t="e">
        <f>#REF!</f>
        <v>#REF!</v>
      </c>
      <c r="R10" s="10" t="e">
        <f>#REF!</f>
        <v>#REF!</v>
      </c>
      <c r="S10" s="10" t="e">
        <f>#REF!</f>
        <v>#REF!</v>
      </c>
      <c r="T10" s="10" t="e">
        <f>#REF!</f>
        <v>#REF!</v>
      </c>
      <c r="U10" s="10" t="e">
        <f>#REF!</f>
        <v>#REF!</v>
      </c>
      <c r="V10" s="10" t="e">
        <f>#REF!</f>
        <v>#REF!</v>
      </c>
      <c r="W10" s="10" t="e">
        <f>#REF!</f>
        <v>#REF!</v>
      </c>
      <c r="X10" s="10" t="e">
        <f>#REF!</f>
        <v>#REF!</v>
      </c>
      <c r="Y10" s="10" t="e">
        <f>#REF!</f>
        <v>#REF!</v>
      </c>
      <c r="Z10" s="10" t="e">
        <f>#REF!</f>
        <v>#REF!</v>
      </c>
      <c r="AA10" s="10" t="e">
        <f>#REF!</f>
        <v>#REF!</v>
      </c>
      <c r="AB10" s="10" t="e">
        <f>#REF!</f>
        <v>#REF!</v>
      </c>
      <c r="AC10" s="10" t="e">
        <f>#REF!</f>
        <v>#REF!</v>
      </c>
      <c r="AD10" s="10" t="e">
        <f>#REF!</f>
        <v>#REF!</v>
      </c>
      <c r="AE10" s="10" t="e">
        <f>#REF!</f>
        <v>#REF!</v>
      </c>
      <c r="AF10" s="10" t="e">
        <f>#REF!</f>
        <v>#REF!</v>
      </c>
      <c r="AG10" s="10" t="e">
        <f>#REF!</f>
        <v>#REF!</v>
      </c>
      <c r="AH10" s="10" t="e">
        <f>#REF!</f>
        <v>#REF!</v>
      </c>
      <c r="AI10" s="10" t="e">
        <f>#REF!</f>
        <v>#REF!</v>
      </c>
      <c r="AJ10" s="10" t="e">
        <f>#REF!</f>
        <v>#REF!</v>
      </c>
    </row>
    <row r="11" spans="1:38" s="45" customFormat="1" ht="16.5" customHeight="1">
      <c r="A11" s="48" t="s">
        <v>90</v>
      </c>
      <c r="B11" s="43" t="s">
        <v>0</v>
      </c>
      <c r="C11" s="43" t="s">
        <v>0</v>
      </c>
      <c r="D11" s="43">
        <v>225613.38</v>
      </c>
      <c r="E11" s="43">
        <v>363267</v>
      </c>
      <c r="F11" s="43">
        <v>520773.65</v>
      </c>
      <c r="G11" s="43">
        <v>688091.36</v>
      </c>
      <c r="H11" s="43">
        <v>999753.54</v>
      </c>
      <c r="I11" s="43">
        <v>1116957.68</v>
      </c>
      <c r="J11" s="43">
        <v>1201667.1000000001</v>
      </c>
      <c r="K11" s="43">
        <v>1252860</v>
      </c>
      <c r="L11" s="44" t="e">
        <f>#REF!</f>
        <v>#REF!</v>
      </c>
      <c r="M11" s="44" t="e">
        <f>#REF!</f>
        <v>#REF!</v>
      </c>
      <c r="N11" s="44" t="e">
        <f>#REF!</f>
        <v>#REF!</v>
      </c>
      <c r="O11" s="44" t="e">
        <f>#REF!</f>
        <v>#REF!</v>
      </c>
      <c r="P11" s="44" t="e">
        <f>#REF!</f>
        <v>#REF!</v>
      </c>
      <c r="Q11" s="44" t="e">
        <f>#REF!</f>
        <v>#REF!</v>
      </c>
      <c r="R11" s="44" t="e">
        <f>#REF!</f>
        <v>#REF!</v>
      </c>
      <c r="S11" s="44" t="e">
        <f>#REF!</f>
        <v>#REF!</v>
      </c>
      <c r="T11" s="44" t="e">
        <f>#REF!</f>
        <v>#REF!</v>
      </c>
      <c r="U11" s="44" t="e">
        <f>#REF!</f>
        <v>#REF!</v>
      </c>
      <c r="V11" s="44" t="e">
        <f>#REF!</f>
        <v>#REF!</v>
      </c>
      <c r="W11" s="44" t="e">
        <f>#REF!</f>
        <v>#REF!</v>
      </c>
      <c r="X11" s="44" t="e">
        <f>#REF!</f>
        <v>#REF!</v>
      </c>
      <c r="Y11" s="44" t="e">
        <f>#REF!</f>
        <v>#REF!</v>
      </c>
      <c r="Z11" s="44" t="e">
        <f>#REF!</f>
        <v>#REF!</v>
      </c>
      <c r="AA11" s="44" t="e">
        <f>#REF!</f>
        <v>#REF!</v>
      </c>
      <c r="AB11" s="44" t="e">
        <f>#REF!</f>
        <v>#REF!</v>
      </c>
      <c r="AC11" s="44" t="e">
        <f>#REF!</f>
        <v>#REF!</v>
      </c>
      <c r="AD11" s="44" t="e">
        <f>#REF!</f>
        <v>#REF!</v>
      </c>
      <c r="AE11" s="44" t="e">
        <f>#REF!</f>
        <v>#REF!</v>
      </c>
      <c r="AF11" s="44" t="e">
        <f>#REF!</f>
        <v>#REF!</v>
      </c>
      <c r="AG11" s="44" t="e">
        <f>#REF!</f>
        <v>#REF!</v>
      </c>
      <c r="AH11" s="44" t="e">
        <f>#REF!</f>
        <v>#REF!</v>
      </c>
      <c r="AI11" s="44" t="e">
        <f>#REF!</f>
        <v>#REF!</v>
      </c>
      <c r="AJ11" s="44" t="e">
        <f>#REF!</f>
        <v>#REF!</v>
      </c>
    </row>
    <row r="12" spans="1:38" s="57" customFormat="1" ht="16.5" customHeight="1">
      <c r="A12" s="53" t="s">
        <v>124</v>
      </c>
      <c r="B12" s="54">
        <v>98551</v>
      </c>
      <c r="C12" s="54">
        <v>128769</v>
      </c>
      <c r="D12" s="54">
        <v>27081</v>
      </c>
      <c r="E12" s="54">
        <v>34606</v>
      </c>
      <c r="F12" s="54">
        <v>39813</v>
      </c>
      <c r="G12" s="54">
        <v>45441</v>
      </c>
      <c r="H12" s="54">
        <v>51901</v>
      </c>
      <c r="I12" s="54">
        <v>52898</v>
      </c>
      <c r="J12" s="54">
        <v>53874</v>
      </c>
      <c r="K12" s="54">
        <v>56772</v>
      </c>
      <c r="L12" s="58" t="e">
        <f>#REF!</f>
        <v>#REF!</v>
      </c>
      <c r="M12" s="58" t="e">
        <f>#REF!</f>
        <v>#REF!</v>
      </c>
      <c r="N12" s="58" t="e">
        <f>#REF!</f>
        <v>#REF!</v>
      </c>
      <c r="O12" s="58" t="e">
        <f>#REF!</f>
        <v>#REF!</v>
      </c>
      <c r="P12" s="58" t="e">
        <f>#REF!</f>
        <v>#REF!</v>
      </c>
      <c r="Q12" s="58" t="e">
        <f>#REF!</f>
        <v>#REF!</v>
      </c>
      <c r="R12" s="58" t="e">
        <f>#REF!</f>
        <v>#REF!</v>
      </c>
      <c r="S12" s="58" t="e">
        <f>#REF!</f>
        <v>#REF!</v>
      </c>
      <c r="T12" s="58" t="e">
        <f>#REF!</f>
        <v>#REF!</v>
      </c>
      <c r="U12" s="58" t="e">
        <f>#REF!</f>
        <v>#REF!</v>
      </c>
      <c r="V12" s="58" t="e">
        <f>#REF!</f>
        <v>#REF!</v>
      </c>
      <c r="W12" s="58" t="e">
        <f>#REF!</f>
        <v>#REF!</v>
      </c>
      <c r="X12" s="58" t="e">
        <f>#REF!</f>
        <v>#REF!</v>
      </c>
      <c r="Y12" s="58" t="e">
        <f>#REF!</f>
        <v>#REF!</v>
      </c>
      <c r="Z12" s="58" t="e">
        <f>#REF!</f>
        <v>#REF!</v>
      </c>
      <c r="AA12" s="58" t="e">
        <f>#REF!</f>
        <v>#REF!</v>
      </c>
      <c r="AB12" s="58" t="e">
        <f>#REF!</f>
        <v>#REF!</v>
      </c>
      <c r="AC12" s="58" t="e">
        <f>#REF!</f>
        <v>#REF!</v>
      </c>
      <c r="AD12" s="58" t="e">
        <f>#REF!</f>
        <v>#REF!</v>
      </c>
      <c r="AE12" s="58" t="e">
        <f>#REF!</f>
        <v>#REF!</v>
      </c>
      <c r="AF12" s="58" t="e">
        <f>#REF!</f>
        <v>#REF!</v>
      </c>
      <c r="AG12" s="58" t="e">
        <f>#REF!</f>
        <v>#REF!</v>
      </c>
      <c r="AH12" s="58" t="e">
        <f>#REF!</f>
        <v>#REF!</v>
      </c>
      <c r="AI12" s="58" t="e">
        <f>#REF!</f>
        <v>#REF!</v>
      </c>
      <c r="AJ12" s="58" t="e">
        <f>#REF!</f>
        <v>#REF!</v>
      </c>
    </row>
    <row r="13" spans="1:38" s="57" customFormat="1" ht="16.5" customHeight="1">
      <c r="A13" s="53" t="s">
        <v>4</v>
      </c>
      <c r="B13" s="54">
        <v>28854</v>
      </c>
      <c r="C13" s="54">
        <v>31665</v>
      </c>
      <c r="D13" s="54">
        <v>35134</v>
      </c>
      <c r="E13" s="54">
        <v>46724</v>
      </c>
      <c r="F13" s="54">
        <v>68678</v>
      </c>
      <c r="G13" s="54">
        <v>78063</v>
      </c>
      <c r="H13" s="54">
        <v>94341</v>
      </c>
      <c r="I13" s="54">
        <v>96645</v>
      </c>
      <c r="J13" s="54">
        <v>99510</v>
      </c>
      <c r="K13" s="54">
        <v>103116</v>
      </c>
      <c r="L13" s="58" t="e">
        <f>#REF!</f>
        <v>#REF!</v>
      </c>
      <c r="M13" s="58" t="e">
        <f>#REF!</f>
        <v>#REF!</v>
      </c>
      <c r="N13" s="58" t="e">
        <f>#REF!</f>
        <v>#REF!</v>
      </c>
      <c r="O13" s="58" t="e">
        <f>#REF!</f>
        <v>#REF!</v>
      </c>
      <c r="P13" s="58" t="e">
        <f>#REF!</f>
        <v>#REF!</v>
      </c>
      <c r="Q13" s="58" t="e">
        <f>#REF!</f>
        <v>#REF!</v>
      </c>
      <c r="R13" s="58" t="e">
        <f>#REF!</f>
        <v>#REF!</v>
      </c>
      <c r="S13" s="58" t="e">
        <f>#REF!</f>
        <v>#REF!</v>
      </c>
      <c r="T13" s="58" t="e">
        <f>#REF!</f>
        <v>#REF!</v>
      </c>
      <c r="U13" s="58" t="e">
        <f>#REF!</f>
        <v>#REF!</v>
      </c>
      <c r="V13" s="58" t="e">
        <f>#REF!</f>
        <v>#REF!</v>
      </c>
      <c r="W13" s="58" t="e">
        <f>#REF!</f>
        <v>#REF!</v>
      </c>
      <c r="X13" s="58" t="e">
        <f>#REF!</f>
        <v>#REF!</v>
      </c>
      <c r="Y13" s="58" t="e">
        <f>#REF!</f>
        <v>#REF!</v>
      </c>
      <c r="Z13" s="58" t="e">
        <f>#REF!</f>
        <v>#REF!</v>
      </c>
      <c r="AA13" s="58" t="e">
        <f>#REF!</f>
        <v>#REF!</v>
      </c>
      <c r="AB13" s="58" t="e">
        <f>#REF!</f>
        <v>#REF!</v>
      </c>
      <c r="AC13" s="58" t="e">
        <f>#REF!</f>
        <v>#REF!</v>
      </c>
      <c r="AD13" s="58" t="e">
        <f>#REF!</f>
        <v>#REF!</v>
      </c>
      <c r="AE13" s="58" t="e">
        <f>#REF!</f>
        <v>#REF!</v>
      </c>
      <c r="AF13" s="58" t="e">
        <f>#REF!</f>
        <v>#REF!</v>
      </c>
      <c r="AG13" s="58" t="e">
        <f>#REF!</f>
        <v>#REF!</v>
      </c>
      <c r="AH13" s="58" t="e">
        <f>#REF!</f>
        <v>#REF!</v>
      </c>
      <c r="AI13" s="58" t="e">
        <f>#REF!</f>
        <v>#REF!</v>
      </c>
      <c r="AJ13" s="58" t="e">
        <f>#REF!</f>
        <v>#REF!</v>
      </c>
    </row>
    <row r="14" spans="1:38" customFormat="1" ht="16.5" customHeight="1">
      <c r="A14" s="8" t="s">
        <v>132</v>
      </c>
      <c r="B14" s="9" t="s">
        <v>0</v>
      </c>
      <c r="C14" s="9" t="s">
        <v>0</v>
      </c>
      <c r="D14" s="9" t="s">
        <v>0</v>
      </c>
      <c r="E14" s="9" t="s">
        <v>0</v>
      </c>
      <c r="F14" s="9" t="s">
        <v>0</v>
      </c>
      <c r="G14" s="9">
        <v>74434</v>
      </c>
      <c r="H14" s="9">
        <v>101041</v>
      </c>
      <c r="I14" s="9">
        <v>101465</v>
      </c>
      <c r="J14" s="9">
        <v>102854</v>
      </c>
      <c r="K14" s="9">
        <v>110355</v>
      </c>
      <c r="L14" s="10" t="e">
        <f>#REF!-L16+L19+L21</f>
        <v>#REF!</v>
      </c>
      <c r="M14" s="10" t="e">
        <f>#REF!-M16+M19+M21</f>
        <v>#REF!</v>
      </c>
      <c r="N14" s="10" t="e">
        <f>#REF!-N16+N19+N21</f>
        <v>#REF!</v>
      </c>
      <c r="O14" s="10" t="e">
        <f>#REF!-O16+O19+O21</f>
        <v>#REF!</v>
      </c>
      <c r="P14" s="10" t="e">
        <f>#REF!-P16+P19+P21</f>
        <v>#REF!</v>
      </c>
      <c r="Q14" s="10" t="e">
        <f>#REF!-Q16+Q19+Q21</f>
        <v>#REF!</v>
      </c>
      <c r="R14" s="10" t="e">
        <f>#REF!-R16+R19+R21</f>
        <v>#REF!</v>
      </c>
      <c r="S14" s="10" t="e">
        <f>#REF!-S16+S19+S21</f>
        <v>#REF!</v>
      </c>
      <c r="T14" s="10" t="e">
        <f>#REF!-T16+T19+T21</f>
        <v>#REF!</v>
      </c>
      <c r="U14" s="10" t="e">
        <f>#REF!-U16+U19+U21</f>
        <v>#REF!</v>
      </c>
      <c r="V14" s="10" t="e">
        <f>#REF!-V16+V19+V21</f>
        <v>#REF!</v>
      </c>
      <c r="W14" s="10" t="e">
        <f>#REF!-W16+W19+W21</f>
        <v>#REF!</v>
      </c>
      <c r="X14" s="10" t="e">
        <f>#REF!-X16+X19+X21</f>
        <v>#REF!</v>
      </c>
      <c r="Y14" s="10" t="e">
        <f>#REF!-Y16+Y19+Y21</f>
        <v>#REF!</v>
      </c>
      <c r="Z14" s="10" t="e">
        <f>#REF!-Z16+Z19+Z21</f>
        <v>#REF!</v>
      </c>
      <c r="AA14" s="10" t="e">
        <f>#REF!-AA16+AA19+AA21</f>
        <v>#REF!</v>
      </c>
      <c r="AB14" s="10" t="e">
        <f>#REF!-AB16+AB19+AB21</f>
        <v>#REF!</v>
      </c>
      <c r="AC14" s="10" t="e">
        <f>#REF!-AC16+AC19+AC21</f>
        <v>#REF!</v>
      </c>
      <c r="AD14" s="10" t="e">
        <f>#REF!-AD16+AD19+AD21</f>
        <v>#REF!</v>
      </c>
      <c r="AE14" s="10" t="e">
        <f>#REF!-AE16+AE19+AE21</f>
        <v>#REF!</v>
      </c>
      <c r="AF14" s="10" t="e">
        <f>#REF!-AF16+AF19+AF21</f>
        <v>#REF!</v>
      </c>
      <c r="AG14" s="10" t="e">
        <f>#REF!-AG16+AG19+AG21</f>
        <v>#REF!</v>
      </c>
      <c r="AH14" s="10" t="e">
        <f>#REF!-AH16+AH19+AH21</f>
        <v>#REF!</v>
      </c>
      <c r="AI14" s="10" t="e">
        <f>#REF!-AI16+AI19+AI21</f>
        <v>#REF!</v>
      </c>
      <c r="AJ14" s="10" t="e">
        <f>#REF!-AJ16+AJ19+AJ21</f>
        <v>#REF!</v>
      </c>
      <c r="AK14" s="10"/>
      <c r="AL14" s="21"/>
    </row>
    <row r="15" spans="1:38" s="17" customFormat="1" ht="16.5" customHeight="1">
      <c r="A15" s="15" t="s">
        <v>36</v>
      </c>
      <c r="B15" s="6" t="s">
        <v>0</v>
      </c>
      <c r="C15" s="6" t="s">
        <v>0</v>
      </c>
      <c r="D15" s="6" t="s">
        <v>0</v>
      </c>
      <c r="E15" s="6" t="s">
        <v>0</v>
      </c>
      <c r="F15" s="12">
        <v>39854</v>
      </c>
      <c r="G15" s="12">
        <v>39581</v>
      </c>
      <c r="H15" s="12">
        <v>41143</v>
      </c>
      <c r="I15" s="12">
        <v>40703</v>
      </c>
      <c r="J15" s="12">
        <v>40241</v>
      </c>
      <c r="K15" s="12">
        <v>39384</v>
      </c>
      <c r="L15" s="12">
        <v>39585</v>
      </c>
      <c r="M15" s="12">
        <v>39808</v>
      </c>
      <c r="N15" s="12">
        <v>38984.124200000006</v>
      </c>
      <c r="O15" s="12">
        <v>40180.218951999996</v>
      </c>
      <c r="P15" s="12">
        <v>41605.038687999993</v>
      </c>
      <c r="Q15" s="12">
        <v>43278.862481000004</v>
      </c>
      <c r="R15" s="12">
        <v>45100.241891000005</v>
      </c>
      <c r="S15" s="12">
        <v>46507.533026999998</v>
      </c>
      <c r="T15" s="12">
        <v>46096.088878999995</v>
      </c>
      <c r="U15" s="12">
        <v>45676.831126000005</v>
      </c>
      <c r="V15" s="12">
        <v>46545.783080000001</v>
      </c>
      <c r="W15" s="12">
        <v>47124.653055000002</v>
      </c>
      <c r="X15" s="12">
        <v>49504.172899999998</v>
      </c>
      <c r="Y15" s="12">
        <v>51873.259700000002</v>
      </c>
      <c r="Z15" s="12">
        <v>53712.078799999996</v>
      </c>
      <c r="AA15" s="12">
        <v>53898.382540000013</v>
      </c>
      <c r="AB15" s="12">
        <v>52627.181348999991</v>
      </c>
      <c r="AC15" s="12">
        <v>54328.134432999992</v>
      </c>
      <c r="AD15" s="12">
        <v>55169.258447999993</v>
      </c>
      <c r="AE15" s="12">
        <v>56467.102654000009</v>
      </c>
      <c r="AF15" s="12">
        <v>57012.092908999999</v>
      </c>
      <c r="AG15" s="51">
        <v>55697.697335999997</v>
      </c>
      <c r="AH15" s="22">
        <v>56321.611936000001</v>
      </c>
      <c r="AI15" s="22">
        <v>54825.884253999997</v>
      </c>
      <c r="AJ15" s="22">
        <v>53830.315946000002</v>
      </c>
    </row>
    <row r="16" spans="1:38" s="17" customFormat="1" ht="16.5" customHeight="1">
      <c r="A16" s="8" t="s">
        <v>133</v>
      </c>
      <c r="B16" s="9" t="s">
        <v>0</v>
      </c>
      <c r="C16" s="9" t="s">
        <v>0</v>
      </c>
      <c r="D16" s="9" t="s">
        <v>0</v>
      </c>
      <c r="E16" s="9" t="s">
        <v>0</v>
      </c>
      <c r="F16" s="9">
        <v>21790</v>
      </c>
      <c r="G16" s="9">
        <v>21161</v>
      </c>
      <c r="H16" s="9">
        <v>20981</v>
      </c>
      <c r="I16" s="9">
        <v>21090</v>
      </c>
      <c r="J16" s="9">
        <v>20336</v>
      </c>
      <c r="K16" s="9">
        <v>20247</v>
      </c>
      <c r="L16" s="9">
        <v>18832</v>
      </c>
      <c r="M16" s="9">
        <v>18818</v>
      </c>
      <c r="N16" s="9">
        <v>16802.168100000003</v>
      </c>
      <c r="O16" s="9">
        <v>17509.219211999996</v>
      </c>
      <c r="P16" s="9">
        <v>17873.721648999999</v>
      </c>
      <c r="Q16" s="9">
        <v>18683.797939</v>
      </c>
      <c r="R16" s="9">
        <v>18807.334752999999</v>
      </c>
      <c r="S16" s="9">
        <v>19582.868181999998</v>
      </c>
      <c r="T16" s="9">
        <v>19678.689117000002</v>
      </c>
      <c r="U16" s="9">
        <v>19178.851354999999</v>
      </c>
      <c r="V16" s="9">
        <v>18920.853862999997</v>
      </c>
      <c r="W16" s="9">
        <v>19424.922553999997</v>
      </c>
      <c r="X16" s="9">
        <v>20390.185932999997</v>
      </c>
      <c r="Y16" s="9">
        <v>20388.053</v>
      </c>
      <c r="Z16" s="9">
        <v>21198.100300000002</v>
      </c>
      <c r="AA16" s="9">
        <v>21099.988628999999</v>
      </c>
      <c r="AB16" s="9">
        <v>20569.726839999999</v>
      </c>
      <c r="AC16" s="9">
        <v>20558.575434999999</v>
      </c>
      <c r="AD16" s="9">
        <v>21142.192439999999</v>
      </c>
      <c r="AE16" s="9">
        <v>21257.402984</v>
      </c>
      <c r="AF16" s="9">
        <v>21428.948043</v>
      </c>
      <c r="AG16" s="29">
        <v>20093.160682999998</v>
      </c>
      <c r="AH16" s="9">
        <v>20411.00721</v>
      </c>
      <c r="AI16" s="9">
        <v>19223.522885999999</v>
      </c>
      <c r="AJ16" s="9">
        <v>18624.585543000001</v>
      </c>
    </row>
    <row r="17" spans="1:36" s="17" customFormat="1" ht="16.5" customHeight="1">
      <c r="A17" s="8" t="s">
        <v>130</v>
      </c>
      <c r="B17" s="9" t="s">
        <v>0</v>
      </c>
      <c r="C17" s="9" t="s">
        <v>0</v>
      </c>
      <c r="D17" s="9" t="s">
        <v>0</v>
      </c>
      <c r="E17" s="9" t="s">
        <v>0</v>
      </c>
      <c r="F17" s="9">
        <v>381</v>
      </c>
      <c r="G17" s="9">
        <v>350</v>
      </c>
      <c r="H17" s="9">
        <v>571</v>
      </c>
      <c r="I17" s="9">
        <v>662</v>
      </c>
      <c r="J17" s="9">
        <v>701</v>
      </c>
      <c r="K17" s="9">
        <v>705</v>
      </c>
      <c r="L17" s="9">
        <v>833</v>
      </c>
      <c r="M17" s="9">
        <v>860</v>
      </c>
      <c r="N17" s="9">
        <v>955.24509999999998</v>
      </c>
      <c r="O17" s="9">
        <v>1023.7081319999999</v>
      </c>
      <c r="P17" s="9">
        <v>1115.35194</v>
      </c>
      <c r="Q17" s="9">
        <v>1190.168551</v>
      </c>
      <c r="R17" s="9">
        <v>1339.431795</v>
      </c>
      <c r="S17" s="9">
        <v>1427.305259</v>
      </c>
      <c r="T17" s="9">
        <v>1431.6725369999999</v>
      </c>
      <c r="U17" s="9">
        <v>1476.0326319999997</v>
      </c>
      <c r="V17" s="9">
        <v>1576.197658</v>
      </c>
      <c r="W17" s="9">
        <v>1699.5838489999999</v>
      </c>
      <c r="X17" s="9">
        <v>1865.7201999999997</v>
      </c>
      <c r="Y17" s="9">
        <v>1930.2944</v>
      </c>
      <c r="Z17" s="9">
        <v>2081.0625999999997</v>
      </c>
      <c r="AA17" s="9">
        <v>2196.117518</v>
      </c>
      <c r="AB17" s="9">
        <v>2172.7471529999998</v>
      </c>
      <c r="AC17" s="9">
        <v>2363.430715</v>
      </c>
      <c r="AD17" s="9">
        <v>2488.8479259999999</v>
      </c>
      <c r="AE17" s="9">
        <v>2564.6256589999998</v>
      </c>
      <c r="AF17" s="9">
        <v>2674.5207209999999</v>
      </c>
      <c r="AG17" s="29">
        <v>2626.9232339999999</v>
      </c>
      <c r="AH17" s="9">
        <v>2755.9249209999998</v>
      </c>
      <c r="AI17" s="9">
        <v>2776.0459599999999</v>
      </c>
      <c r="AJ17" s="9">
        <v>2728.4780609999998</v>
      </c>
    </row>
    <row r="18" spans="1:36" s="17" customFormat="1" ht="16.5" customHeight="1">
      <c r="A18" s="8" t="s">
        <v>5</v>
      </c>
      <c r="B18" s="9" t="s">
        <v>0</v>
      </c>
      <c r="C18" s="9" t="s">
        <v>0</v>
      </c>
      <c r="D18" s="9" t="s">
        <v>0</v>
      </c>
      <c r="E18" s="9" t="s">
        <v>0</v>
      </c>
      <c r="F18" s="9">
        <v>10558</v>
      </c>
      <c r="G18" s="9">
        <v>10427</v>
      </c>
      <c r="H18" s="9">
        <v>11475</v>
      </c>
      <c r="I18" s="9">
        <v>10528</v>
      </c>
      <c r="J18" s="9">
        <v>10737</v>
      </c>
      <c r="K18" s="9">
        <v>10231</v>
      </c>
      <c r="L18" s="9">
        <v>10668</v>
      </c>
      <c r="M18" s="9">
        <v>10559</v>
      </c>
      <c r="N18" s="9">
        <v>11530.220300000001</v>
      </c>
      <c r="O18" s="9">
        <v>12056.0676</v>
      </c>
      <c r="P18" s="9">
        <v>12284.382321999999</v>
      </c>
      <c r="Q18" s="9">
        <v>12902.056581000001</v>
      </c>
      <c r="R18" s="9">
        <v>13843.512074999999</v>
      </c>
      <c r="S18" s="9">
        <v>14178.091572000001</v>
      </c>
      <c r="T18" s="9">
        <v>13663.224326</v>
      </c>
      <c r="U18" s="9">
        <v>13606.195594000001</v>
      </c>
      <c r="V18" s="9">
        <v>14354.281087000001</v>
      </c>
      <c r="W18" s="9">
        <v>14417.698761</v>
      </c>
      <c r="X18" s="9">
        <v>14721.465516</v>
      </c>
      <c r="Y18" s="9">
        <v>16137.9522</v>
      </c>
      <c r="Z18" s="9">
        <v>16849.9198</v>
      </c>
      <c r="AA18" s="9">
        <v>16805.109970000001</v>
      </c>
      <c r="AB18" s="9">
        <v>16406.938677999999</v>
      </c>
      <c r="AC18" s="9">
        <v>17316.613255</v>
      </c>
      <c r="AD18" s="9">
        <v>17516.432841999998</v>
      </c>
      <c r="AE18" s="9">
        <v>18004.627035000001</v>
      </c>
      <c r="AF18" s="9">
        <v>18339.048674999998</v>
      </c>
      <c r="AG18" s="29">
        <v>18283.014310999999</v>
      </c>
      <c r="AH18" s="9">
        <v>18356.560739</v>
      </c>
      <c r="AI18" s="9">
        <v>17591.049738000002</v>
      </c>
      <c r="AJ18" s="9">
        <v>16914.100309000001</v>
      </c>
    </row>
    <row r="19" spans="1:36" s="17" customFormat="1" ht="16.5" customHeight="1">
      <c r="A19" s="8" t="s">
        <v>139</v>
      </c>
      <c r="B19" s="9" t="s">
        <v>0</v>
      </c>
      <c r="C19" s="9" t="s">
        <v>0</v>
      </c>
      <c r="D19" s="9" t="s">
        <v>0</v>
      </c>
      <c r="E19" s="9" t="s">
        <v>0</v>
      </c>
      <c r="F19" s="9">
        <v>219</v>
      </c>
      <c r="G19" s="9">
        <v>306</v>
      </c>
      <c r="H19" s="9">
        <v>193</v>
      </c>
      <c r="I19" s="9">
        <v>195</v>
      </c>
      <c r="J19" s="9">
        <v>199</v>
      </c>
      <c r="K19" s="9">
        <v>188</v>
      </c>
      <c r="L19" s="9">
        <v>187</v>
      </c>
      <c r="M19" s="9">
        <v>187</v>
      </c>
      <c r="N19" s="9">
        <v>184.16370000000001</v>
      </c>
      <c r="O19" s="9">
        <v>189.170345</v>
      </c>
      <c r="P19" s="9">
        <v>181.71669800000001</v>
      </c>
      <c r="Q19" s="9">
        <v>186.10567</v>
      </c>
      <c r="R19" s="9">
        <v>191.89107100000004</v>
      </c>
      <c r="S19" s="9">
        <v>186.99797199999998</v>
      </c>
      <c r="T19" s="9">
        <v>187.793553</v>
      </c>
      <c r="U19" s="9">
        <v>176.144657</v>
      </c>
      <c r="V19" s="9">
        <v>173.21470899999997</v>
      </c>
      <c r="W19" s="9">
        <v>172.98174700000001</v>
      </c>
      <c r="X19" s="9">
        <v>163.88912900000003</v>
      </c>
      <c r="Y19" s="9">
        <v>155.51650000000001</v>
      </c>
      <c r="Z19" s="9">
        <v>160.68529999999998</v>
      </c>
      <c r="AA19" s="9">
        <v>168.066937</v>
      </c>
      <c r="AB19" s="9">
        <v>158.87200799999999</v>
      </c>
      <c r="AC19" s="9">
        <v>160.306691</v>
      </c>
      <c r="AD19" s="9">
        <v>161.88904700000001</v>
      </c>
      <c r="AE19" s="9">
        <v>156.31329400000001</v>
      </c>
      <c r="AF19" s="9">
        <v>157.73160200000001</v>
      </c>
      <c r="AG19" s="29">
        <v>146.21782099999999</v>
      </c>
      <c r="AH19" s="9">
        <v>153.97867400000001</v>
      </c>
      <c r="AI19" s="9">
        <v>140.21642199999999</v>
      </c>
      <c r="AJ19" s="9">
        <v>126.282285</v>
      </c>
    </row>
    <row r="20" spans="1:36" s="17" customFormat="1" ht="16.5" customHeight="1">
      <c r="A20" s="8" t="s">
        <v>6</v>
      </c>
      <c r="B20" s="9">
        <v>4197</v>
      </c>
      <c r="C20" s="9">
        <v>4128</v>
      </c>
      <c r="D20" s="9">
        <v>4592</v>
      </c>
      <c r="E20" s="9">
        <v>4513</v>
      </c>
      <c r="F20" s="9">
        <v>6516</v>
      </c>
      <c r="G20" s="9">
        <v>6534</v>
      </c>
      <c r="H20" s="9">
        <v>7082</v>
      </c>
      <c r="I20" s="9">
        <v>7344</v>
      </c>
      <c r="J20" s="9">
        <v>7320</v>
      </c>
      <c r="K20" s="9">
        <v>6940</v>
      </c>
      <c r="L20" s="9">
        <v>7996</v>
      </c>
      <c r="M20" s="9">
        <v>8244</v>
      </c>
      <c r="N20" s="9">
        <v>8350.4012999999995</v>
      </c>
      <c r="O20" s="9">
        <v>8037.4858980000008</v>
      </c>
      <c r="P20" s="9">
        <v>8702.2589120000011</v>
      </c>
      <c r="Q20" s="9">
        <v>8764.0169889999997</v>
      </c>
      <c r="R20" s="9">
        <v>9399.8729629999998</v>
      </c>
      <c r="S20" s="9">
        <v>9543.5642550000011</v>
      </c>
      <c r="T20" s="9">
        <v>9499.8287029999992</v>
      </c>
      <c r="U20" s="9">
        <v>9555.383124</v>
      </c>
      <c r="V20" s="9">
        <v>9715.2788890000011</v>
      </c>
      <c r="W20" s="9">
        <v>9470.1332469999998</v>
      </c>
      <c r="X20" s="9">
        <v>10358.926487000002</v>
      </c>
      <c r="Y20" s="9">
        <v>11136.821900000001</v>
      </c>
      <c r="Z20" s="9">
        <v>11031.9995</v>
      </c>
      <c r="AA20" s="9">
        <v>11129.418953</v>
      </c>
      <c r="AB20" s="9">
        <v>10773.7353</v>
      </c>
      <c r="AC20" s="9">
        <v>11314.228574000001</v>
      </c>
      <c r="AD20" s="9">
        <v>11120.63185</v>
      </c>
      <c r="AE20" s="9">
        <v>11735.558829</v>
      </c>
      <c r="AF20" s="9">
        <v>11599.846942</v>
      </c>
      <c r="AG20" s="29">
        <v>11687.41799</v>
      </c>
      <c r="AH20" s="9">
        <v>11767.703304999999</v>
      </c>
      <c r="AI20" s="9">
        <v>12250.669639</v>
      </c>
      <c r="AJ20" s="9">
        <v>12609.891154999999</v>
      </c>
    </row>
    <row r="21" spans="1:36" s="17" customFormat="1" ht="16.5" customHeight="1">
      <c r="A21" s="13" t="s">
        <v>134</v>
      </c>
      <c r="B21" s="9" t="s">
        <v>0</v>
      </c>
      <c r="C21" s="9" t="s">
        <v>0</v>
      </c>
      <c r="D21" s="9" t="s">
        <v>0</v>
      </c>
      <c r="E21" s="9" t="s">
        <v>0</v>
      </c>
      <c r="F21" s="9" t="s">
        <v>0</v>
      </c>
      <c r="G21" s="9">
        <v>364</v>
      </c>
      <c r="H21" s="9">
        <v>431</v>
      </c>
      <c r="I21" s="9">
        <v>454</v>
      </c>
      <c r="J21" s="9">
        <v>495</v>
      </c>
      <c r="K21" s="9">
        <v>562</v>
      </c>
      <c r="L21" s="9">
        <v>577</v>
      </c>
      <c r="M21" s="9">
        <v>607</v>
      </c>
      <c r="N21" s="9">
        <v>390.9409</v>
      </c>
      <c r="O21" s="9">
        <v>531.07757100000003</v>
      </c>
      <c r="P21" s="9">
        <v>513.41098099999999</v>
      </c>
      <c r="Q21" s="9">
        <v>558.98629999999991</v>
      </c>
      <c r="R21" s="9">
        <v>587.65657799999997</v>
      </c>
      <c r="S21" s="9">
        <v>625.77712400000007</v>
      </c>
      <c r="T21" s="9">
        <v>650.98968500000001</v>
      </c>
      <c r="U21" s="9">
        <v>688.58305900000005</v>
      </c>
      <c r="V21" s="9">
        <v>703.84377199999994</v>
      </c>
      <c r="W21" s="9">
        <v>738.47902800000008</v>
      </c>
      <c r="X21" s="9">
        <v>753.30440099999998</v>
      </c>
      <c r="Y21" s="9">
        <v>777.72930000000008</v>
      </c>
      <c r="Z21" s="9">
        <v>843.92600000000004</v>
      </c>
      <c r="AA21" s="9">
        <v>881.04851499999995</v>
      </c>
      <c r="AB21" s="9">
        <v>841.18544899999995</v>
      </c>
      <c r="AC21" s="9">
        <v>846.28385000000003</v>
      </c>
      <c r="AD21" s="9">
        <v>851.33871699999997</v>
      </c>
      <c r="AE21" s="9">
        <v>851.65238199999999</v>
      </c>
      <c r="AF21" s="9">
        <v>863.76945699999999</v>
      </c>
      <c r="AG21" s="29">
        <v>871.27002600000003</v>
      </c>
      <c r="AH21" s="9">
        <v>865.04832399999998</v>
      </c>
      <c r="AI21" s="9">
        <v>863.55728899999997</v>
      </c>
      <c r="AJ21" s="9">
        <v>851.11984399999994</v>
      </c>
    </row>
    <row r="22" spans="1:36" s="17" customFormat="1" ht="16.5" customHeight="1">
      <c r="A22" s="8" t="s">
        <v>135</v>
      </c>
      <c r="B22" s="9" t="s">
        <v>0</v>
      </c>
      <c r="C22" s="9" t="s">
        <v>0</v>
      </c>
      <c r="D22" s="9" t="s">
        <v>0</v>
      </c>
      <c r="E22" s="9" t="s">
        <v>0</v>
      </c>
      <c r="F22" s="9" t="s">
        <v>0</v>
      </c>
      <c r="G22" s="9" t="s">
        <v>0</v>
      </c>
      <c r="H22" s="9">
        <v>286</v>
      </c>
      <c r="I22" s="9">
        <v>282</v>
      </c>
      <c r="J22" s="9">
        <v>271</v>
      </c>
      <c r="K22" s="9">
        <v>260</v>
      </c>
      <c r="L22" s="9">
        <v>260</v>
      </c>
      <c r="M22" s="9">
        <v>260</v>
      </c>
      <c r="N22" s="9">
        <v>255.38840000000002</v>
      </c>
      <c r="O22" s="9">
        <v>254.21924200000004</v>
      </c>
      <c r="P22" s="9">
        <v>280.125878</v>
      </c>
      <c r="Q22" s="9">
        <v>294.71404899999999</v>
      </c>
      <c r="R22" s="9">
        <v>298.132858</v>
      </c>
      <c r="S22" s="9">
        <v>295.33117599999997</v>
      </c>
      <c r="T22" s="9">
        <v>301.363563</v>
      </c>
      <c r="U22" s="9">
        <v>366.84362800000002</v>
      </c>
      <c r="V22" s="9">
        <v>356.984306</v>
      </c>
      <c r="W22" s="9">
        <v>359.19848399999995</v>
      </c>
      <c r="X22" s="9">
        <v>359.85686900000002</v>
      </c>
      <c r="Y22" s="9">
        <v>380.78190000000001</v>
      </c>
      <c r="Z22" s="9">
        <v>390.4581</v>
      </c>
      <c r="AA22" s="9">
        <v>364.67172900000003</v>
      </c>
      <c r="AB22" s="9">
        <v>389.20500600000003</v>
      </c>
      <c r="AC22" s="9">
        <v>389.38419099999999</v>
      </c>
      <c r="AD22" s="9">
        <v>402.115701</v>
      </c>
      <c r="AE22" s="9">
        <v>402.30593399999998</v>
      </c>
      <c r="AF22" s="9">
        <v>414.20945999999998</v>
      </c>
      <c r="AG22" s="29">
        <v>450.52650199999999</v>
      </c>
      <c r="AH22" s="9">
        <v>489.35633300000001</v>
      </c>
      <c r="AI22" s="9">
        <v>486.03749599999998</v>
      </c>
      <c r="AJ22" s="9">
        <v>519.78385800000001</v>
      </c>
    </row>
    <row r="23" spans="1:36" s="17" customFormat="1" ht="16.5" customHeight="1">
      <c r="A23" s="8" t="s">
        <v>136</v>
      </c>
      <c r="B23" s="9" t="s">
        <v>0</v>
      </c>
      <c r="C23" s="9" t="s">
        <v>0</v>
      </c>
      <c r="D23" s="9" t="s">
        <v>0</v>
      </c>
      <c r="E23" s="9" t="s">
        <v>0</v>
      </c>
      <c r="F23" s="9">
        <v>390</v>
      </c>
      <c r="G23" s="9">
        <v>439</v>
      </c>
      <c r="H23" s="9">
        <v>124</v>
      </c>
      <c r="I23" s="9">
        <v>148</v>
      </c>
      <c r="J23" s="9">
        <v>182</v>
      </c>
      <c r="K23" s="9">
        <v>251</v>
      </c>
      <c r="L23" s="9">
        <v>232</v>
      </c>
      <c r="M23" s="9">
        <v>273</v>
      </c>
      <c r="N23" s="9">
        <v>515.5963999999949</v>
      </c>
      <c r="O23" s="9">
        <v>579.27095199999894</v>
      </c>
      <c r="P23" s="9">
        <v>654.07030799999484</v>
      </c>
      <c r="Q23" s="9">
        <v>699.01640200000111</v>
      </c>
      <c r="R23" s="9">
        <v>632.40979800000787</v>
      </c>
      <c r="S23" s="9">
        <v>667.59748699999909</v>
      </c>
      <c r="T23" s="9">
        <v>682.52739499999007</v>
      </c>
      <c r="U23" s="9">
        <v>628.79707700001018</v>
      </c>
      <c r="V23" s="9">
        <v>745.12879600000451</v>
      </c>
      <c r="W23" s="9">
        <v>841.65538500000548</v>
      </c>
      <c r="X23" s="9">
        <v>890.82436499999312</v>
      </c>
      <c r="Y23" s="9">
        <v>966.1105000000025</v>
      </c>
      <c r="Z23" s="9">
        <v>1155.9271999999955</v>
      </c>
      <c r="AA23" s="9">
        <v>1253.9602890000001</v>
      </c>
      <c r="AB23" s="9">
        <v>1314.7709150000001</v>
      </c>
      <c r="AC23" s="9">
        <v>1379.3117219999999</v>
      </c>
      <c r="AD23" s="9">
        <v>1485.809925</v>
      </c>
      <c r="AE23" s="9">
        <v>1494.6165370000001</v>
      </c>
      <c r="AF23" s="9">
        <v>1534.0180089999999</v>
      </c>
      <c r="AG23" s="29">
        <v>1539.1667689999999</v>
      </c>
      <c r="AH23" s="9">
        <v>1522.03243</v>
      </c>
      <c r="AI23" s="9">
        <v>1494.7848240000001</v>
      </c>
      <c r="AJ23" s="9">
        <v>1456.074891</v>
      </c>
    </row>
    <row r="24" spans="1:36" s="17" customFormat="1" ht="16.5" customHeight="1">
      <c r="A24" s="5" t="s">
        <v>7</v>
      </c>
      <c r="B24" s="9"/>
      <c r="C24" s="9"/>
      <c r="D24" s="9"/>
      <c r="E24" s="9"/>
      <c r="F24" s="9"/>
      <c r="G24" s="9"/>
      <c r="H24" s="9"/>
      <c r="I24" s="9"/>
      <c r="J24" s="9"/>
      <c r="K24" s="9"/>
      <c r="L24" s="9"/>
      <c r="M24" s="9"/>
      <c r="N24" s="9"/>
      <c r="O24" s="9"/>
      <c r="P24" s="9"/>
      <c r="Q24" s="10"/>
      <c r="R24" s="10"/>
      <c r="S24" s="10"/>
      <c r="T24" s="10"/>
      <c r="U24" s="10"/>
      <c r="V24" s="10"/>
      <c r="W24" s="10"/>
      <c r="X24" s="10"/>
      <c r="Y24" s="10"/>
      <c r="Z24" s="10"/>
      <c r="AA24" s="10"/>
      <c r="AB24" s="10"/>
      <c r="AC24" s="10"/>
      <c r="AD24" s="10"/>
      <c r="AE24" s="10"/>
      <c r="AF24" s="10"/>
      <c r="AG24" s="10"/>
      <c r="AH24" s="10"/>
      <c r="AI24" s="10"/>
      <c r="AJ24" s="10"/>
    </row>
    <row r="25" spans="1:36" s="17" customFormat="1" ht="16.5" customHeight="1">
      <c r="A25" s="13" t="s">
        <v>129</v>
      </c>
      <c r="B25" s="9">
        <v>17064</v>
      </c>
      <c r="C25" s="9">
        <v>13260</v>
      </c>
      <c r="D25" s="9">
        <v>6179</v>
      </c>
      <c r="E25" s="9">
        <v>3931</v>
      </c>
      <c r="F25" s="9">
        <v>4503</v>
      </c>
      <c r="G25" s="9">
        <v>4825</v>
      </c>
      <c r="H25" s="9">
        <v>6057</v>
      </c>
      <c r="I25" s="9">
        <v>6273</v>
      </c>
      <c r="J25" s="9">
        <v>6091</v>
      </c>
      <c r="K25" s="9">
        <v>6199</v>
      </c>
      <c r="L25" s="9">
        <v>5921</v>
      </c>
      <c r="M25" s="9">
        <v>5545</v>
      </c>
      <c r="N25" s="9">
        <v>5050</v>
      </c>
      <c r="O25" s="9">
        <v>5166</v>
      </c>
      <c r="P25" s="9">
        <v>5304</v>
      </c>
      <c r="Q25" s="10">
        <v>5330</v>
      </c>
      <c r="R25" s="10">
        <v>5573.9916949999997</v>
      </c>
      <c r="S25" s="10">
        <v>5571</v>
      </c>
      <c r="T25" s="16">
        <v>5313.8277230000003</v>
      </c>
      <c r="U25" s="10">
        <v>5679.9337930000002</v>
      </c>
      <c r="V25" s="10">
        <v>5510.88</v>
      </c>
      <c r="W25" s="10">
        <v>5381.3719999999994</v>
      </c>
      <c r="X25" s="10">
        <v>5409.8040000000001</v>
      </c>
      <c r="Y25" s="10">
        <v>5782.8180000000002</v>
      </c>
      <c r="Z25" s="9">
        <v>6178.5059999999994</v>
      </c>
      <c r="AA25" s="9">
        <v>5914.0330000000004</v>
      </c>
      <c r="AB25" s="9">
        <v>6419.7687269999997</v>
      </c>
      <c r="AC25" s="10">
        <v>6567.8390909999989</v>
      </c>
      <c r="AD25" s="10">
        <v>6803.8689760000007</v>
      </c>
      <c r="AE25" s="10">
        <v>6809.5782929999996</v>
      </c>
      <c r="AF25" s="10">
        <v>6674.6818009999997</v>
      </c>
      <c r="AG25" s="10">
        <v>6535.9028010000002</v>
      </c>
      <c r="AH25" s="10">
        <v>6520.4109099999996</v>
      </c>
      <c r="AI25" s="10">
        <v>6563.3325960000002</v>
      </c>
      <c r="AJ25" s="10">
        <v>6361.2704389999999</v>
      </c>
    </row>
    <row r="26" spans="1:36" s="57" customFormat="1" ht="16.5" customHeight="1">
      <c r="A26" s="53" t="s">
        <v>6</v>
      </c>
      <c r="B26" s="54">
        <v>4197</v>
      </c>
      <c r="C26" s="54">
        <v>4128</v>
      </c>
      <c r="D26" s="54">
        <v>4592</v>
      </c>
      <c r="E26" s="54">
        <v>4513</v>
      </c>
      <c r="F26" s="54">
        <v>6516</v>
      </c>
      <c r="G26" s="54">
        <v>6534</v>
      </c>
      <c r="H26" s="54">
        <v>7082</v>
      </c>
      <c r="I26" s="54">
        <v>7344</v>
      </c>
      <c r="J26" s="54">
        <v>7320</v>
      </c>
      <c r="K26" s="54">
        <v>6940</v>
      </c>
      <c r="L26" s="54">
        <v>7996</v>
      </c>
      <c r="M26" s="54">
        <v>8244</v>
      </c>
      <c r="N26" s="54">
        <v>8350.4012999999995</v>
      </c>
      <c r="O26" s="54">
        <v>8037.4858980000008</v>
      </c>
      <c r="P26" s="54">
        <v>8702.2589120000011</v>
      </c>
      <c r="Q26" s="54">
        <v>8764.0169889999997</v>
      </c>
      <c r="R26" s="54">
        <v>9399.8729629999998</v>
      </c>
      <c r="S26" s="54">
        <v>9543.5642550000011</v>
      </c>
      <c r="T26" s="54">
        <v>9499.8287029999992</v>
      </c>
      <c r="U26" s="54">
        <v>9555.383124</v>
      </c>
      <c r="V26" s="54">
        <v>9715.2788890000011</v>
      </c>
      <c r="W26" s="54">
        <v>9470.1332469999998</v>
      </c>
      <c r="X26" s="54">
        <v>10358.926487000002</v>
      </c>
      <c r="Y26" s="54">
        <v>11136.821900000001</v>
      </c>
      <c r="Z26" s="54">
        <v>11031.9995</v>
      </c>
      <c r="AA26" s="54">
        <v>11129.418953</v>
      </c>
      <c r="AB26" s="54">
        <v>10773.7353</v>
      </c>
      <c r="AC26" s="54">
        <v>11314.228574000001</v>
      </c>
      <c r="AD26" s="54">
        <v>11120.63185</v>
      </c>
      <c r="AE26" s="54">
        <v>11735.558829</v>
      </c>
      <c r="AF26" s="54">
        <v>11599.846942</v>
      </c>
      <c r="AG26" s="55">
        <v>11687.41799</v>
      </c>
      <c r="AH26" s="56">
        <v>11767.703304999999</v>
      </c>
      <c r="AI26" s="56">
        <v>12250.669639</v>
      </c>
      <c r="AJ26" s="56">
        <v>12609.891154999999</v>
      </c>
    </row>
    <row r="27" spans="1:36" s="57" customFormat="1" ht="16.5" customHeight="1">
      <c r="A27" s="53" t="s">
        <v>143</v>
      </c>
      <c r="B27" s="54" t="s">
        <v>0</v>
      </c>
      <c r="C27" s="54" t="s">
        <v>0</v>
      </c>
      <c r="D27" s="54" t="s">
        <v>0</v>
      </c>
      <c r="E27" s="54" t="s">
        <v>0</v>
      </c>
      <c r="F27" s="54">
        <v>381</v>
      </c>
      <c r="G27" s="54">
        <v>350</v>
      </c>
      <c r="H27" s="54">
        <v>571</v>
      </c>
      <c r="I27" s="54">
        <v>662</v>
      </c>
      <c r="J27" s="54">
        <v>701</v>
      </c>
      <c r="K27" s="54">
        <v>705</v>
      </c>
      <c r="L27" s="54">
        <v>833</v>
      </c>
      <c r="M27" s="54">
        <v>860</v>
      </c>
      <c r="N27" s="54">
        <v>955.24509999999998</v>
      </c>
      <c r="O27" s="54">
        <v>1023.7081319999999</v>
      </c>
      <c r="P27" s="54">
        <v>1115.35194</v>
      </c>
      <c r="Q27" s="54">
        <v>1190.168551</v>
      </c>
      <c r="R27" s="54">
        <v>1339.431795</v>
      </c>
      <c r="S27" s="54">
        <v>1427.305259</v>
      </c>
      <c r="T27" s="54">
        <v>1431.6725369999999</v>
      </c>
      <c r="U27" s="54">
        <v>1476.0326319999997</v>
      </c>
      <c r="V27" s="54">
        <v>1576.197658</v>
      </c>
      <c r="W27" s="54">
        <v>1699.5838489999999</v>
      </c>
      <c r="X27" s="54">
        <v>1865.7201999999997</v>
      </c>
      <c r="Y27" s="54">
        <v>1930.2944</v>
      </c>
      <c r="Z27" s="54">
        <v>2081.0625999999997</v>
      </c>
      <c r="AA27" s="54">
        <v>2196.117518</v>
      </c>
      <c r="AB27" s="54">
        <v>2172.7471529999998</v>
      </c>
      <c r="AC27" s="54">
        <v>2363.430715</v>
      </c>
      <c r="AD27" s="54">
        <v>2488.8479259999999</v>
      </c>
      <c r="AE27" s="54">
        <v>2564.6256589999998</v>
      </c>
      <c r="AF27" s="54">
        <v>2674.5207209999999</v>
      </c>
      <c r="AG27" s="55">
        <v>2626.9232339999999</v>
      </c>
      <c r="AH27" s="56">
        <v>2755.9249209999998</v>
      </c>
      <c r="AI27" s="56">
        <v>2776.0459599999999</v>
      </c>
      <c r="AJ27" s="56">
        <v>2728.4780609999998</v>
      </c>
    </row>
    <row r="28" spans="1:36" s="57" customFormat="1" ht="16.5" customHeight="1">
      <c r="A28" s="53" t="s">
        <v>28</v>
      </c>
      <c r="B28" s="54" t="s">
        <v>0</v>
      </c>
      <c r="C28" s="54" t="s">
        <v>0</v>
      </c>
      <c r="D28" s="54" t="s">
        <v>0</v>
      </c>
      <c r="E28" s="54" t="s">
        <v>0</v>
      </c>
      <c r="F28" s="54">
        <v>10558</v>
      </c>
      <c r="G28" s="54">
        <v>10427</v>
      </c>
      <c r="H28" s="54">
        <v>11475</v>
      </c>
      <c r="I28" s="54">
        <v>10528</v>
      </c>
      <c r="J28" s="54">
        <v>10737</v>
      </c>
      <c r="K28" s="54">
        <v>10231</v>
      </c>
      <c r="L28" s="54">
        <v>10668</v>
      </c>
      <c r="M28" s="54">
        <v>10559</v>
      </c>
      <c r="N28" s="54">
        <v>11530.220300000001</v>
      </c>
      <c r="O28" s="54">
        <v>12056.0676</v>
      </c>
      <c r="P28" s="54">
        <v>12284.382321999999</v>
      </c>
      <c r="Q28" s="54">
        <v>12902.056581000001</v>
      </c>
      <c r="R28" s="54">
        <v>13843.512074999999</v>
      </c>
      <c r="S28" s="54">
        <v>14178.091572000001</v>
      </c>
      <c r="T28" s="54">
        <v>13663.224326</v>
      </c>
      <c r="U28" s="54">
        <v>13606.195594000001</v>
      </c>
      <c r="V28" s="54">
        <v>14354.281087000001</v>
      </c>
      <c r="W28" s="54">
        <v>14417.698761</v>
      </c>
      <c r="X28" s="54">
        <v>14721.465516</v>
      </c>
      <c r="Y28" s="54">
        <v>16137.9522</v>
      </c>
      <c r="Z28" s="54">
        <v>16849.9198</v>
      </c>
      <c r="AA28" s="54">
        <v>16805.109970000001</v>
      </c>
      <c r="AB28" s="54">
        <v>16406.938677999999</v>
      </c>
      <c r="AC28" s="54">
        <v>17316.613255</v>
      </c>
      <c r="AD28" s="54">
        <v>17516.432841999998</v>
      </c>
      <c r="AE28" s="54">
        <v>18004.627035000001</v>
      </c>
      <c r="AF28" s="54">
        <v>18339.048674999998</v>
      </c>
      <c r="AG28" s="55">
        <v>18283.014310999999</v>
      </c>
      <c r="AH28" s="56">
        <v>18356.560739</v>
      </c>
      <c r="AI28" s="56">
        <v>17591.049738000002</v>
      </c>
      <c r="AJ28" s="56">
        <v>16914.100309000001</v>
      </c>
    </row>
    <row r="29" spans="1:36" s="50" customFormat="1" ht="16.5" customHeight="1">
      <c r="A29" s="38" t="s">
        <v>142</v>
      </c>
      <c r="B29" s="34" t="s">
        <v>48</v>
      </c>
      <c r="C29" s="34" t="s">
        <v>48</v>
      </c>
      <c r="D29" s="34" t="s">
        <v>48</v>
      </c>
      <c r="E29" s="34" t="s">
        <v>48</v>
      </c>
      <c r="F29" s="34" t="s">
        <v>48</v>
      </c>
      <c r="G29" s="34" t="s">
        <v>48</v>
      </c>
      <c r="H29" s="34" t="s">
        <v>48</v>
      </c>
      <c r="I29" s="34" t="s">
        <v>48</v>
      </c>
      <c r="J29" s="34" t="s">
        <v>48</v>
      </c>
      <c r="K29" s="34" t="s">
        <v>48</v>
      </c>
      <c r="L29" s="34" t="s">
        <v>48</v>
      </c>
      <c r="M29" s="34" t="s">
        <v>48</v>
      </c>
      <c r="N29" s="34" t="s">
        <v>48</v>
      </c>
      <c r="O29" s="34" t="s">
        <v>48</v>
      </c>
      <c r="P29" s="34" t="s">
        <v>48</v>
      </c>
      <c r="Q29" s="34" t="s">
        <v>48</v>
      </c>
      <c r="R29" s="34" t="s">
        <v>48</v>
      </c>
      <c r="S29" s="34" t="s">
        <v>48</v>
      </c>
      <c r="T29" s="34" t="s">
        <v>48</v>
      </c>
      <c r="U29" s="34" t="s">
        <v>48</v>
      </c>
      <c r="V29" s="34" t="s">
        <v>48</v>
      </c>
      <c r="W29" s="34" t="s">
        <v>48</v>
      </c>
      <c r="X29" s="34" t="s">
        <v>48</v>
      </c>
      <c r="Y29" s="34" t="s">
        <v>48</v>
      </c>
      <c r="Z29" s="34" t="s">
        <v>48</v>
      </c>
      <c r="AA29" s="34" t="s">
        <v>48</v>
      </c>
      <c r="AB29" s="34" t="s">
        <v>48</v>
      </c>
      <c r="AC29" s="34">
        <v>69300</v>
      </c>
      <c r="AD29" s="34">
        <v>76200</v>
      </c>
      <c r="AE29" s="34">
        <v>63100</v>
      </c>
      <c r="AF29" s="34">
        <v>61800</v>
      </c>
      <c r="AG29" s="34">
        <v>69600</v>
      </c>
      <c r="AH29" s="35" t="s">
        <v>0</v>
      </c>
      <c r="AI29" s="47">
        <v>64300</v>
      </c>
      <c r="AJ29" s="35" t="s">
        <v>0</v>
      </c>
    </row>
    <row r="30" spans="1:36" s="17" customFormat="1" ht="16.5" customHeight="1">
      <c r="A30" s="38" t="s">
        <v>40</v>
      </c>
      <c r="B30" s="35" t="s">
        <v>48</v>
      </c>
      <c r="C30" s="35" t="s">
        <v>48</v>
      </c>
      <c r="D30" s="35" t="s">
        <v>48</v>
      </c>
      <c r="E30" s="35" t="s">
        <v>48</v>
      </c>
      <c r="F30" s="35" t="s">
        <v>48</v>
      </c>
      <c r="G30" s="35" t="s">
        <v>48</v>
      </c>
      <c r="H30" s="34">
        <v>11418</v>
      </c>
      <c r="I30" s="35" t="s">
        <v>48</v>
      </c>
      <c r="J30" s="35" t="s">
        <v>48</v>
      </c>
      <c r="K30" s="35" t="s">
        <v>48</v>
      </c>
      <c r="L30" s="35" t="s">
        <v>48</v>
      </c>
      <c r="M30" s="35" t="e">
        <f>#REF!</f>
        <v>#REF!</v>
      </c>
      <c r="N30" s="35" t="s">
        <v>48</v>
      </c>
      <c r="O30" s="35" t="s">
        <v>48</v>
      </c>
      <c r="P30" s="35" t="s">
        <v>48</v>
      </c>
      <c r="Q30" s="35" t="s">
        <v>48</v>
      </c>
      <c r="R30" s="35" t="s">
        <v>48</v>
      </c>
      <c r="S30" s="35" t="e">
        <f>#REF!</f>
        <v>#REF!</v>
      </c>
      <c r="T30" s="35" t="s">
        <v>48</v>
      </c>
      <c r="U30" s="35" t="s">
        <v>48</v>
      </c>
      <c r="V30" s="35" t="s">
        <v>48</v>
      </c>
      <c r="W30" s="35" t="s">
        <v>48</v>
      </c>
      <c r="X30" s="35" t="s">
        <v>48</v>
      </c>
      <c r="Y30" s="35" t="s">
        <v>48</v>
      </c>
      <c r="Z30" s="35" t="s">
        <v>48</v>
      </c>
      <c r="AA30" s="34" t="e">
        <f>#REF!</f>
        <v>#REF!</v>
      </c>
      <c r="AB30" s="35" t="s">
        <v>48</v>
      </c>
      <c r="AC30" s="35" t="s">
        <v>48</v>
      </c>
      <c r="AD30" s="35" t="s">
        <v>48</v>
      </c>
      <c r="AE30" s="35" t="s">
        <v>48</v>
      </c>
      <c r="AF30" s="35" t="s">
        <v>48</v>
      </c>
      <c r="AG30" s="35" t="s">
        <v>48</v>
      </c>
      <c r="AH30" s="35" t="s">
        <v>48</v>
      </c>
      <c r="AI30" s="35" t="e">
        <f>#REF!</f>
        <v>#REF!</v>
      </c>
      <c r="AJ30" s="35" t="s">
        <v>48</v>
      </c>
    </row>
    <row r="31" spans="1:36" s="17" customFormat="1" ht="16.5" customHeight="1" thickBot="1">
      <c r="A31" s="38" t="s">
        <v>41</v>
      </c>
      <c r="B31" s="40" t="s">
        <v>48</v>
      </c>
      <c r="C31" s="40" t="s">
        <v>48</v>
      </c>
      <c r="D31" s="40" t="s">
        <v>48</v>
      </c>
      <c r="E31" s="40" t="s">
        <v>48</v>
      </c>
      <c r="F31" s="40" t="s">
        <v>48</v>
      </c>
      <c r="G31" s="40" t="s">
        <v>48</v>
      </c>
      <c r="H31" s="41">
        <v>3471</v>
      </c>
      <c r="I31" s="40" t="s">
        <v>48</v>
      </c>
      <c r="J31" s="40" t="s">
        <v>48</v>
      </c>
      <c r="K31" s="40" t="s">
        <v>48</v>
      </c>
      <c r="L31" s="40" t="s">
        <v>48</v>
      </c>
      <c r="M31" s="40" t="e">
        <f>#REF!</f>
        <v>#REF!</v>
      </c>
      <c r="N31" s="40" t="s">
        <v>48</v>
      </c>
      <c r="O31" s="40" t="s">
        <v>48</v>
      </c>
      <c r="P31" s="40" t="s">
        <v>48</v>
      </c>
      <c r="Q31" s="40" t="s">
        <v>48</v>
      </c>
      <c r="R31" s="40" t="s">
        <v>48</v>
      </c>
      <c r="S31" s="41" t="e">
        <f>#REF!</f>
        <v>#REF!</v>
      </c>
      <c r="T31" s="40" t="s">
        <v>48</v>
      </c>
      <c r="U31" s="40" t="s">
        <v>48</v>
      </c>
      <c r="V31" s="40" t="s">
        <v>48</v>
      </c>
      <c r="W31" s="40" t="s">
        <v>48</v>
      </c>
      <c r="X31" s="40" t="s">
        <v>48</v>
      </c>
      <c r="Y31" s="40" t="s">
        <v>48</v>
      </c>
      <c r="Z31" s="40" t="s">
        <v>48</v>
      </c>
      <c r="AA31" s="41" t="e">
        <f>#REF!</f>
        <v>#REF!</v>
      </c>
      <c r="AB31" s="40" t="s">
        <v>48</v>
      </c>
      <c r="AC31" s="40" t="s">
        <v>48</v>
      </c>
      <c r="AD31" s="40" t="s">
        <v>48</v>
      </c>
      <c r="AE31" s="40" t="s">
        <v>48</v>
      </c>
      <c r="AF31" s="40" t="s">
        <v>48</v>
      </c>
      <c r="AG31" s="40" t="s">
        <v>48</v>
      </c>
      <c r="AH31" s="40" t="s">
        <v>48</v>
      </c>
      <c r="AI31" s="40" t="e">
        <f>#REF!</f>
        <v>#REF!</v>
      </c>
      <c r="AJ31" s="40" t="s">
        <v>48</v>
      </c>
    </row>
    <row r="32" spans="1:36" s="18" customFormat="1" ht="13" customHeight="1">
      <c r="A32" s="96" t="s">
        <v>49</v>
      </c>
      <c r="B32" s="96"/>
      <c r="C32" s="96"/>
      <c r="D32" s="96"/>
      <c r="E32" s="96"/>
      <c r="F32" s="96"/>
      <c r="G32" s="96"/>
      <c r="H32" s="96"/>
      <c r="I32" s="96"/>
      <c r="J32" s="96"/>
      <c r="K32" s="96"/>
      <c r="L32" s="96"/>
      <c r="M32" s="96"/>
      <c r="N32" s="96"/>
      <c r="O32" s="96"/>
      <c r="P32" s="96"/>
      <c r="Q32" s="96"/>
      <c r="R32" s="96"/>
      <c r="S32" s="96"/>
      <c r="T32" s="96"/>
      <c r="U32" s="96"/>
      <c r="V32" s="96"/>
      <c r="W32" s="96"/>
      <c r="X32" s="96"/>
      <c r="Y32" s="96"/>
      <c r="Z32" s="96"/>
    </row>
    <row r="33" spans="1:26" s="27" customFormat="1" ht="13" customHeight="1">
      <c r="A33" s="97"/>
      <c r="B33" s="97"/>
      <c r="C33" s="97"/>
      <c r="D33" s="97"/>
      <c r="E33" s="97"/>
      <c r="F33" s="97"/>
      <c r="G33" s="97"/>
      <c r="H33" s="97"/>
      <c r="I33" s="97"/>
      <c r="J33" s="97"/>
      <c r="K33" s="97"/>
      <c r="L33" s="97"/>
      <c r="M33" s="97"/>
      <c r="N33" s="97"/>
      <c r="O33" s="97"/>
      <c r="P33" s="97"/>
      <c r="Q33" s="97"/>
      <c r="R33" s="97"/>
      <c r="S33" s="97"/>
      <c r="T33" s="97"/>
      <c r="U33" s="97"/>
      <c r="V33" s="97"/>
      <c r="W33" s="97"/>
      <c r="X33" s="97"/>
      <c r="Y33" s="97"/>
      <c r="Z33" s="97"/>
    </row>
    <row r="34" spans="1:26" s="27" customFormat="1" ht="25.5" customHeight="1">
      <c r="A34" s="80" t="s">
        <v>121</v>
      </c>
      <c r="B34" s="80"/>
      <c r="C34" s="80"/>
      <c r="D34" s="80"/>
      <c r="E34" s="80"/>
      <c r="F34" s="80"/>
      <c r="G34" s="80"/>
      <c r="H34" s="80"/>
      <c r="I34" s="80"/>
      <c r="J34" s="80"/>
      <c r="K34" s="80"/>
      <c r="L34" s="80"/>
      <c r="M34" s="80"/>
      <c r="N34" s="80"/>
      <c r="O34" s="80"/>
      <c r="P34" s="80"/>
      <c r="Q34" s="80"/>
      <c r="R34" s="80"/>
      <c r="S34" s="80"/>
      <c r="T34" s="80"/>
      <c r="U34" s="80"/>
      <c r="V34" s="80"/>
      <c r="W34" s="80"/>
      <c r="X34" s="80"/>
      <c r="Y34" s="80"/>
      <c r="Z34" s="80"/>
    </row>
    <row r="35" spans="1:26" s="18" customFormat="1" ht="36" customHeight="1">
      <c r="A35" s="84" t="s">
        <v>37</v>
      </c>
      <c r="B35" s="84"/>
      <c r="C35" s="84"/>
      <c r="D35" s="84"/>
      <c r="E35" s="84"/>
      <c r="F35" s="84"/>
      <c r="G35" s="84"/>
      <c r="H35" s="84"/>
      <c r="I35" s="84"/>
      <c r="J35" s="84"/>
      <c r="K35" s="84"/>
      <c r="L35" s="84"/>
      <c r="M35" s="84"/>
      <c r="N35" s="84"/>
      <c r="O35" s="84"/>
      <c r="P35" s="84"/>
      <c r="Q35" s="84"/>
      <c r="R35" s="84"/>
      <c r="S35" s="84"/>
      <c r="T35" s="84"/>
      <c r="U35" s="84"/>
      <c r="V35" s="84"/>
      <c r="W35" s="84"/>
      <c r="X35" s="84"/>
      <c r="Y35" s="84"/>
      <c r="Z35" s="84"/>
    </row>
    <row r="36" spans="1:26" s="18" customFormat="1" ht="13" customHeight="1">
      <c r="A36" s="84" t="s">
        <v>38</v>
      </c>
      <c r="B36" s="84"/>
      <c r="C36" s="84"/>
      <c r="D36" s="84"/>
      <c r="E36" s="84"/>
      <c r="F36" s="84"/>
      <c r="G36" s="84"/>
      <c r="H36" s="84"/>
      <c r="I36" s="84"/>
      <c r="J36" s="84"/>
      <c r="K36" s="84"/>
      <c r="L36" s="84"/>
      <c r="M36" s="84"/>
      <c r="N36" s="84"/>
      <c r="O36" s="84"/>
      <c r="P36" s="84"/>
      <c r="Q36" s="84"/>
      <c r="R36" s="84"/>
      <c r="S36" s="84"/>
      <c r="T36" s="84"/>
      <c r="U36" s="84"/>
      <c r="V36" s="84"/>
      <c r="W36" s="84"/>
      <c r="X36" s="84"/>
      <c r="Y36" s="84"/>
      <c r="Z36" s="84"/>
    </row>
    <row r="37" spans="1:26" s="18" customFormat="1" ht="13" customHeight="1">
      <c r="A37" s="80" t="s">
        <v>140</v>
      </c>
      <c r="B37" s="80"/>
      <c r="C37" s="80"/>
      <c r="D37" s="80"/>
      <c r="E37" s="80"/>
      <c r="F37" s="80"/>
      <c r="G37" s="80"/>
      <c r="H37" s="80"/>
      <c r="I37" s="80"/>
      <c r="J37" s="80"/>
      <c r="K37" s="80"/>
      <c r="L37" s="80"/>
      <c r="M37" s="80"/>
      <c r="N37" s="80"/>
      <c r="O37" s="80"/>
      <c r="P37" s="80"/>
      <c r="Q37" s="80"/>
      <c r="R37" s="80"/>
      <c r="S37" s="80"/>
      <c r="T37" s="80"/>
      <c r="U37" s="80"/>
      <c r="V37" s="80"/>
      <c r="W37" s="80"/>
      <c r="X37" s="80"/>
      <c r="Y37" s="80"/>
      <c r="Z37" s="80"/>
    </row>
    <row r="38" spans="1:26" s="18" customFormat="1" ht="24.75" customHeight="1">
      <c r="A38" s="84" t="s">
        <v>35</v>
      </c>
      <c r="B38" s="84"/>
      <c r="C38" s="84"/>
      <c r="D38" s="84"/>
      <c r="E38" s="84"/>
      <c r="F38" s="84"/>
      <c r="G38" s="84"/>
      <c r="H38" s="84"/>
      <c r="I38" s="84"/>
      <c r="J38" s="84"/>
      <c r="K38" s="84"/>
      <c r="L38" s="84"/>
      <c r="M38" s="84"/>
      <c r="N38" s="84"/>
      <c r="O38" s="84"/>
      <c r="P38" s="84"/>
      <c r="Q38" s="84"/>
      <c r="R38" s="84"/>
      <c r="S38" s="84"/>
      <c r="T38" s="84"/>
      <c r="U38" s="84"/>
      <c r="V38" s="84"/>
      <c r="W38" s="84"/>
      <c r="X38" s="84"/>
      <c r="Y38" s="84"/>
      <c r="Z38" s="84"/>
    </row>
    <row r="39" spans="1:26" s="18" customFormat="1" ht="13.5">
      <c r="A39" s="80" t="s">
        <v>131</v>
      </c>
      <c r="B39" s="80"/>
      <c r="C39" s="80"/>
      <c r="D39" s="80"/>
      <c r="E39" s="80"/>
      <c r="F39" s="80"/>
      <c r="G39" s="80"/>
      <c r="H39" s="80"/>
      <c r="I39" s="80"/>
      <c r="J39" s="80"/>
      <c r="K39" s="80"/>
      <c r="L39" s="80"/>
      <c r="M39" s="80"/>
      <c r="N39" s="80"/>
      <c r="O39" s="80"/>
      <c r="P39" s="80"/>
      <c r="Q39" s="80"/>
      <c r="R39" s="80"/>
      <c r="S39" s="80"/>
      <c r="T39" s="80"/>
      <c r="U39" s="80"/>
      <c r="V39" s="80"/>
      <c r="W39" s="80"/>
      <c r="X39" s="80"/>
      <c r="Y39" s="80"/>
      <c r="Z39" s="80"/>
    </row>
    <row r="40" spans="1:26" s="18" customFormat="1" ht="13" customHeight="1">
      <c r="A40" s="84" t="s">
        <v>125</v>
      </c>
      <c r="B40" s="84"/>
      <c r="C40" s="84"/>
      <c r="D40" s="84"/>
      <c r="E40" s="84"/>
      <c r="F40" s="84"/>
      <c r="G40" s="84"/>
      <c r="H40" s="84"/>
      <c r="I40" s="84"/>
      <c r="J40" s="84"/>
      <c r="K40" s="84"/>
      <c r="L40" s="84"/>
      <c r="M40" s="84"/>
      <c r="N40" s="84"/>
      <c r="O40" s="84"/>
      <c r="P40" s="84"/>
      <c r="Q40" s="84"/>
      <c r="R40" s="84"/>
      <c r="S40" s="84"/>
      <c r="T40" s="84"/>
      <c r="U40" s="84"/>
      <c r="V40" s="84"/>
      <c r="W40" s="84"/>
      <c r="X40" s="84"/>
      <c r="Y40" s="84"/>
      <c r="Z40" s="84"/>
    </row>
    <row r="41" spans="1:26" s="18" customFormat="1" ht="13" customHeight="1">
      <c r="A41" s="84" t="s">
        <v>126</v>
      </c>
      <c r="B41" s="84"/>
      <c r="C41" s="84"/>
      <c r="D41" s="84"/>
      <c r="E41" s="84"/>
      <c r="F41" s="84"/>
      <c r="G41" s="84"/>
      <c r="H41" s="84"/>
      <c r="I41" s="84"/>
      <c r="J41" s="84"/>
      <c r="K41" s="84"/>
      <c r="L41" s="84"/>
      <c r="M41" s="84"/>
      <c r="N41" s="84"/>
      <c r="O41" s="84"/>
      <c r="P41" s="84"/>
      <c r="Q41" s="84"/>
      <c r="R41" s="84"/>
      <c r="S41" s="84"/>
      <c r="T41" s="84"/>
      <c r="U41" s="84"/>
      <c r="V41" s="84"/>
      <c r="W41" s="84"/>
      <c r="X41" s="84"/>
      <c r="Y41" s="84"/>
      <c r="Z41" s="84"/>
    </row>
    <row r="42" spans="1:26" s="18" customFormat="1" ht="13" customHeight="1">
      <c r="A42" s="98" t="s">
        <v>127</v>
      </c>
      <c r="B42" s="98"/>
      <c r="C42" s="98"/>
      <c r="D42" s="98"/>
      <c r="E42" s="98"/>
      <c r="F42" s="98"/>
      <c r="G42" s="98"/>
      <c r="H42" s="98"/>
      <c r="I42" s="98"/>
      <c r="J42" s="98"/>
      <c r="K42" s="98"/>
      <c r="L42" s="98"/>
      <c r="M42" s="98"/>
      <c r="N42" s="98"/>
      <c r="O42" s="98"/>
      <c r="P42" s="98"/>
      <c r="Q42" s="98"/>
      <c r="R42" s="98"/>
      <c r="S42" s="98"/>
      <c r="T42" s="98"/>
      <c r="U42" s="98"/>
      <c r="V42" s="98"/>
      <c r="W42" s="98"/>
      <c r="X42" s="98"/>
      <c r="Y42" s="98"/>
      <c r="Z42" s="98"/>
    </row>
    <row r="43" spans="1:26" s="18" customFormat="1" ht="13" customHeight="1">
      <c r="A43" s="84" t="s">
        <v>128</v>
      </c>
      <c r="B43" s="84"/>
      <c r="C43" s="84"/>
      <c r="D43" s="84"/>
      <c r="E43" s="84"/>
      <c r="F43" s="84"/>
      <c r="G43" s="84"/>
      <c r="H43" s="84"/>
      <c r="I43" s="84"/>
      <c r="J43" s="84"/>
      <c r="K43" s="84"/>
      <c r="L43" s="84"/>
      <c r="M43" s="84"/>
      <c r="N43" s="84"/>
      <c r="O43" s="84"/>
      <c r="P43" s="84"/>
      <c r="Q43" s="84"/>
      <c r="R43" s="84"/>
      <c r="S43" s="84"/>
      <c r="T43" s="84"/>
      <c r="U43" s="84"/>
      <c r="V43" s="84"/>
      <c r="W43" s="84"/>
      <c r="X43" s="84"/>
      <c r="Y43" s="84"/>
      <c r="Z43" s="84"/>
    </row>
    <row r="44" spans="1:26" s="18" customFormat="1" ht="13" customHeight="1">
      <c r="A44" s="80" t="s">
        <v>141</v>
      </c>
      <c r="B44" s="80"/>
      <c r="C44" s="80"/>
      <c r="D44" s="80"/>
      <c r="E44" s="80"/>
      <c r="F44" s="80"/>
      <c r="G44" s="80"/>
      <c r="H44" s="80"/>
      <c r="I44" s="80"/>
      <c r="J44" s="80"/>
      <c r="K44" s="80"/>
      <c r="L44" s="80"/>
      <c r="M44" s="80"/>
      <c r="N44" s="80"/>
      <c r="O44" s="80"/>
      <c r="P44" s="80"/>
      <c r="Q44" s="80"/>
      <c r="R44" s="80"/>
      <c r="S44" s="80"/>
      <c r="T44" s="80"/>
      <c r="U44" s="80"/>
      <c r="V44" s="80"/>
      <c r="W44" s="80"/>
      <c r="X44" s="80"/>
      <c r="Y44" s="80"/>
      <c r="Z44" s="80"/>
    </row>
    <row r="45" spans="1:26" s="18" customFormat="1" ht="13" customHeight="1">
      <c r="A45" s="93"/>
      <c r="B45" s="93"/>
      <c r="C45" s="93"/>
      <c r="D45" s="93"/>
      <c r="E45" s="93"/>
      <c r="F45" s="93"/>
      <c r="G45" s="93"/>
      <c r="H45" s="93"/>
      <c r="I45" s="93"/>
      <c r="J45" s="93"/>
      <c r="K45" s="93"/>
      <c r="L45" s="93"/>
      <c r="M45" s="93"/>
      <c r="N45" s="93"/>
      <c r="O45" s="93"/>
      <c r="P45" s="93"/>
      <c r="Q45" s="93"/>
      <c r="R45" s="93"/>
      <c r="S45" s="93"/>
      <c r="T45" s="93"/>
      <c r="U45" s="93"/>
      <c r="V45" s="93"/>
      <c r="W45" s="93"/>
      <c r="X45" s="93"/>
      <c r="Y45" s="93"/>
      <c r="Z45" s="93"/>
    </row>
    <row r="46" spans="1:26" s="18" customFormat="1" ht="13" customHeight="1">
      <c r="A46" s="94" t="s">
        <v>8</v>
      </c>
      <c r="B46" s="94"/>
      <c r="C46" s="94"/>
      <c r="D46" s="94"/>
      <c r="E46" s="94"/>
      <c r="F46" s="94"/>
      <c r="G46" s="94"/>
      <c r="H46" s="94"/>
      <c r="I46" s="94"/>
      <c r="J46" s="94"/>
      <c r="K46" s="94"/>
      <c r="L46" s="94"/>
      <c r="M46" s="94"/>
      <c r="N46" s="94"/>
      <c r="O46" s="94"/>
      <c r="P46" s="94"/>
      <c r="Q46" s="94"/>
      <c r="R46" s="94"/>
      <c r="S46" s="94"/>
      <c r="T46" s="94"/>
      <c r="U46" s="94"/>
      <c r="V46" s="94"/>
      <c r="W46" s="94"/>
      <c r="X46" s="94"/>
      <c r="Y46" s="94"/>
      <c r="Z46" s="94"/>
    </row>
    <row r="47" spans="1:26" s="18" customFormat="1" ht="38.5" customHeight="1">
      <c r="A47" s="92" t="s">
        <v>9</v>
      </c>
      <c r="B47" s="92"/>
      <c r="C47" s="92"/>
      <c r="D47" s="92"/>
      <c r="E47" s="92"/>
      <c r="F47" s="92"/>
      <c r="G47" s="92"/>
      <c r="H47" s="92"/>
      <c r="I47" s="92"/>
      <c r="J47" s="92"/>
      <c r="K47" s="92"/>
      <c r="L47" s="92"/>
      <c r="M47" s="92"/>
      <c r="N47" s="92"/>
      <c r="O47" s="92"/>
      <c r="P47" s="92"/>
      <c r="Q47" s="92"/>
      <c r="R47" s="92"/>
      <c r="S47" s="92"/>
      <c r="T47" s="92"/>
      <c r="U47" s="92"/>
      <c r="V47" s="92"/>
      <c r="W47" s="92"/>
      <c r="X47" s="92"/>
      <c r="Y47" s="92"/>
      <c r="Z47" s="92"/>
    </row>
    <row r="48" spans="1:26" s="18" customFormat="1" ht="25.5" customHeight="1">
      <c r="A48" s="92" t="s">
        <v>97</v>
      </c>
      <c r="B48" s="92"/>
      <c r="C48" s="92"/>
      <c r="D48" s="92"/>
      <c r="E48" s="92"/>
      <c r="F48" s="92"/>
      <c r="G48" s="92"/>
      <c r="H48" s="92"/>
      <c r="I48" s="92"/>
      <c r="J48" s="92"/>
      <c r="K48" s="92"/>
      <c r="L48" s="92"/>
      <c r="M48" s="92"/>
      <c r="N48" s="92"/>
      <c r="O48" s="92"/>
      <c r="P48" s="92"/>
      <c r="Q48" s="92"/>
      <c r="R48" s="92"/>
      <c r="S48" s="92"/>
      <c r="T48" s="92"/>
      <c r="U48" s="92"/>
      <c r="V48" s="92"/>
      <c r="W48" s="92"/>
      <c r="X48" s="92"/>
      <c r="Y48" s="92"/>
      <c r="Z48" s="92"/>
    </row>
    <row r="49" spans="1:26" s="18" customFormat="1" ht="25.5" customHeight="1">
      <c r="A49" s="92" t="s">
        <v>30</v>
      </c>
      <c r="B49" s="92"/>
      <c r="C49" s="92"/>
      <c r="D49" s="92"/>
      <c r="E49" s="92"/>
      <c r="F49" s="92"/>
      <c r="G49" s="92"/>
      <c r="H49" s="92"/>
      <c r="I49" s="92"/>
      <c r="J49" s="92"/>
      <c r="K49" s="92"/>
      <c r="L49" s="92"/>
      <c r="M49" s="92"/>
      <c r="N49" s="92"/>
      <c r="O49" s="92"/>
      <c r="P49" s="92"/>
      <c r="Q49" s="92"/>
      <c r="R49" s="92"/>
      <c r="S49" s="92"/>
      <c r="T49" s="92"/>
      <c r="U49" s="92"/>
      <c r="V49" s="92"/>
      <c r="W49" s="92"/>
      <c r="X49" s="92"/>
      <c r="Y49" s="92"/>
      <c r="Z49" s="92"/>
    </row>
    <row r="50" spans="1:26" s="18" customFormat="1" ht="13" customHeight="1">
      <c r="A50" s="90" t="s">
        <v>26</v>
      </c>
      <c r="B50" s="90"/>
      <c r="C50" s="90"/>
      <c r="D50" s="90"/>
      <c r="E50" s="90"/>
      <c r="F50" s="90"/>
      <c r="G50" s="90"/>
      <c r="H50" s="90"/>
      <c r="I50" s="90"/>
      <c r="J50" s="90"/>
      <c r="K50" s="90"/>
      <c r="L50" s="90"/>
      <c r="M50" s="90"/>
      <c r="N50" s="90"/>
      <c r="O50" s="90"/>
      <c r="P50" s="90"/>
      <c r="Q50" s="90"/>
      <c r="R50" s="90"/>
      <c r="S50" s="90"/>
      <c r="T50" s="90"/>
      <c r="U50" s="90"/>
      <c r="V50" s="90"/>
      <c r="W50" s="90"/>
      <c r="X50" s="90"/>
      <c r="Y50" s="90"/>
      <c r="Z50" s="90"/>
    </row>
    <row r="51" spans="1:26" s="18" customFormat="1" ht="24.75" customHeight="1">
      <c r="A51" s="95" t="s">
        <v>105</v>
      </c>
      <c r="B51" s="95"/>
      <c r="C51" s="95"/>
      <c r="D51" s="95"/>
      <c r="E51" s="95"/>
      <c r="F51" s="95"/>
      <c r="G51" s="95"/>
      <c r="H51" s="95"/>
      <c r="I51" s="95"/>
      <c r="J51" s="95"/>
      <c r="K51" s="95"/>
      <c r="L51" s="95"/>
      <c r="M51" s="95"/>
      <c r="N51" s="95"/>
      <c r="O51" s="95"/>
      <c r="P51" s="95"/>
      <c r="Q51" s="95"/>
      <c r="R51" s="95"/>
      <c r="S51" s="95"/>
      <c r="T51" s="95"/>
      <c r="U51" s="95"/>
      <c r="V51" s="95"/>
      <c r="W51" s="95"/>
      <c r="X51" s="95"/>
      <c r="Y51" s="95"/>
      <c r="Z51" s="95"/>
    </row>
    <row r="52" spans="1:26" s="18" customFormat="1" ht="13" customHeight="1">
      <c r="A52" s="83" t="s">
        <v>27</v>
      </c>
      <c r="B52" s="83"/>
      <c r="C52" s="83"/>
      <c r="D52" s="83"/>
      <c r="E52" s="83"/>
      <c r="F52" s="83"/>
      <c r="G52" s="83"/>
      <c r="H52" s="83"/>
      <c r="I52" s="83"/>
      <c r="J52" s="83"/>
      <c r="K52" s="83"/>
      <c r="L52" s="83"/>
      <c r="M52" s="83"/>
      <c r="N52" s="83"/>
      <c r="O52" s="83"/>
      <c r="P52" s="83"/>
      <c r="Q52" s="83"/>
      <c r="R52" s="83"/>
      <c r="S52" s="83"/>
      <c r="T52" s="83"/>
      <c r="U52" s="83"/>
      <c r="V52" s="83"/>
      <c r="W52" s="83"/>
      <c r="X52" s="83"/>
      <c r="Y52" s="83"/>
      <c r="Z52" s="83"/>
    </row>
    <row r="53" spans="1:26" s="18" customFormat="1" ht="13" customHeight="1">
      <c r="A53" s="91" t="s">
        <v>10</v>
      </c>
      <c r="B53" s="91"/>
      <c r="C53" s="91"/>
      <c r="D53" s="91"/>
      <c r="E53" s="91"/>
      <c r="F53" s="91"/>
      <c r="G53" s="91"/>
      <c r="H53" s="91"/>
      <c r="I53" s="91"/>
      <c r="J53" s="91"/>
      <c r="K53" s="91"/>
      <c r="L53" s="91"/>
      <c r="M53" s="91"/>
      <c r="N53" s="91"/>
      <c r="O53" s="91"/>
      <c r="P53" s="91"/>
      <c r="Q53" s="91"/>
      <c r="R53" s="91"/>
      <c r="S53" s="91"/>
      <c r="T53" s="91"/>
      <c r="U53" s="91"/>
      <c r="V53" s="91"/>
      <c r="W53" s="91"/>
      <c r="X53" s="91"/>
      <c r="Y53" s="91"/>
      <c r="Z53" s="91"/>
    </row>
    <row r="54" spans="1:26" s="18" customFormat="1" ht="13" customHeight="1">
      <c r="A54" s="92" t="s">
        <v>11</v>
      </c>
      <c r="B54" s="92"/>
      <c r="C54" s="92"/>
      <c r="D54" s="92"/>
      <c r="E54" s="92"/>
      <c r="F54" s="92"/>
      <c r="G54" s="92"/>
      <c r="H54" s="92"/>
      <c r="I54" s="92"/>
      <c r="J54" s="92"/>
      <c r="K54" s="92"/>
      <c r="L54" s="92"/>
      <c r="M54" s="92"/>
      <c r="N54" s="92"/>
      <c r="O54" s="92"/>
      <c r="P54" s="92"/>
      <c r="Q54" s="92"/>
      <c r="R54" s="92"/>
      <c r="S54" s="92"/>
      <c r="T54" s="92"/>
      <c r="U54" s="92"/>
      <c r="V54" s="92"/>
      <c r="W54" s="92"/>
      <c r="X54" s="92"/>
      <c r="Y54" s="92"/>
      <c r="Z54" s="92"/>
    </row>
    <row r="55" spans="1:26" s="18" customFormat="1" ht="13" customHeight="1">
      <c r="A55" s="99" t="s">
        <v>122</v>
      </c>
      <c r="B55" s="99"/>
      <c r="C55" s="99"/>
      <c r="D55" s="99"/>
      <c r="E55" s="99"/>
      <c r="F55" s="99"/>
      <c r="G55" s="99"/>
      <c r="H55" s="99"/>
      <c r="I55" s="99"/>
      <c r="J55" s="99"/>
      <c r="K55" s="99"/>
      <c r="L55" s="99"/>
      <c r="M55" s="99"/>
      <c r="N55" s="99"/>
      <c r="O55" s="99"/>
      <c r="P55" s="99"/>
      <c r="Q55" s="99"/>
      <c r="R55" s="99"/>
      <c r="S55" s="99"/>
      <c r="T55" s="99"/>
      <c r="U55" s="99"/>
      <c r="V55" s="99"/>
      <c r="W55" s="99"/>
      <c r="X55" s="99"/>
      <c r="Y55" s="99"/>
      <c r="Z55" s="99"/>
    </row>
    <row r="56" spans="1:26" s="18" customFormat="1" ht="13" customHeight="1">
      <c r="A56" s="99" t="s">
        <v>123</v>
      </c>
      <c r="B56" s="99"/>
      <c r="C56" s="99"/>
      <c r="D56" s="99"/>
      <c r="E56" s="99"/>
      <c r="F56" s="99"/>
      <c r="G56" s="99"/>
      <c r="H56" s="99"/>
      <c r="I56" s="99"/>
      <c r="J56" s="99"/>
      <c r="K56" s="99"/>
      <c r="L56" s="99"/>
      <c r="M56" s="99"/>
      <c r="N56" s="99"/>
      <c r="O56" s="99"/>
      <c r="P56" s="99"/>
      <c r="Q56" s="99"/>
      <c r="R56" s="99"/>
      <c r="S56" s="99"/>
      <c r="T56" s="99"/>
      <c r="U56" s="99"/>
      <c r="V56" s="99"/>
      <c r="W56" s="99"/>
      <c r="X56" s="99"/>
      <c r="Y56" s="99"/>
      <c r="Z56" s="99"/>
    </row>
    <row r="57" spans="1:26" s="18" customFormat="1" ht="13" customHeight="1">
      <c r="A57" s="83"/>
      <c r="B57" s="83"/>
      <c r="C57" s="83"/>
      <c r="D57" s="83"/>
      <c r="E57" s="83"/>
      <c r="F57" s="83"/>
      <c r="G57" s="83"/>
      <c r="H57" s="83"/>
      <c r="I57" s="83"/>
      <c r="J57" s="83"/>
      <c r="K57" s="83"/>
      <c r="L57" s="83"/>
      <c r="M57" s="83"/>
      <c r="N57" s="83"/>
      <c r="O57" s="83"/>
      <c r="P57" s="83"/>
      <c r="Q57" s="83"/>
      <c r="R57" s="83"/>
      <c r="S57" s="83"/>
      <c r="T57" s="83"/>
      <c r="U57" s="83"/>
      <c r="V57" s="83"/>
      <c r="W57" s="83"/>
      <c r="X57" s="83"/>
      <c r="Y57" s="83"/>
      <c r="Z57" s="83"/>
    </row>
    <row r="58" spans="1:26" s="18" customFormat="1" ht="13" customHeight="1">
      <c r="A58" s="85" t="s">
        <v>12</v>
      </c>
      <c r="B58" s="85"/>
      <c r="C58" s="85"/>
      <c r="D58" s="85"/>
      <c r="E58" s="85"/>
      <c r="F58" s="85"/>
      <c r="G58" s="85"/>
      <c r="H58" s="85"/>
      <c r="I58" s="85"/>
      <c r="J58" s="85"/>
      <c r="K58" s="85"/>
      <c r="L58" s="85"/>
      <c r="M58" s="85"/>
      <c r="N58" s="85"/>
      <c r="O58" s="85"/>
      <c r="P58" s="85"/>
      <c r="Q58" s="85"/>
      <c r="R58" s="85"/>
      <c r="S58" s="85"/>
      <c r="T58" s="85"/>
      <c r="U58" s="85"/>
      <c r="V58" s="85"/>
      <c r="W58" s="85"/>
      <c r="X58" s="85"/>
      <c r="Y58" s="85"/>
      <c r="Z58" s="85"/>
    </row>
    <row r="59" spans="1:26" s="18" customFormat="1" ht="13" customHeight="1">
      <c r="A59" s="85" t="s">
        <v>13</v>
      </c>
      <c r="B59" s="85"/>
      <c r="C59" s="85"/>
      <c r="D59" s="85"/>
      <c r="E59" s="85"/>
      <c r="F59" s="85"/>
      <c r="G59" s="85"/>
      <c r="H59" s="85"/>
      <c r="I59" s="85"/>
      <c r="J59" s="85"/>
      <c r="K59" s="85"/>
      <c r="L59" s="85"/>
      <c r="M59" s="85"/>
      <c r="N59" s="85"/>
      <c r="O59" s="85"/>
      <c r="P59" s="85"/>
      <c r="Q59" s="85"/>
      <c r="R59" s="85"/>
      <c r="S59" s="85"/>
      <c r="T59" s="85"/>
      <c r="U59" s="85"/>
      <c r="V59" s="85"/>
      <c r="W59" s="85"/>
      <c r="X59" s="85"/>
      <c r="Y59" s="85"/>
      <c r="Z59" s="85"/>
    </row>
    <row r="60" spans="1:26" s="18" customFormat="1" ht="13" customHeight="1">
      <c r="A60" s="81" t="s">
        <v>21</v>
      </c>
      <c r="B60" s="81"/>
      <c r="C60" s="81"/>
      <c r="D60" s="81"/>
      <c r="E60" s="81"/>
      <c r="F60" s="81"/>
      <c r="G60" s="81"/>
      <c r="H60" s="81"/>
      <c r="I60" s="81"/>
      <c r="J60" s="81"/>
      <c r="K60" s="81"/>
      <c r="L60" s="81"/>
      <c r="M60" s="81"/>
      <c r="N60" s="81"/>
      <c r="O60" s="81"/>
      <c r="P60" s="81"/>
      <c r="Q60" s="81"/>
      <c r="R60" s="81"/>
      <c r="S60" s="81"/>
      <c r="T60" s="81"/>
      <c r="U60" s="81"/>
      <c r="V60" s="81"/>
      <c r="W60" s="81"/>
      <c r="X60" s="81"/>
      <c r="Y60" s="81"/>
      <c r="Z60" s="81"/>
    </row>
    <row r="61" spans="1:26" s="18" customFormat="1" ht="13" customHeight="1">
      <c r="A61" s="82" t="s">
        <v>14</v>
      </c>
      <c r="B61" s="82"/>
      <c r="C61" s="82"/>
      <c r="D61" s="82"/>
      <c r="E61" s="82"/>
      <c r="F61" s="82"/>
      <c r="G61" s="82"/>
      <c r="H61" s="82"/>
      <c r="I61" s="82"/>
      <c r="J61" s="82"/>
      <c r="K61" s="82"/>
      <c r="L61" s="82"/>
      <c r="M61" s="82"/>
      <c r="N61" s="82"/>
      <c r="O61" s="82"/>
      <c r="P61" s="82"/>
      <c r="Q61" s="82"/>
      <c r="R61" s="82"/>
      <c r="S61" s="82"/>
      <c r="T61" s="82"/>
      <c r="U61" s="82"/>
      <c r="V61" s="82"/>
      <c r="W61" s="82"/>
      <c r="X61" s="82"/>
      <c r="Y61" s="82"/>
      <c r="Z61" s="82"/>
    </row>
    <row r="62" spans="1:26" s="18" customFormat="1" ht="13" customHeight="1">
      <c r="A62" s="82" t="s">
        <v>15</v>
      </c>
      <c r="B62" s="82"/>
      <c r="C62" s="82"/>
      <c r="D62" s="82"/>
      <c r="E62" s="82"/>
      <c r="F62" s="82"/>
      <c r="G62" s="82"/>
      <c r="H62" s="82"/>
      <c r="I62" s="82"/>
      <c r="J62" s="82"/>
      <c r="K62" s="82"/>
      <c r="L62" s="82"/>
      <c r="M62" s="82"/>
      <c r="N62" s="82"/>
      <c r="O62" s="82"/>
      <c r="P62" s="82"/>
      <c r="Q62" s="82"/>
      <c r="R62" s="82"/>
      <c r="S62" s="82"/>
      <c r="T62" s="82"/>
      <c r="U62" s="82"/>
      <c r="V62" s="82"/>
      <c r="W62" s="82"/>
      <c r="X62" s="82"/>
      <c r="Y62" s="82"/>
      <c r="Z62" s="82"/>
    </row>
    <row r="63" spans="1:26" s="18" customFormat="1" ht="13" customHeight="1">
      <c r="A63" s="83" t="s">
        <v>137</v>
      </c>
      <c r="B63" s="83"/>
      <c r="C63" s="83"/>
      <c r="D63" s="83"/>
      <c r="E63" s="83"/>
      <c r="F63" s="83"/>
      <c r="G63" s="83"/>
      <c r="H63" s="83"/>
      <c r="I63" s="83"/>
      <c r="J63" s="83"/>
      <c r="K63" s="83"/>
      <c r="L63" s="83"/>
      <c r="M63" s="83"/>
      <c r="N63" s="83"/>
      <c r="O63" s="83"/>
      <c r="P63" s="83"/>
      <c r="Q63" s="83"/>
      <c r="R63" s="83"/>
      <c r="S63" s="83"/>
      <c r="T63" s="83"/>
      <c r="U63" s="83"/>
      <c r="V63" s="83"/>
      <c r="W63" s="83"/>
      <c r="X63" s="83"/>
      <c r="Y63" s="83"/>
      <c r="Z63" s="83"/>
    </row>
    <row r="64" spans="1:26" s="18" customFormat="1" ht="13" customHeight="1">
      <c r="A64" s="86" t="s">
        <v>138</v>
      </c>
      <c r="B64" s="86"/>
      <c r="C64" s="86"/>
      <c r="D64" s="86"/>
      <c r="E64" s="86"/>
      <c r="F64" s="86"/>
      <c r="G64" s="86"/>
      <c r="H64" s="86"/>
      <c r="I64" s="86"/>
      <c r="J64" s="86"/>
      <c r="K64" s="86"/>
      <c r="L64" s="86"/>
      <c r="M64" s="86"/>
      <c r="N64" s="86"/>
      <c r="O64" s="86"/>
      <c r="P64" s="86"/>
      <c r="Q64" s="86"/>
      <c r="R64" s="86"/>
      <c r="S64" s="86"/>
      <c r="T64" s="86"/>
      <c r="U64" s="86"/>
      <c r="V64" s="86"/>
      <c r="W64" s="86"/>
      <c r="X64" s="86"/>
      <c r="Y64" s="86"/>
      <c r="Z64" s="86"/>
    </row>
    <row r="65" spans="1:26" s="18" customFormat="1" ht="13" customHeight="1">
      <c r="A65" s="81" t="s">
        <v>76</v>
      </c>
      <c r="B65" s="81"/>
      <c r="C65" s="81"/>
      <c r="D65" s="81"/>
      <c r="E65" s="81"/>
      <c r="F65" s="81"/>
      <c r="G65" s="81"/>
      <c r="H65" s="81"/>
      <c r="I65" s="81"/>
      <c r="J65" s="81"/>
      <c r="K65" s="81"/>
      <c r="L65" s="81"/>
      <c r="M65" s="81"/>
      <c r="N65" s="81"/>
      <c r="O65" s="81"/>
      <c r="P65" s="81"/>
      <c r="Q65" s="81"/>
      <c r="R65" s="81"/>
      <c r="S65" s="81"/>
      <c r="T65" s="81"/>
      <c r="U65" s="81"/>
      <c r="V65" s="81"/>
      <c r="W65" s="81"/>
      <c r="X65" s="81"/>
      <c r="Y65" s="81"/>
      <c r="Z65" s="81"/>
    </row>
    <row r="66" spans="1:26" s="18" customFormat="1" ht="13" customHeight="1">
      <c r="A66" s="86" t="s">
        <v>51</v>
      </c>
      <c r="B66" s="86"/>
      <c r="C66" s="86"/>
      <c r="D66" s="86"/>
      <c r="E66" s="86"/>
      <c r="F66" s="86"/>
      <c r="G66" s="86"/>
      <c r="H66" s="86"/>
      <c r="I66" s="86"/>
      <c r="J66" s="86"/>
      <c r="K66" s="86"/>
      <c r="L66" s="86"/>
      <c r="M66" s="86"/>
      <c r="N66" s="86"/>
      <c r="O66" s="86"/>
      <c r="P66" s="86"/>
      <c r="Q66" s="86"/>
      <c r="R66" s="86"/>
      <c r="S66" s="86"/>
      <c r="T66" s="86"/>
      <c r="U66" s="86"/>
      <c r="V66" s="86"/>
      <c r="W66" s="86"/>
      <c r="X66" s="86"/>
      <c r="Y66" s="86"/>
      <c r="Z66" s="86"/>
    </row>
    <row r="67" spans="1:26" s="18" customFormat="1" ht="13" customHeight="1">
      <c r="A67" s="87" t="s">
        <v>16</v>
      </c>
      <c r="B67" s="87"/>
      <c r="C67" s="87"/>
      <c r="D67" s="87"/>
      <c r="E67" s="87"/>
      <c r="F67" s="87"/>
      <c r="G67" s="87"/>
      <c r="H67" s="87"/>
      <c r="I67" s="87"/>
      <c r="J67" s="87"/>
      <c r="K67" s="87"/>
      <c r="L67" s="87"/>
      <c r="M67" s="87"/>
      <c r="N67" s="87"/>
      <c r="O67" s="87"/>
      <c r="P67" s="87"/>
      <c r="Q67" s="87"/>
      <c r="R67" s="87"/>
      <c r="S67" s="87"/>
      <c r="T67" s="87"/>
      <c r="U67" s="87"/>
      <c r="V67" s="87"/>
      <c r="W67" s="87"/>
      <c r="X67" s="87"/>
      <c r="Y67" s="87"/>
      <c r="Z67" s="87"/>
    </row>
    <row r="68" spans="1:26" s="18" customFormat="1" ht="13" customHeight="1">
      <c r="A68" s="83" t="s">
        <v>42</v>
      </c>
      <c r="B68" s="83"/>
      <c r="C68" s="83"/>
      <c r="D68" s="83"/>
      <c r="E68" s="83"/>
      <c r="F68" s="83"/>
      <c r="G68" s="83"/>
      <c r="H68" s="83"/>
      <c r="I68" s="83"/>
      <c r="J68" s="83"/>
      <c r="K68" s="83"/>
      <c r="L68" s="83"/>
      <c r="M68" s="83"/>
      <c r="N68" s="83"/>
      <c r="O68" s="83"/>
      <c r="P68" s="83"/>
      <c r="Q68" s="83"/>
      <c r="R68" s="83"/>
      <c r="S68" s="83"/>
      <c r="T68" s="83"/>
      <c r="U68" s="83"/>
      <c r="V68" s="83"/>
      <c r="W68" s="83"/>
      <c r="X68" s="83"/>
      <c r="Y68" s="83"/>
      <c r="Z68" s="83"/>
    </row>
    <row r="69" spans="1:26" s="18" customFormat="1" ht="13" customHeight="1">
      <c r="A69" s="82" t="s">
        <v>45</v>
      </c>
      <c r="B69" s="82"/>
      <c r="C69" s="82"/>
      <c r="D69" s="82"/>
      <c r="E69" s="82"/>
      <c r="F69" s="82"/>
      <c r="G69" s="82"/>
      <c r="H69" s="82"/>
      <c r="I69" s="82"/>
      <c r="J69" s="82"/>
      <c r="K69" s="82"/>
      <c r="L69" s="82"/>
      <c r="M69" s="82"/>
      <c r="N69" s="82"/>
      <c r="O69" s="82"/>
      <c r="P69" s="82"/>
      <c r="Q69" s="82"/>
      <c r="R69" s="82"/>
      <c r="S69" s="82"/>
      <c r="T69" s="82"/>
      <c r="U69" s="82"/>
      <c r="V69" s="82"/>
      <c r="W69" s="82"/>
      <c r="X69" s="82"/>
      <c r="Y69" s="82"/>
      <c r="Z69" s="82"/>
    </row>
    <row r="70" spans="1:26" s="19" customFormat="1" ht="13" customHeight="1">
      <c r="A70" s="87" t="s">
        <v>17</v>
      </c>
      <c r="B70" s="87"/>
      <c r="C70" s="87"/>
      <c r="D70" s="87"/>
      <c r="E70" s="87"/>
      <c r="F70" s="87"/>
      <c r="G70" s="87"/>
      <c r="H70" s="87"/>
      <c r="I70" s="87"/>
      <c r="J70" s="87"/>
      <c r="K70" s="87"/>
      <c r="L70" s="87"/>
      <c r="M70" s="87"/>
      <c r="N70" s="87"/>
      <c r="O70" s="87"/>
      <c r="P70" s="87"/>
      <c r="Q70" s="87"/>
      <c r="R70" s="87"/>
      <c r="S70" s="87"/>
      <c r="T70" s="87"/>
      <c r="U70" s="87"/>
      <c r="V70" s="87"/>
      <c r="W70" s="87"/>
      <c r="X70" s="87"/>
      <c r="Y70" s="87"/>
      <c r="Z70" s="87"/>
    </row>
    <row r="71" spans="1:26" s="19" customFormat="1" ht="13" customHeight="1">
      <c r="A71" s="88" t="s">
        <v>18</v>
      </c>
      <c r="B71" s="88"/>
      <c r="C71" s="88"/>
      <c r="D71" s="88"/>
      <c r="E71" s="88"/>
      <c r="F71" s="88"/>
      <c r="G71" s="88"/>
      <c r="H71" s="88"/>
      <c r="I71" s="88"/>
      <c r="J71" s="88"/>
      <c r="K71" s="88"/>
      <c r="L71" s="88"/>
      <c r="M71" s="88"/>
      <c r="N71" s="88"/>
      <c r="O71" s="88"/>
      <c r="P71" s="88"/>
      <c r="Q71" s="88"/>
      <c r="R71" s="88"/>
      <c r="S71" s="88"/>
      <c r="T71" s="88"/>
      <c r="U71" s="88"/>
      <c r="V71" s="88"/>
      <c r="W71" s="88"/>
      <c r="X71" s="88"/>
      <c r="Y71" s="88"/>
      <c r="Z71" s="88"/>
    </row>
    <row r="72" spans="1:26" s="19" customFormat="1" ht="13" customHeight="1">
      <c r="A72" s="82" t="s">
        <v>19</v>
      </c>
      <c r="B72" s="82"/>
      <c r="C72" s="82"/>
      <c r="D72" s="82"/>
      <c r="E72" s="82"/>
      <c r="F72" s="82"/>
      <c r="G72" s="82"/>
      <c r="H72" s="82"/>
      <c r="I72" s="82"/>
      <c r="J72" s="82"/>
      <c r="K72" s="82"/>
      <c r="L72" s="82"/>
      <c r="M72" s="82"/>
      <c r="N72" s="82"/>
      <c r="O72" s="82"/>
      <c r="P72" s="82"/>
      <c r="Q72" s="82"/>
      <c r="R72" s="82"/>
      <c r="S72" s="82"/>
      <c r="T72" s="82"/>
      <c r="U72" s="82"/>
      <c r="V72" s="82"/>
      <c r="W72" s="82"/>
      <c r="X72" s="82"/>
      <c r="Y72" s="82"/>
      <c r="Z72" s="82"/>
    </row>
    <row r="73" spans="1:26" s="19" customFormat="1" ht="13" customHeight="1">
      <c r="A73" s="82" t="s">
        <v>20</v>
      </c>
      <c r="B73" s="82"/>
      <c r="C73" s="82"/>
      <c r="D73" s="82"/>
      <c r="E73" s="82"/>
      <c r="F73" s="82"/>
      <c r="G73" s="82"/>
      <c r="H73" s="82"/>
      <c r="I73" s="82"/>
      <c r="J73" s="82"/>
      <c r="K73" s="82"/>
      <c r="L73" s="82"/>
      <c r="M73" s="82"/>
      <c r="N73" s="82"/>
      <c r="O73" s="82"/>
      <c r="P73" s="82"/>
      <c r="Q73" s="82"/>
      <c r="R73" s="82"/>
      <c r="S73" s="82"/>
      <c r="T73" s="82"/>
      <c r="U73" s="82"/>
      <c r="V73" s="82"/>
      <c r="W73" s="82"/>
      <c r="X73" s="82"/>
      <c r="Y73" s="82"/>
      <c r="Z73" s="82"/>
    </row>
    <row r="74" spans="1:26" s="18" customFormat="1" ht="13" customHeight="1">
      <c r="A74" s="82" t="s">
        <v>44</v>
      </c>
      <c r="B74" s="82"/>
      <c r="C74" s="82"/>
      <c r="D74" s="82"/>
      <c r="E74" s="82"/>
      <c r="F74" s="82"/>
      <c r="G74" s="82"/>
      <c r="H74" s="82"/>
      <c r="I74" s="82"/>
      <c r="J74" s="82"/>
      <c r="K74" s="82"/>
      <c r="L74" s="82"/>
      <c r="M74" s="82"/>
      <c r="N74" s="82"/>
      <c r="O74" s="82"/>
      <c r="P74" s="82"/>
      <c r="Q74" s="82"/>
      <c r="R74" s="82"/>
      <c r="S74" s="82"/>
      <c r="T74" s="82"/>
      <c r="U74" s="82"/>
      <c r="V74" s="82"/>
      <c r="W74" s="82"/>
      <c r="X74" s="82"/>
      <c r="Y74" s="82"/>
      <c r="Z74" s="82"/>
    </row>
    <row r="75" spans="1:26" s="18" customFormat="1" ht="13" customHeight="1">
      <c r="A75" s="82" t="s">
        <v>46</v>
      </c>
      <c r="B75" s="82"/>
      <c r="C75" s="82"/>
      <c r="D75" s="82"/>
      <c r="E75" s="82"/>
      <c r="F75" s="82"/>
      <c r="G75" s="82"/>
      <c r="H75" s="82"/>
      <c r="I75" s="82"/>
      <c r="J75" s="82"/>
      <c r="K75" s="82"/>
      <c r="L75" s="82"/>
      <c r="M75" s="82"/>
      <c r="N75" s="82"/>
      <c r="O75" s="82"/>
      <c r="P75" s="82"/>
      <c r="Q75" s="82"/>
      <c r="R75" s="82"/>
      <c r="S75" s="82"/>
      <c r="T75" s="82"/>
      <c r="U75" s="82"/>
      <c r="V75" s="82"/>
      <c r="W75" s="82"/>
      <c r="X75" s="82"/>
      <c r="Y75" s="82"/>
      <c r="Z75" s="82"/>
    </row>
    <row r="76" spans="1:26" s="18" customFormat="1" ht="13" customHeight="1">
      <c r="A76" s="88" t="s">
        <v>21</v>
      </c>
      <c r="B76" s="88"/>
      <c r="C76" s="88"/>
      <c r="D76" s="88"/>
      <c r="E76" s="88"/>
      <c r="F76" s="88"/>
      <c r="G76" s="88"/>
      <c r="H76" s="88"/>
      <c r="I76" s="88"/>
      <c r="J76" s="88"/>
      <c r="K76" s="88"/>
      <c r="L76" s="88"/>
      <c r="M76" s="88"/>
      <c r="N76" s="88"/>
      <c r="O76" s="88"/>
      <c r="P76" s="88"/>
      <c r="Q76" s="88"/>
      <c r="R76" s="88"/>
      <c r="S76" s="88"/>
      <c r="T76" s="88"/>
      <c r="U76" s="88"/>
      <c r="V76" s="88"/>
      <c r="W76" s="88"/>
      <c r="X76" s="88"/>
      <c r="Y76" s="88"/>
      <c r="Z76" s="88"/>
    </row>
    <row r="77" spans="1:26" s="18" customFormat="1" ht="13" customHeight="1">
      <c r="A77" s="82" t="s">
        <v>22</v>
      </c>
      <c r="B77" s="82"/>
      <c r="C77" s="82"/>
      <c r="D77" s="82"/>
      <c r="E77" s="82"/>
      <c r="F77" s="82"/>
      <c r="G77" s="82"/>
      <c r="H77" s="82"/>
      <c r="I77" s="82"/>
      <c r="J77" s="82"/>
      <c r="K77" s="82"/>
      <c r="L77" s="82"/>
      <c r="M77" s="82"/>
      <c r="N77" s="82"/>
      <c r="O77" s="82"/>
      <c r="P77" s="82"/>
      <c r="Q77" s="82"/>
      <c r="R77" s="82"/>
      <c r="S77" s="82"/>
      <c r="T77" s="82"/>
      <c r="U77" s="82"/>
      <c r="V77" s="82"/>
      <c r="W77" s="82"/>
      <c r="X77" s="82"/>
      <c r="Y77" s="82"/>
      <c r="Z77" s="82"/>
    </row>
    <row r="78" spans="1:26" s="19" customFormat="1" ht="13" customHeight="1">
      <c r="A78" s="82" t="s">
        <v>43</v>
      </c>
      <c r="B78" s="82"/>
      <c r="C78" s="82"/>
      <c r="D78" s="82"/>
      <c r="E78" s="82"/>
      <c r="F78" s="82"/>
      <c r="G78" s="82"/>
      <c r="H78" s="82"/>
      <c r="I78" s="82"/>
      <c r="J78" s="82"/>
      <c r="K78" s="82"/>
      <c r="L78" s="82"/>
      <c r="M78" s="82"/>
      <c r="N78" s="82"/>
      <c r="O78" s="82"/>
      <c r="P78" s="82"/>
      <c r="Q78" s="82"/>
      <c r="R78" s="82"/>
      <c r="S78" s="82"/>
      <c r="T78" s="82"/>
      <c r="U78" s="82"/>
      <c r="V78" s="82"/>
      <c r="W78" s="82"/>
      <c r="X78" s="82"/>
      <c r="Y78" s="82"/>
      <c r="Z78" s="82"/>
    </row>
    <row r="79" spans="1:26" s="18" customFormat="1" ht="13" customHeight="1">
      <c r="A79" s="82" t="s">
        <v>46</v>
      </c>
      <c r="B79" s="82"/>
      <c r="C79" s="82"/>
      <c r="D79" s="82"/>
      <c r="E79" s="82"/>
      <c r="F79" s="82"/>
      <c r="G79" s="82"/>
      <c r="H79" s="82"/>
      <c r="I79" s="82"/>
      <c r="J79" s="82"/>
      <c r="K79" s="82"/>
      <c r="L79" s="82"/>
      <c r="M79" s="82"/>
      <c r="N79" s="82"/>
      <c r="O79" s="82"/>
      <c r="P79" s="82"/>
      <c r="Q79" s="82"/>
      <c r="R79" s="82"/>
      <c r="S79" s="82"/>
      <c r="T79" s="82"/>
      <c r="U79" s="82"/>
      <c r="V79" s="82"/>
      <c r="W79" s="82"/>
      <c r="X79" s="82"/>
      <c r="Y79" s="82"/>
      <c r="Z79" s="82"/>
    </row>
    <row r="80" spans="1:26" s="18" customFormat="1" ht="13" customHeight="1">
      <c r="A80" s="87" t="s">
        <v>23</v>
      </c>
      <c r="B80" s="87"/>
      <c r="C80" s="87"/>
      <c r="D80" s="87"/>
      <c r="E80" s="87"/>
      <c r="F80" s="87"/>
      <c r="G80" s="87"/>
      <c r="H80" s="87"/>
      <c r="I80" s="87"/>
      <c r="J80" s="87"/>
      <c r="K80" s="87"/>
      <c r="L80" s="87"/>
      <c r="M80" s="87"/>
      <c r="N80" s="87"/>
      <c r="O80" s="87"/>
      <c r="P80" s="87"/>
      <c r="Q80" s="87"/>
      <c r="R80" s="87"/>
      <c r="S80" s="87"/>
      <c r="T80" s="87"/>
      <c r="U80" s="87"/>
      <c r="V80" s="87"/>
      <c r="W80" s="87"/>
      <c r="X80" s="87"/>
      <c r="Y80" s="87"/>
      <c r="Z80" s="87"/>
    </row>
    <row r="81" spans="1:26" s="18" customFormat="1" ht="13" customHeight="1">
      <c r="A81" s="82" t="s">
        <v>24</v>
      </c>
      <c r="B81" s="82"/>
      <c r="C81" s="82"/>
      <c r="D81" s="82"/>
      <c r="E81" s="82"/>
      <c r="F81" s="82"/>
      <c r="G81" s="82"/>
      <c r="H81" s="82"/>
      <c r="I81" s="82"/>
      <c r="J81" s="82"/>
      <c r="K81" s="82"/>
      <c r="L81" s="82"/>
      <c r="M81" s="82"/>
      <c r="N81" s="82"/>
      <c r="O81" s="82"/>
      <c r="P81" s="82"/>
      <c r="Q81" s="82"/>
      <c r="R81" s="82"/>
      <c r="S81" s="82"/>
      <c r="T81" s="82"/>
      <c r="U81" s="82"/>
      <c r="V81" s="82"/>
      <c r="W81" s="82"/>
      <c r="X81" s="82"/>
      <c r="Y81" s="82"/>
      <c r="Z81" s="82"/>
    </row>
    <row r="82" spans="1:26" s="18" customFormat="1" ht="13" customHeight="1">
      <c r="A82" s="82" t="s">
        <v>25</v>
      </c>
      <c r="B82" s="82"/>
      <c r="C82" s="82"/>
      <c r="D82" s="82"/>
      <c r="E82" s="82"/>
      <c r="F82" s="82"/>
      <c r="G82" s="82"/>
      <c r="H82" s="82"/>
      <c r="I82" s="82"/>
      <c r="J82" s="82"/>
      <c r="K82" s="82"/>
      <c r="L82" s="82"/>
      <c r="M82" s="82"/>
      <c r="N82" s="82"/>
      <c r="O82" s="82"/>
      <c r="P82" s="82"/>
      <c r="Q82" s="82"/>
      <c r="R82" s="82"/>
      <c r="S82" s="82"/>
      <c r="T82" s="82"/>
      <c r="U82" s="82"/>
      <c r="V82" s="82"/>
      <c r="W82" s="82"/>
      <c r="X82" s="82"/>
      <c r="Y82" s="82"/>
      <c r="Z82" s="82"/>
    </row>
    <row r="83" spans="1:26" s="18" customFormat="1" ht="13" customHeight="1">
      <c r="A83" s="82" t="s">
        <v>29</v>
      </c>
      <c r="B83" s="82"/>
      <c r="C83" s="82"/>
      <c r="D83" s="82"/>
      <c r="E83" s="82"/>
      <c r="F83" s="82"/>
      <c r="G83" s="82"/>
      <c r="H83" s="82"/>
      <c r="I83" s="82"/>
      <c r="J83" s="82"/>
      <c r="K83" s="82"/>
      <c r="L83" s="82"/>
      <c r="M83" s="82"/>
      <c r="N83" s="82"/>
      <c r="O83" s="82"/>
      <c r="P83" s="82"/>
      <c r="Q83" s="82"/>
      <c r="R83" s="82"/>
      <c r="S83" s="82"/>
      <c r="T83" s="82"/>
      <c r="U83" s="82"/>
      <c r="V83" s="82"/>
      <c r="W83" s="82"/>
      <c r="X83" s="82"/>
      <c r="Y83" s="82"/>
      <c r="Z83" s="82"/>
    </row>
    <row r="84" spans="1:26" s="18" customFormat="1" ht="13" customHeight="1">
      <c r="A84" s="82" t="s">
        <v>39</v>
      </c>
      <c r="B84" s="82"/>
      <c r="C84" s="82"/>
      <c r="D84" s="82"/>
      <c r="E84" s="82"/>
      <c r="F84" s="82"/>
      <c r="G84" s="82"/>
      <c r="H84" s="82"/>
      <c r="I84" s="82"/>
      <c r="J84" s="82"/>
      <c r="K84" s="82"/>
      <c r="L84" s="82"/>
      <c r="M84" s="82"/>
      <c r="N84" s="82"/>
      <c r="O84" s="82"/>
      <c r="P84" s="82"/>
      <c r="Q84" s="82"/>
      <c r="R84" s="82"/>
      <c r="S84" s="82"/>
      <c r="T84" s="82"/>
      <c r="U84" s="82"/>
      <c r="V84" s="82"/>
      <c r="W84" s="82"/>
      <c r="X84" s="82"/>
      <c r="Y84" s="82"/>
      <c r="Z84" s="82"/>
    </row>
    <row r="85" spans="1:26">
      <c r="A85" s="78" t="s">
        <v>107</v>
      </c>
      <c r="B85" s="78"/>
      <c r="C85" s="78"/>
      <c r="D85" s="78"/>
      <c r="E85" s="78"/>
      <c r="F85" s="78"/>
      <c r="G85" s="78"/>
      <c r="H85" s="78"/>
      <c r="I85" s="78"/>
      <c r="J85" s="78"/>
      <c r="K85" s="78"/>
      <c r="L85" s="78"/>
      <c r="M85" s="78"/>
      <c r="N85" s="78"/>
      <c r="O85" s="78"/>
      <c r="P85" s="78"/>
      <c r="Q85" s="78"/>
      <c r="R85" s="78"/>
      <c r="S85" s="78"/>
      <c r="T85" s="78"/>
      <c r="U85" s="78"/>
      <c r="V85" s="78"/>
      <c r="W85" s="78"/>
      <c r="X85" s="78"/>
      <c r="Y85" s="78"/>
      <c r="Z85" s="78"/>
    </row>
    <row r="86" spans="1:26" ht="12.75" customHeight="1">
      <c r="A86" s="79" t="s">
        <v>108</v>
      </c>
      <c r="B86" s="79"/>
      <c r="C86" s="79"/>
      <c r="D86" s="79"/>
      <c r="E86" s="79"/>
      <c r="F86" s="79"/>
      <c r="G86" s="79"/>
      <c r="H86" s="79"/>
      <c r="I86" s="79"/>
      <c r="J86" s="79"/>
      <c r="K86" s="79"/>
      <c r="L86" s="79"/>
      <c r="M86" s="79"/>
      <c r="N86" s="79"/>
      <c r="O86" s="79"/>
      <c r="P86" s="79"/>
      <c r="Q86" s="79"/>
      <c r="R86" s="79"/>
      <c r="S86" s="79"/>
      <c r="T86" s="79"/>
      <c r="U86" s="79"/>
      <c r="V86" s="79"/>
      <c r="W86" s="79"/>
      <c r="X86" s="79"/>
      <c r="Y86" s="79"/>
      <c r="Z86" s="79"/>
    </row>
    <row r="87" spans="1:26">
      <c r="A87" s="78" t="s">
        <v>146</v>
      </c>
      <c r="B87" s="78"/>
      <c r="C87" s="78"/>
      <c r="D87" s="78"/>
      <c r="E87" s="78"/>
      <c r="F87" s="78"/>
      <c r="G87" s="78"/>
      <c r="H87" s="78"/>
      <c r="I87" s="78"/>
      <c r="J87" s="78"/>
      <c r="K87" s="78"/>
      <c r="L87" s="78"/>
      <c r="M87" s="78"/>
      <c r="N87" s="78"/>
      <c r="O87" s="78"/>
      <c r="P87" s="78"/>
      <c r="Q87" s="78"/>
      <c r="R87" s="78"/>
      <c r="S87" s="78"/>
      <c r="T87" s="78"/>
      <c r="U87" s="78"/>
      <c r="V87" s="78"/>
      <c r="W87" s="78"/>
      <c r="X87" s="78"/>
      <c r="Y87" s="78"/>
      <c r="Z87" s="78"/>
    </row>
    <row r="88" spans="1:26" ht="12.75" customHeight="1">
      <c r="A88" s="79" t="s">
        <v>50</v>
      </c>
      <c r="B88" s="79"/>
      <c r="C88" s="79"/>
      <c r="D88" s="79"/>
      <c r="E88" s="79"/>
      <c r="F88" s="79"/>
      <c r="G88" s="79"/>
      <c r="H88" s="79"/>
      <c r="I88" s="79"/>
      <c r="J88" s="79"/>
      <c r="K88" s="79"/>
      <c r="L88" s="79"/>
      <c r="M88" s="79"/>
      <c r="N88" s="79"/>
      <c r="O88" s="79"/>
      <c r="P88" s="79"/>
      <c r="Q88" s="79"/>
      <c r="R88" s="79"/>
      <c r="S88" s="79"/>
      <c r="T88" s="79"/>
      <c r="U88" s="79"/>
      <c r="V88" s="79"/>
      <c r="W88" s="79"/>
      <c r="X88" s="79"/>
      <c r="Y88" s="79"/>
      <c r="Z88" s="79"/>
    </row>
  </sheetData>
  <mergeCells count="58">
    <mergeCell ref="A58:Z58"/>
    <mergeCell ref="A71:Z71"/>
    <mergeCell ref="A66:Z66"/>
    <mergeCell ref="A32:Z32"/>
    <mergeCell ref="A33:Z33"/>
    <mergeCell ref="A35:Z35"/>
    <mergeCell ref="A36:Z36"/>
    <mergeCell ref="A37:Z37"/>
    <mergeCell ref="A38:Z38"/>
    <mergeCell ref="A39:Z39"/>
    <mergeCell ref="A40:Z40"/>
    <mergeCell ref="A41:Z41"/>
    <mergeCell ref="A42:Z42"/>
    <mergeCell ref="A55:Z55"/>
    <mergeCell ref="A56:Z56"/>
    <mergeCell ref="A44:Z44"/>
    <mergeCell ref="A57:Z57"/>
    <mergeCell ref="A1:AJ1"/>
    <mergeCell ref="A50:Z50"/>
    <mergeCell ref="A52:Z52"/>
    <mergeCell ref="A53:Z53"/>
    <mergeCell ref="A54:Z54"/>
    <mergeCell ref="A45:Z45"/>
    <mergeCell ref="A46:Z46"/>
    <mergeCell ref="A47:Z47"/>
    <mergeCell ref="A48:Z48"/>
    <mergeCell ref="A49:Z49"/>
    <mergeCell ref="A51:Z51"/>
    <mergeCell ref="A64:Z64"/>
    <mergeCell ref="A80:Z80"/>
    <mergeCell ref="A78:Z78"/>
    <mergeCell ref="A74:Z74"/>
    <mergeCell ref="A73:Z73"/>
    <mergeCell ref="A72:Z72"/>
    <mergeCell ref="A79:Z79"/>
    <mergeCell ref="A75:Z75"/>
    <mergeCell ref="A67:Z67"/>
    <mergeCell ref="A77:Z77"/>
    <mergeCell ref="A70:Z70"/>
    <mergeCell ref="A76:Z76"/>
    <mergeCell ref="A68:Z68"/>
    <mergeCell ref="A69:Z69"/>
    <mergeCell ref="A87:Z87"/>
    <mergeCell ref="A88:Z88"/>
    <mergeCell ref="A34:Z34"/>
    <mergeCell ref="A60:Z60"/>
    <mergeCell ref="A61:Z61"/>
    <mergeCell ref="A62:Z62"/>
    <mergeCell ref="A63:Z63"/>
    <mergeCell ref="A43:Z43"/>
    <mergeCell ref="A85:Z85"/>
    <mergeCell ref="A65:Z65"/>
    <mergeCell ref="A86:Z86"/>
    <mergeCell ref="A84:Z84"/>
    <mergeCell ref="A83:Z83"/>
    <mergeCell ref="A82:Z82"/>
    <mergeCell ref="A81:Z81"/>
    <mergeCell ref="A59:Z59"/>
  </mergeCells>
  <pageMargins left="0.25" right="0.25" top="0.75" bottom="0.75" header="0.3" footer="0.3"/>
  <pageSetup scale="3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DA199-0FB3-400E-94BF-125E5F953288}">
  <dimension ref="A1"/>
  <sheetViews>
    <sheetView tabSelected="1" workbookViewId="0">
      <selection activeCell="U19" sqref="U19"/>
    </sheetView>
  </sheetViews>
  <sheetFormatPr defaultRowHeight="12.5"/>
  <cols>
    <col min="2" max="2" width="8.81640625" bestFit="1" customWidth="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EB25-856E-4987-943D-82FB4932F948}">
  <dimension ref="A1:AQ78"/>
  <sheetViews>
    <sheetView workbookViewId="0">
      <pane xSplit="1" ySplit="2" topLeftCell="B3" activePane="bottomRight" state="frozen"/>
      <selection pane="topRight" activeCell="B1" sqref="B1"/>
      <selection pane="bottomLeft" activeCell="A3" sqref="A3"/>
      <selection pane="bottomRight" activeCell="A2" sqref="A2"/>
    </sheetView>
  </sheetViews>
  <sheetFormatPr defaultColWidth="8.81640625" defaultRowHeight="12.5"/>
  <cols>
    <col min="1" max="1" width="41.7265625" style="70" customWidth="1"/>
    <col min="2" max="40" width="8.7265625" style="70" customWidth="1"/>
    <col min="41" max="42" width="10" style="70" customWidth="1"/>
    <col min="43" max="43" width="8.7265625" style="70" customWidth="1"/>
    <col min="44" max="16384" width="8.81640625" style="70"/>
  </cols>
  <sheetData>
    <row r="1" spans="1:43" ht="16.5" customHeight="1" thickBot="1">
      <c r="A1" s="109" t="s">
        <v>165</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row>
    <row r="2" spans="1:43" ht="16.5" customHeight="1">
      <c r="A2" s="71"/>
      <c r="B2" s="63">
        <v>1960</v>
      </c>
      <c r="C2" s="63">
        <v>1965</v>
      </c>
      <c r="D2" s="63">
        <v>1970</v>
      </c>
      <c r="E2" s="63">
        <v>1975</v>
      </c>
      <c r="F2" s="63">
        <v>1980</v>
      </c>
      <c r="G2" s="63">
        <v>1985</v>
      </c>
      <c r="H2" s="63">
        <v>1990</v>
      </c>
      <c r="I2" s="63">
        <v>1991</v>
      </c>
      <c r="J2" s="63">
        <v>1992</v>
      </c>
      <c r="K2" s="63">
        <v>1993</v>
      </c>
      <c r="L2" s="63">
        <v>1994</v>
      </c>
      <c r="M2" s="63">
        <v>1995</v>
      </c>
      <c r="N2" s="63">
        <v>1996</v>
      </c>
      <c r="O2" s="63">
        <v>1997</v>
      </c>
      <c r="P2" s="63">
        <v>1998</v>
      </c>
      <c r="Q2" s="63">
        <v>1999</v>
      </c>
      <c r="R2" s="63">
        <v>2000</v>
      </c>
      <c r="S2" s="63">
        <v>2001</v>
      </c>
      <c r="T2" s="71">
        <v>2002</v>
      </c>
      <c r="U2" s="71">
        <v>2003</v>
      </c>
      <c r="V2" s="72">
        <v>2004</v>
      </c>
      <c r="W2" s="71">
        <v>2005</v>
      </c>
      <c r="X2" s="71">
        <v>2006</v>
      </c>
      <c r="Y2" s="71">
        <v>2007</v>
      </c>
      <c r="Z2" s="71">
        <v>2008</v>
      </c>
      <c r="AA2" s="71">
        <v>2009</v>
      </c>
      <c r="AB2" s="71">
        <v>2010</v>
      </c>
      <c r="AC2" s="63">
        <v>2011</v>
      </c>
      <c r="AD2" s="63">
        <v>2012</v>
      </c>
      <c r="AE2" s="71">
        <v>2013</v>
      </c>
      <c r="AF2" s="63">
        <v>2014</v>
      </c>
      <c r="AG2" s="63">
        <v>2015</v>
      </c>
      <c r="AH2" s="63">
        <v>2016</v>
      </c>
      <c r="AI2" s="63">
        <v>2017</v>
      </c>
      <c r="AJ2" s="63">
        <v>2018</v>
      </c>
      <c r="AK2" s="63">
        <v>2019</v>
      </c>
      <c r="AL2" s="63">
        <v>2020</v>
      </c>
      <c r="AM2" s="63">
        <v>2021</v>
      </c>
      <c r="AN2" s="63">
        <v>2022</v>
      </c>
      <c r="AO2" s="63">
        <v>2023</v>
      </c>
      <c r="AP2" s="63">
        <v>2024</v>
      </c>
      <c r="AQ2" s="63">
        <v>2025</v>
      </c>
    </row>
    <row r="3" spans="1:43" ht="16.5" customHeight="1">
      <c r="A3" s="59" t="s">
        <v>2</v>
      </c>
      <c r="B3" s="60"/>
      <c r="C3" s="60"/>
      <c r="D3" s="60"/>
      <c r="E3" s="73"/>
      <c r="F3" s="73"/>
      <c r="G3" s="67"/>
      <c r="H3" s="67"/>
      <c r="I3" s="67"/>
      <c r="J3" s="67"/>
      <c r="K3" s="67"/>
      <c r="L3" s="67"/>
      <c r="M3" s="67"/>
      <c r="N3" s="67"/>
      <c r="O3" s="67"/>
      <c r="P3" s="67"/>
      <c r="Q3" s="67"/>
      <c r="R3" s="67"/>
      <c r="S3" s="60"/>
      <c r="T3" s="67"/>
      <c r="U3" s="67"/>
      <c r="V3" s="67"/>
      <c r="W3" s="67"/>
      <c r="X3" s="67"/>
      <c r="Y3" s="67"/>
      <c r="Z3" s="67"/>
      <c r="AA3" s="60"/>
      <c r="AB3" s="60"/>
      <c r="AC3" s="60"/>
      <c r="AD3" s="60"/>
      <c r="AE3" s="64"/>
      <c r="AF3" s="64"/>
      <c r="AG3" s="64"/>
      <c r="AH3" s="64"/>
      <c r="AI3" s="64"/>
      <c r="AJ3" s="64"/>
      <c r="AK3" s="64"/>
      <c r="AL3" s="64"/>
      <c r="AM3" s="64"/>
      <c r="AN3" s="64"/>
      <c r="AO3" s="64"/>
      <c r="AP3" s="64"/>
      <c r="AQ3" s="64"/>
    </row>
    <row r="4" spans="1:43" ht="16.5" customHeight="1">
      <c r="A4" s="61" t="s">
        <v>52</v>
      </c>
      <c r="B4" s="66">
        <v>31099</v>
      </c>
      <c r="C4" s="66">
        <v>53226</v>
      </c>
      <c r="D4" s="66">
        <v>108442</v>
      </c>
      <c r="E4" s="66">
        <v>119591.474</v>
      </c>
      <c r="F4" s="66">
        <v>190765.929</v>
      </c>
      <c r="G4" s="66">
        <v>275863.54700000002</v>
      </c>
      <c r="H4" s="66">
        <v>337215.22553599998</v>
      </c>
      <c r="I4" s="66">
        <v>329787.96750099998</v>
      </c>
      <c r="J4" s="66">
        <v>345019.61278099997</v>
      </c>
      <c r="K4" s="66">
        <v>351096.458323</v>
      </c>
      <c r="L4" s="66">
        <v>376873.402328</v>
      </c>
      <c r="M4" s="66">
        <v>391593.82941200002</v>
      </c>
      <c r="N4" s="66">
        <v>419281.55251800001</v>
      </c>
      <c r="O4" s="66">
        <v>439262.67014</v>
      </c>
      <c r="P4" s="66">
        <v>449103.79910300003</v>
      </c>
      <c r="Q4" s="66">
        <v>473081.98319599999</v>
      </c>
      <c r="R4" s="66">
        <v>500431.77514500002</v>
      </c>
      <c r="S4" s="66">
        <v>473591.64681000001</v>
      </c>
      <c r="T4" s="66">
        <v>472190.76637199998</v>
      </c>
      <c r="U4" s="66">
        <v>497648.14399399998</v>
      </c>
      <c r="V4" s="66">
        <v>547931.15319800004</v>
      </c>
      <c r="W4" s="66">
        <v>572868.82004599995</v>
      </c>
      <c r="X4" s="66">
        <v>576823.04937200004</v>
      </c>
      <c r="Y4" s="66">
        <v>594614.09036200005</v>
      </c>
      <c r="Z4" s="66">
        <v>570089.94696500001</v>
      </c>
      <c r="AA4" s="66">
        <v>540693.68270899996</v>
      </c>
      <c r="AB4" s="66">
        <v>554710.522322</v>
      </c>
      <c r="AC4" s="66">
        <v>565613.64535799995</v>
      </c>
      <c r="AD4" s="66">
        <v>570438.230553</v>
      </c>
      <c r="AE4" s="66">
        <v>579461.44977599999</v>
      </c>
      <c r="AF4" s="66">
        <v>597005.00355200004</v>
      </c>
      <c r="AG4" s="66">
        <v>632154.82412700006</v>
      </c>
      <c r="AH4" s="66">
        <v>661477.92748199997</v>
      </c>
      <c r="AI4" s="66">
        <v>685472.00477</v>
      </c>
      <c r="AJ4" s="66">
        <v>722415.33364099998</v>
      </c>
      <c r="AK4" s="66">
        <v>754450.05571900005</v>
      </c>
      <c r="AL4" s="66">
        <v>306058.02996800002</v>
      </c>
      <c r="AM4" s="66">
        <v>573403.84113099996</v>
      </c>
      <c r="AN4" s="66">
        <v>708960.15071199997</v>
      </c>
      <c r="AO4" s="65">
        <v>773481.35916300002</v>
      </c>
      <c r="AP4" s="65">
        <v>801518.57436600002</v>
      </c>
      <c r="AQ4" s="66">
        <v>796991.63361599995</v>
      </c>
    </row>
    <row r="5" spans="1:43" ht="16.5" customHeight="1">
      <c r="A5" s="61" t="s">
        <v>47</v>
      </c>
      <c r="B5" s="66">
        <v>2300</v>
      </c>
      <c r="C5" s="66" t="s">
        <v>48</v>
      </c>
      <c r="D5" s="66">
        <v>9100</v>
      </c>
      <c r="E5" s="66" t="s">
        <v>48</v>
      </c>
      <c r="F5" s="66">
        <v>14700</v>
      </c>
      <c r="G5" s="66" t="s">
        <v>48</v>
      </c>
      <c r="H5" s="66">
        <v>13000</v>
      </c>
      <c r="I5" s="66" t="s">
        <v>48</v>
      </c>
      <c r="J5" s="66" t="s">
        <v>48</v>
      </c>
      <c r="K5" s="66" t="s">
        <v>48</v>
      </c>
      <c r="L5" s="66" t="s">
        <v>48</v>
      </c>
      <c r="M5" s="66">
        <v>10800</v>
      </c>
      <c r="N5" s="66">
        <v>12000</v>
      </c>
      <c r="O5" s="66">
        <v>12500</v>
      </c>
      <c r="P5" s="66">
        <v>13100</v>
      </c>
      <c r="Q5" s="66">
        <v>14100</v>
      </c>
      <c r="R5" s="66">
        <v>15200</v>
      </c>
      <c r="S5" s="66">
        <v>15900</v>
      </c>
      <c r="T5" s="66" t="s">
        <v>48</v>
      </c>
      <c r="U5" s="66" t="s">
        <v>48</v>
      </c>
      <c r="V5" s="66" t="s">
        <v>48</v>
      </c>
      <c r="W5" s="66" t="s">
        <v>48</v>
      </c>
      <c r="X5" s="66" t="s">
        <v>48</v>
      </c>
      <c r="Y5" s="66" t="s">
        <v>48</v>
      </c>
      <c r="Z5" s="66" t="s">
        <v>48</v>
      </c>
      <c r="AA5" s="66" t="s">
        <v>48</v>
      </c>
      <c r="AB5" s="66" t="s">
        <v>48</v>
      </c>
      <c r="AC5" s="66" t="s">
        <v>48</v>
      </c>
      <c r="AD5" s="66" t="s">
        <v>48</v>
      </c>
      <c r="AE5" s="66" t="s">
        <v>48</v>
      </c>
      <c r="AF5" s="66" t="s">
        <v>48</v>
      </c>
      <c r="AG5" s="66" t="s">
        <v>48</v>
      </c>
      <c r="AH5" s="66" t="s">
        <v>48</v>
      </c>
      <c r="AI5" s="66" t="s">
        <v>48</v>
      </c>
      <c r="AJ5" s="66" t="s">
        <v>48</v>
      </c>
      <c r="AK5" s="66" t="s">
        <v>48</v>
      </c>
      <c r="AL5" s="66" t="s">
        <v>48</v>
      </c>
      <c r="AM5" s="66" t="s">
        <v>48</v>
      </c>
      <c r="AN5" s="66" t="s">
        <v>48</v>
      </c>
      <c r="AO5" s="66" t="s">
        <v>48</v>
      </c>
      <c r="AP5" s="66" t="s">
        <v>48</v>
      </c>
      <c r="AQ5" s="66" t="s">
        <v>48</v>
      </c>
    </row>
    <row r="6" spans="1:43" ht="16.5" customHeight="1">
      <c r="A6" s="74" t="s">
        <v>3</v>
      </c>
      <c r="B6" s="67">
        <v>1272078.3999999999</v>
      </c>
      <c r="C6" s="67">
        <v>1555237.28</v>
      </c>
      <c r="D6" s="67">
        <v>2042002.2799999998</v>
      </c>
      <c r="E6" s="67">
        <v>2404954.4</v>
      </c>
      <c r="F6" s="67">
        <v>2653510.21</v>
      </c>
      <c r="G6" s="67">
        <v>2991120.8</v>
      </c>
      <c r="H6" s="67">
        <v>3539602.56</v>
      </c>
      <c r="I6" s="67">
        <v>3578582.4400000004</v>
      </c>
      <c r="J6" s="67">
        <v>3676688.44</v>
      </c>
      <c r="K6" s="67">
        <v>3747067.87</v>
      </c>
      <c r="L6" s="67">
        <v>3939875</v>
      </c>
      <c r="M6" s="67">
        <v>3848458</v>
      </c>
      <c r="N6" s="67">
        <v>3951008.7272999999</v>
      </c>
      <c r="O6" s="67">
        <v>4071136.5328719998</v>
      </c>
      <c r="P6" s="67">
        <v>4182066.2400156059</v>
      </c>
      <c r="Q6" s="67">
        <v>4285299.4390774053</v>
      </c>
      <c r="R6" s="67">
        <v>4370488.7148582162</v>
      </c>
      <c r="S6" s="67">
        <v>4623397.8260386921</v>
      </c>
      <c r="T6" s="67">
        <v>4646520.9849062953</v>
      </c>
      <c r="U6" s="67">
        <v>4701825.0032426612</v>
      </c>
      <c r="V6" s="67">
        <v>4824654.4447763506</v>
      </c>
      <c r="W6" s="67">
        <v>4867608.4897589097</v>
      </c>
      <c r="X6" s="67">
        <v>4908058.8374757655</v>
      </c>
      <c r="Y6" s="67">
        <v>4959766.7012</v>
      </c>
      <c r="Z6" s="67">
        <v>4900171</v>
      </c>
      <c r="AA6" s="67">
        <v>5000591.895902345</v>
      </c>
      <c r="AB6" s="67">
        <v>5009805.5620214241</v>
      </c>
      <c r="AC6" s="67">
        <v>4997049.3066988336</v>
      </c>
      <c r="AD6" s="67">
        <v>5046332.4132198002</v>
      </c>
      <c r="AE6" s="67">
        <v>5083123.4649372874</v>
      </c>
      <c r="AF6" s="67">
        <v>5158160.8548277542</v>
      </c>
      <c r="AG6" s="67">
        <v>5282710.2500658771</v>
      </c>
      <c r="AH6" s="67">
        <v>5411827.6229987517</v>
      </c>
      <c r="AI6" s="67">
        <v>5482189.7570441701</v>
      </c>
      <c r="AJ6" s="67">
        <v>5545845.3035232006</v>
      </c>
      <c r="AK6" s="67">
        <v>5579125.9722718718</v>
      </c>
      <c r="AL6" s="67">
        <v>4934929.062720011</v>
      </c>
      <c r="AM6" s="67">
        <v>5335698.541654665</v>
      </c>
      <c r="AN6" s="67">
        <v>5027965.0069534937</v>
      </c>
      <c r="AO6" s="67">
        <v>5090216.336107987</v>
      </c>
      <c r="AP6" s="67">
        <v>5169255.0121255685</v>
      </c>
      <c r="AQ6" s="67" t="s">
        <v>0</v>
      </c>
    </row>
    <row r="7" spans="1:43" ht="16.5" customHeight="1">
      <c r="A7" s="62" t="s">
        <v>32</v>
      </c>
      <c r="B7" s="66">
        <v>1144673.3999999999</v>
      </c>
      <c r="C7" s="66">
        <v>1394803.28</v>
      </c>
      <c r="D7" s="66">
        <v>1750897</v>
      </c>
      <c r="E7" s="66">
        <v>1954165.5</v>
      </c>
      <c r="F7" s="66">
        <v>2011988.76</v>
      </c>
      <c r="G7" s="66">
        <v>2094620.64</v>
      </c>
      <c r="H7" s="66">
        <v>2281390.92</v>
      </c>
      <c r="I7" s="66">
        <v>2200259.7000000002</v>
      </c>
      <c r="J7" s="66">
        <v>2208226.09</v>
      </c>
      <c r="K7" s="66">
        <v>2213281.4900000002</v>
      </c>
      <c r="L7" s="66">
        <v>2756223</v>
      </c>
      <c r="M7" s="66">
        <v>2286887</v>
      </c>
      <c r="N7" s="66">
        <v>2337068</v>
      </c>
      <c r="O7" s="66">
        <v>2389065</v>
      </c>
      <c r="P7" s="66">
        <v>2463828.420042248</v>
      </c>
      <c r="Q7" s="66">
        <v>2495140.3026243281</v>
      </c>
      <c r="R7" s="66">
        <v>2544457.3524414399</v>
      </c>
      <c r="S7" s="66">
        <v>2556481.2400000002</v>
      </c>
      <c r="T7" s="66">
        <v>2620388.92</v>
      </c>
      <c r="U7" s="66">
        <v>2641885.0920744999</v>
      </c>
      <c r="V7" s="66">
        <v>2685826.6531088967</v>
      </c>
      <c r="W7" s="66">
        <v>2699304.6428176584</v>
      </c>
      <c r="X7" s="66">
        <v>2671044.2305259043</v>
      </c>
      <c r="Y7" s="66">
        <v>3324977</v>
      </c>
      <c r="Z7" s="66">
        <v>3199116</v>
      </c>
      <c r="AA7" s="66">
        <v>3413874.6951679634</v>
      </c>
      <c r="AB7" s="66">
        <v>3429995.6410861243</v>
      </c>
      <c r="AC7" s="66">
        <v>3464405.2296386864</v>
      </c>
      <c r="AD7" s="66">
        <v>3490438.2857423411</v>
      </c>
      <c r="AE7" s="66">
        <v>3507723.0973114655</v>
      </c>
      <c r="AF7" s="66">
        <v>3502000.6903627221</v>
      </c>
      <c r="AG7" s="66">
        <v>3628378.8815517384</v>
      </c>
      <c r="AH7" s="66">
        <v>3699794.4380078609</v>
      </c>
      <c r="AI7" s="66">
        <v>3709919.1961312541</v>
      </c>
      <c r="AJ7" s="66">
        <v>3729610.234329388</v>
      </c>
      <c r="AK7" s="66">
        <v>3765896.0121443863</v>
      </c>
      <c r="AL7" s="66">
        <v>3225113.8011595304</v>
      </c>
      <c r="AM7" s="66">
        <v>3471196.0905209668</v>
      </c>
      <c r="AN7" s="66">
        <v>3284668.705926788</v>
      </c>
      <c r="AO7" s="66">
        <v>3337838.5965900021</v>
      </c>
      <c r="AP7" s="66">
        <v>3412168.512975527</v>
      </c>
      <c r="AQ7" s="66" t="s">
        <v>0</v>
      </c>
    </row>
    <row r="8" spans="1:43" ht="16.5" customHeight="1">
      <c r="A8" s="62" t="s">
        <v>34</v>
      </c>
      <c r="B8" s="66" t="s">
        <v>0</v>
      </c>
      <c r="C8" s="66" t="s">
        <v>0</v>
      </c>
      <c r="D8" s="66">
        <v>3276.9</v>
      </c>
      <c r="E8" s="66">
        <v>6191.9</v>
      </c>
      <c r="F8" s="66">
        <v>12256.8</v>
      </c>
      <c r="G8" s="66">
        <v>11811.8</v>
      </c>
      <c r="H8" s="66">
        <v>12424.1</v>
      </c>
      <c r="I8" s="66">
        <v>11656.06</v>
      </c>
      <c r="J8" s="66">
        <v>11946.25</v>
      </c>
      <c r="K8" s="66">
        <v>12184.38</v>
      </c>
      <c r="L8" s="66">
        <v>11264</v>
      </c>
      <c r="M8" s="66">
        <v>10777</v>
      </c>
      <c r="N8" s="66">
        <v>10912</v>
      </c>
      <c r="O8" s="66">
        <v>11089</v>
      </c>
      <c r="P8" s="66">
        <v>11311.197996230532</v>
      </c>
      <c r="Q8" s="66">
        <v>11642.295010415633</v>
      </c>
      <c r="R8" s="66">
        <v>11515.796151175477</v>
      </c>
      <c r="S8" s="66">
        <v>11759.58</v>
      </c>
      <c r="T8" s="66">
        <v>12131.04</v>
      </c>
      <c r="U8" s="66">
        <v>12162.999800241942</v>
      </c>
      <c r="V8" s="66">
        <v>12855.361903711795</v>
      </c>
      <c r="W8" s="66">
        <v>13276.957048550581</v>
      </c>
      <c r="X8" s="66">
        <v>15302.837710775921</v>
      </c>
      <c r="Y8" s="66">
        <v>27173</v>
      </c>
      <c r="Z8" s="66">
        <v>26430</v>
      </c>
      <c r="AA8" s="66">
        <v>24162.284984465721</v>
      </c>
      <c r="AB8" s="66">
        <v>21482.715623236356</v>
      </c>
      <c r="AC8" s="66">
        <v>21516.752486125952</v>
      </c>
      <c r="AD8" s="66">
        <v>24815.916143547372</v>
      </c>
      <c r="AE8" s="66">
        <v>23633.293571165999</v>
      </c>
      <c r="AF8" s="66">
        <v>23173.173385423503</v>
      </c>
      <c r="AG8" s="66">
        <v>22751.532128664399</v>
      </c>
      <c r="AH8" s="66">
        <v>23725.111955421387</v>
      </c>
      <c r="AI8" s="66">
        <v>23381.622003386132</v>
      </c>
      <c r="AJ8" s="66">
        <v>23296.76856786057</v>
      </c>
      <c r="AK8" s="66">
        <v>22846.373475193806</v>
      </c>
      <c r="AL8" s="66">
        <v>21617.631727385826</v>
      </c>
      <c r="AM8" s="66">
        <v>23658.62164138829</v>
      </c>
      <c r="AN8" s="66">
        <v>24369.327208820261</v>
      </c>
      <c r="AO8" s="66">
        <v>20694.693802962931</v>
      </c>
      <c r="AP8" s="66">
        <v>22806.298280362091</v>
      </c>
      <c r="AQ8" s="66" t="s">
        <v>0</v>
      </c>
    </row>
    <row r="9" spans="1:43" ht="16.5" customHeight="1">
      <c r="A9" s="62" t="s">
        <v>31</v>
      </c>
      <c r="B9" s="66" t="s">
        <v>0</v>
      </c>
      <c r="C9" s="66" t="s">
        <v>0</v>
      </c>
      <c r="D9" s="66">
        <v>225613.38</v>
      </c>
      <c r="E9" s="66">
        <v>363267</v>
      </c>
      <c r="F9" s="66">
        <v>520773.65</v>
      </c>
      <c r="G9" s="66">
        <v>688091.36</v>
      </c>
      <c r="H9" s="66">
        <v>999753.54</v>
      </c>
      <c r="I9" s="66">
        <v>1116957.68</v>
      </c>
      <c r="J9" s="66">
        <v>1201667.1000000001</v>
      </c>
      <c r="K9" s="66">
        <v>1252860</v>
      </c>
      <c r="L9" s="66">
        <v>885897</v>
      </c>
      <c r="M9" s="66">
        <v>1256146</v>
      </c>
      <c r="N9" s="66">
        <v>1298299</v>
      </c>
      <c r="O9" s="66">
        <v>1352675</v>
      </c>
      <c r="P9" s="66">
        <v>1380557.2397938734</v>
      </c>
      <c r="Q9" s="66">
        <v>1432782.3794077854</v>
      </c>
      <c r="R9" s="66">
        <v>1467663.7991499156</v>
      </c>
      <c r="S9" s="66">
        <v>1678852.5595885422</v>
      </c>
      <c r="T9" s="66">
        <v>1674791.8930520001</v>
      </c>
      <c r="U9" s="66">
        <v>1706102.912463947</v>
      </c>
      <c r="V9" s="66">
        <v>1780771.1384466074</v>
      </c>
      <c r="W9" s="66">
        <v>1804848.0064037023</v>
      </c>
      <c r="X9" s="66">
        <v>1876689.847532914</v>
      </c>
      <c r="Y9" s="66">
        <v>1017007</v>
      </c>
      <c r="Z9" s="66">
        <v>1049667</v>
      </c>
      <c r="AA9" s="66">
        <v>991383.33848368167</v>
      </c>
      <c r="AB9" s="66">
        <v>1001455.7277059199</v>
      </c>
      <c r="AC9" s="66">
        <v>972382.44726826402</v>
      </c>
      <c r="AD9" s="66">
        <v>970669.41516661318</v>
      </c>
      <c r="AE9" s="66">
        <v>977476.62107445241</v>
      </c>
      <c r="AF9" s="66">
        <v>1037129.0861966583</v>
      </c>
      <c r="AG9" s="66">
        <v>1028773.6840018815</v>
      </c>
      <c r="AH9" s="66">
        <v>1075233.5052042801</v>
      </c>
      <c r="AI9" s="66">
        <v>1106303.4454204475</v>
      </c>
      <c r="AJ9" s="66">
        <v>1119644.0825954296</v>
      </c>
      <c r="AK9" s="66">
        <v>1128488.8887035879</v>
      </c>
      <c r="AL9" s="66">
        <v>1085129.151521432</v>
      </c>
      <c r="AM9" s="66">
        <v>1168120.1523734201</v>
      </c>
      <c r="AN9" s="66">
        <v>1007240.09337026</v>
      </c>
      <c r="AO9" s="66">
        <v>1040166.403000145</v>
      </c>
      <c r="AP9" s="66">
        <v>1035822.226581813</v>
      </c>
      <c r="AQ9" s="66" t="s">
        <v>0</v>
      </c>
    </row>
    <row r="10" spans="1:43" ht="16.5" customHeight="1">
      <c r="A10" s="61" t="s">
        <v>33</v>
      </c>
      <c r="B10" s="66">
        <v>98551</v>
      </c>
      <c r="C10" s="66">
        <v>128769</v>
      </c>
      <c r="D10" s="66">
        <v>27081</v>
      </c>
      <c r="E10" s="66">
        <v>34606</v>
      </c>
      <c r="F10" s="66">
        <v>39813</v>
      </c>
      <c r="G10" s="66">
        <v>45441</v>
      </c>
      <c r="H10" s="66">
        <v>51901</v>
      </c>
      <c r="I10" s="66">
        <v>52898</v>
      </c>
      <c r="J10" s="66">
        <v>53874</v>
      </c>
      <c r="K10" s="66">
        <v>56772</v>
      </c>
      <c r="L10" s="66">
        <v>61284</v>
      </c>
      <c r="M10" s="66">
        <v>62705</v>
      </c>
      <c r="N10" s="66">
        <v>64072</v>
      </c>
      <c r="O10" s="66">
        <v>66893</v>
      </c>
      <c r="P10" s="66">
        <v>68021</v>
      </c>
      <c r="Q10" s="66">
        <v>70311</v>
      </c>
      <c r="R10" s="66">
        <v>70500</v>
      </c>
      <c r="S10" s="66">
        <v>85488.639999999999</v>
      </c>
      <c r="T10" s="66">
        <v>75866</v>
      </c>
      <c r="U10" s="66">
        <v>77756.625026012029</v>
      </c>
      <c r="V10" s="66">
        <v>78441.001270563196</v>
      </c>
      <c r="W10" s="66">
        <v>78495.659525951312</v>
      </c>
      <c r="X10" s="66">
        <v>80344.221164056842</v>
      </c>
      <c r="Y10" s="66">
        <v>119979</v>
      </c>
      <c r="Z10" s="66">
        <v>126855</v>
      </c>
      <c r="AA10" s="66">
        <v>120206.75691287633</v>
      </c>
      <c r="AB10" s="66">
        <v>110738.2452064016</v>
      </c>
      <c r="AC10" s="66">
        <v>103803.03027298137</v>
      </c>
      <c r="AD10" s="66">
        <v>105605.2225970268</v>
      </c>
      <c r="AE10" s="66">
        <v>106581.57890487878</v>
      </c>
      <c r="AF10" s="66">
        <v>109301.40619692924</v>
      </c>
      <c r="AG10" s="66">
        <v>109597.31844960712</v>
      </c>
      <c r="AH10" s="66">
        <v>113337.94163267993</v>
      </c>
      <c r="AI10" s="66">
        <v>116102.39910916959</v>
      </c>
      <c r="AJ10" s="66">
        <v>120698.99421461202</v>
      </c>
      <c r="AK10" s="66">
        <v>124745.70718075465</v>
      </c>
      <c r="AL10" s="66">
        <v>117832.17393367999</v>
      </c>
      <c r="AM10" s="66">
        <v>131637.174901808</v>
      </c>
      <c r="AN10" s="66">
        <v>136223.78686582399</v>
      </c>
      <c r="AO10" s="66">
        <v>134100.60811871599</v>
      </c>
      <c r="AP10" s="66">
        <v>137080.31037276101</v>
      </c>
      <c r="AQ10" s="66" t="s">
        <v>0</v>
      </c>
    </row>
    <row r="11" spans="1:43" ht="16.5" customHeight="1">
      <c r="A11" s="61" t="s">
        <v>4</v>
      </c>
      <c r="B11" s="66">
        <v>28854</v>
      </c>
      <c r="C11" s="66">
        <v>31665</v>
      </c>
      <c r="D11" s="66">
        <v>35134</v>
      </c>
      <c r="E11" s="66">
        <v>46724</v>
      </c>
      <c r="F11" s="66">
        <v>68678</v>
      </c>
      <c r="G11" s="66">
        <v>78063</v>
      </c>
      <c r="H11" s="66">
        <v>94341</v>
      </c>
      <c r="I11" s="66">
        <v>96645</v>
      </c>
      <c r="J11" s="66">
        <v>99510</v>
      </c>
      <c r="K11" s="66">
        <v>103116</v>
      </c>
      <c r="L11" s="66">
        <v>108932</v>
      </c>
      <c r="M11" s="66">
        <v>115451</v>
      </c>
      <c r="N11" s="66">
        <v>118899</v>
      </c>
      <c r="O11" s="66">
        <v>124584</v>
      </c>
      <c r="P11" s="66">
        <v>128359</v>
      </c>
      <c r="Q11" s="66">
        <v>132386</v>
      </c>
      <c r="R11" s="66">
        <v>135020</v>
      </c>
      <c r="S11" s="66">
        <v>161169.12</v>
      </c>
      <c r="T11" s="66">
        <v>138737</v>
      </c>
      <c r="U11" s="66">
        <v>140159.96248174272</v>
      </c>
      <c r="V11" s="66">
        <v>142369.77185656936</v>
      </c>
      <c r="W11" s="66">
        <v>144027.63604132412</v>
      </c>
      <c r="X11" s="66">
        <v>142169.22730548185</v>
      </c>
      <c r="Y11" s="66">
        <v>184199</v>
      </c>
      <c r="Z11" s="66">
        <v>183826</v>
      </c>
      <c r="AA11" s="66">
        <v>168099.53433899098</v>
      </c>
      <c r="AB11" s="66">
        <v>175788.97173715092</v>
      </c>
      <c r="AC11" s="66">
        <v>163791.29311902044</v>
      </c>
      <c r="AD11" s="66">
        <v>163601.73110557569</v>
      </c>
      <c r="AE11" s="66">
        <v>168435.63414130086</v>
      </c>
      <c r="AF11" s="66">
        <v>169830.17838475661</v>
      </c>
      <c r="AG11" s="66">
        <v>170246.27799988686</v>
      </c>
      <c r="AH11" s="66">
        <v>174556.97827435564</v>
      </c>
      <c r="AI11" s="66">
        <v>181490.18169777928</v>
      </c>
      <c r="AJ11" s="66">
        <v>184165.1211510069</v>
      </c>
      <c r="AK11" s="66">
        <v>175304.70135307586</v>
      </c>
      <c r="AL11" s="66">
        <v>179816.80092319596</v>
      </c>
      <c r="AM11" s="66">
        <v>195389.15734589699</v>
      </c>
      <c r="AN11" s="66">
        <v>195048.63938260701</v>
      </c>
      <c r="AO11" s="66">
        <v>195757.795420187</v>
      </c>
      <c r="AP11" s="66">
        <v>192519.61251428199</v>
      </c>
      <c r="AQ11" s="66" t="s">
        <v>0</v>
      </c>
    </row>
    <row r="12" spans="1:43" ht="16.5" customHeight="1">
      <c r="A12" s="61" t="s">
        <v>132</v>
      </c>
      <c r="B12" s="66" t="s">
        <v>0</v>
      </c>
      <c r="C12" s="66" t="s">
        <v>0</v>
      </c>
      <c r="D12" s="66" t="s">
        <v>0</v>
      </c>
      <c r="E12" s="66" t="s">
        <v>0</v>
      </c>
      <c r="F12" s="66" t="s">
        <v>0</v>
      </c>
      <c r="G12" s="66">
        <v>73093</v>
      </c>
      <c r="H12" s="66">
        <v>99792</v>
      </c>
      <c r="I12" s="66">
        <v>100166</v>
      </c>
      <c r="J12" s="66">
        <v>101465</v>
      </c>
      <c r="K12" s="66">
        <v>108854</v>
      </c>
      <c r="L12" s="66">
        <v>116275</v>
      </c>
      <c r="M12" s="66">
        <v>116492</v>
      </c>
      <c r="N12" s="66">
        <v>121758.7273</v>
      </c>
      <c r="O12" s="66">
        <v>126830.53287200001</v>
      </c>
      <c r="P12" s="66">
        <v>129989.38218325401</v>
      </c>
      <c r="Q12" s="66">
        <v>143037.46203487608</v>
      </c>
      <c r="R12" s="66">
        <v>141331.7671156849</v>
      </c>
      <c r="S12" s="66">
        <v>129646.68645014966</v>
      </c>
      <c r="T12" s="66">
        <v>124606.13185429553</v>
      </c>
      <c r="U12" s="66">
        <v>123757.41139621758</v>
      </c>
      <c r="V12" s="66">
        <v>124390.5181900022</v>
      </c>
      <c r="W12" s="66">
        <v>127655.58792172259</v>
      </c>
      <c r="X12" s="66">
        <v>122508.47323663282</v>
      </c>
      <c r="Y12" s="66">
        <v>286431.70120000001</v>
      </c>
      <c r="Z12" s="66">
        <v>292075.290018</v>
      </c>
      <c r="AA12" s="66">
        <v>282865.28601436689</v>
      </c>
      <c r="AB12" s="66">
        <v>270344.2606625912</v>
      </c>
      <c r="AC12" s="66">
        <v>271150.55391375569</v>
      </c>
      <c r="AD12" s="66">
        <v>291201.84246469656</v>
      </c>
      <c r="AE12" s="66">
        <v>299273.23993402399</v>
      </c>
      <c r="AF12" s="66">
        <v>316726.32030126388</v>
      </c>
      <c r="AG12" s="66">
        <v>322962.55593409849</v>
      </c>
      <c r="AH12" s="66">
        <v>325179.64792415383</v>
      </c>
      <c r="AI12" s="66">
        <v>344992.9126821332</v>
      </c>
      <c r="AJ12" s="66">
        <v>368430.10266490339</v>
      </c>
      <c r="AK12" s="66">
        <v>361844.28941487317</v>
      </c>
      <c r="AL12" s="66">
        <v>305419.50345478667</v>
      </c>
      <c r="AM12" s="66">
        <v>345697.34487118549</v>
      </c>
      <c r="AN12" s="66">
        <v>380414.45419919386</v>
      </c>
      <c r="AO12" s="66">
        <v>361658.2391759748</v>
      </c>
      <c r="AP12" s="66">
        <v>368858.05140082398</v>
      </c>
      <c r="AQ12" s="66" t="s">
        <v>0</v>
      </c>
    </row>
    <row r="13" spans="1:43" ht="16.5" customHeight="1">
      <c r="A13" s="75" t="s">
        <v>36</v>
      </c>
      <c r="B13" s="67" t="s">
        <v>48</v>
      </c>
      <c r="C13" s="67" t="s">
        <v>48</v>
      </c>
      <c r="D13" s="67" t="s">
        <v>48</v>
      </c>
      <c r="E13" s="67" t="s">
        <v>48</v>
      </c>
      <c r="F13" s="67">
        <v>39854</v>
      </c>
      <c r="G13" s="67">
        <v>39581</v>
      </c>
      <c r="H13" s="67">
        <v>41143</v>
      </c>
      <c r="I13" s="67">
        <v>40703</v>
      </c>
      <c r="J13" s="67">
        <v>40241</v>
      </c>
      <c r="K13" s="67">
        <v>39384</v>
      </c>
      <c r="L13" s="67">
        <v>39585</v>
      </c>
      <c r="M13" s="67">
        <v>39808</v>
      </c>
      <c r="N13" s="67">
        <v>38984.124200000006</v>
      </c>
      <c r="O13" s="67">
        <v>40180.218951999996</v>
      </c>
      <c r="P13" s="67">
        <v>41605.038687999993</v>
      </c>
      <c r="Q13" s="67">
        <v>43278.862481000004</v>
      </c>
      <c r="R13" s="67">
        <v>45100.241891000005</v>
      </c>
      <c r="S13" s="67">
        <v>46507.533026999998</v>
      </c>
      <c r="T13" s="67">
        <v>46096.088878999995</v>
      </c>
      <c r="U13" s="67">
        <v>45676.831126000005</v>
      </c>
      <c r="V13" s="67">
        <v>46545.783080000001</v>
      </c>
      <c r="W13" s="67">
        <v>47124.653055000002</v>
      </c>
      <c r="X13" s="67">
        <v>49504.172899999998</v>
      </c>
      <c r="Y13" s="67">
        <v>51873.259700000002</v>
      </c>
      <c r="Z13" s="67">
        <v>53712.078122999999</v>
      </c>
      <c r="AA13" s="67">
        <v>53898.382540000013</v>
      </c>
      <c r="AB13" s="67">
        <v>52627.181348999991</v>
      </c>
      <c r="AC13" s="67">
        <v>54328.134432999992</v>
      </c>
      <c r="AD13" s="67">
        <v>55169.258447999993</v>
      </c>
      <c r="AE13" s="67">
        <v>56467.102654000009</v>
      </c>
      <c r="AF13" s="67">
        <v>57012.092909000006</v>
      </c>
      <c r="AG13" s="67">
        <v>55697.697335999997</v>
      </c>
      <c r="AH13" s="67">
        <v>56321.611936000008</v>
      </c>
      <c r="AI13" s="67">
        <v>54825.884253999997</v>
      </c>
      <c r="AJ13" s="67">
        <v>53830.315945999995</v>
      </c>
      <c r="AK13" s="67">
        <v>54097.055531000005</v>
      </c>
      <c r="AL13" s="67">
        <v>31546.991245999998</v>
      </c>
      <c r="AM13" s="67">
        <v>22371.473348</v>
      </c>
      <c r="AN13" s="67">
        <v>29947.146078999998</v>
      </c>
      <c r="AO13" s="67">
        <v>35018.159723000004</v>
      </c>
      <c r="AP13" s="67">
        <v>38002.261865</v>
      </c>
      <c r="AQ13" s="67">
        <v>39694.173108999996</v>
      </c>
    </row>
    <row r="14" spans="1:43" ht="16.5" customHeight="1">
      <c r="A14" s="61" t="s">
        <v>133</v>
      </c>
      <c r="B14" s="66" t="s">
        <v>48</v>
      </c>
      <c r="C14" s="66" t="s">
        <v>48</v>
      </c>
      <c r="D14" s="66" t="s">
        <v>48</v>
      </c>
      <c r="E14" s="66" t="s">
        <v>48</v>
      </c>
      <c r="F14" s="66">
        <v>21790</v>
      </c>
      <c r="G14" s="66">
        <v>21161</v>
      </c>
      <c r="H14" s="66">
        <v>20981</v>
      </c>
      <c r="I14" s="66">
        <v>21090</v>
      </c>
      <c r="J14" s="66">
        <v>20336</v>
      </c>
      <c r="K14" s="66">
        <v>20247</v>
      </c>
      <c r="L14" s="66">
        <v>18832</v>
      </c>
      <c r="M14" s="66">
        <v>18818</v>
      </c>
      <c r="N14" s="66">
        <v>16802.168100000003</v>
      </c>
      <c r="O14" s="66">
        <v>17509.219211999996</v>
      </c>
      <c r="P14" s="66">
        <v>17873.721648999999</v>
      </c>
      <c r="Q14" s="66">
        <v>18683.797939</v>
      </c>
      <c r="R14" s="66">
        <v>18807.334752999999</v>
      </c>
      <c r="S14" s="66">
        <v>19582.868181999998</v>
      </c>
      <c r="T14" s="66">
        <v>19678.689117000002</v>
      </c>
      <c r="U14" s="66">
        <v>19178.851354999999</v>
      </c>
      <c r="V14" s="66">
        <v>18920.853862999997</v>
      </c>
      <c r="W14" s="66">
        <v>19424.922553999997</v>
      </c>
      <c r="X14" s="66">
        <v>20390.185932999997</v>
      </c>
      <c r="Y14" s="66">
        <v>20388.053</v>
      </c>
      <c r="Z14" s="66">
        <v>21198.098654000001</v>
      </c>
      <c r="AA14" s="66">
        <v>21099.988628999999</v>
      </c>
      <c r="AB14" s="66">
        <v>20569.726839999999</v>
      </c>
      <c r="AC14" s="66">
        <v>19905.426138999999</v>
      </c>
      <c r="AD14" s="66">
        <v>20129.730629000001</v>
      </c>
      <c r="AE14" s="66">
        <v>18926.876337000002</v>
      </c>
      <c r="AF14" s="66">
        <v>18964.660620999999</v>
      </c>
      <c r="AG14" s="66">
        <v>18506.425159999999</v>
      </c>
      <c r="AH14" s="66">
        <v>18149.823675</v>
      </c>
      <c r="AI14" s="66">
        <v>17075.697165000001</v>
      </c>
      <c r="AJ14" s="66">
        <v>16584.114250999999</v>
      </c>
      <c r="AK14" s="66">
        <v>16387.317525999999</v>
      </c>
      <c r="AL14" s="66">
        <v>11736.487144000001</v>
      </c>
      <c r="AM14" s="66">
        <v>8243.0161960000005</v>
      </c>
      <c r="AN14" s="66">
        <v>10111.540220999999</v>
      </c>
      <c r="AO14" s="66">
        <v>11874.891041000001</v>
      </c>
      <c r="AP14" s="66">
        <v>12637.882264</v>
      </c>
      <c r="AQ14" s="66">
        <v>13180.424052</v>
      </c>
    </row>
    <row r="15" spans="1:43" ht="16.5" customHeight="1">
      <c r="A15" s="61" t="s">
        <v>156</v>
      </c>
      <c r="B15" s="66" t="s">
        <v>48</v>
      </c>
      <c r="C15" s="66" t="s">
        <v>48</v>
      </c>
      <c r="D15" s="66" t="s">
        <v>48</v>
      </c>
      <c r="E15" s="66" t="s">
        <v>48</v>
      </c>
      <c r="F15" s="66" t="s">
        <v>0</v>
      </c>
      <c r="G15" s="66" t="s">
        <v>0</v>
      </c>
      <c r="H15" s="66" t="s">
        <v>0</v>
      </c>
      <c r="I15" s="66" t="s">
        <v>0</v>
      </c>
      <c r="J15" s="66" t="s">
        <v>0</v>
      </c>
      <c r="K15" s="66" t="s">
        <v>0</v>
      </c>
      <c r="L15" s="66" t="s">
        <v>0</v>
      </c>
      <c r="M15" s="66" t="s">
        <v>0</v>
      </c>
      <c r="N15" s="66" t="s">
        <v>0</v>
      </c>
      <c r="O15" s="66" t="s">
        <v>0</v>
      </c>
      <c r="P15" s="66" t="s">
        <v>0</v>
      </c>
      <c r="Q15" s="66" t="s">
        <v>0</v>
      </c>
      <c r="R15" s="66" t="s">
        <v>0</v>
      </c>
      <c r="S15" s="66" t="s">
        <v>0</v>
      </c>
      <c r="T15" s="66" t="s">
        <v>0</v>
      </c>
      <c r="U15" s="66" t="s">
        <v>0</v>
      </c>
      <c r="V15" s="66" t="s">
        <v>0</v>
      </c>
      <c r="W15" s="66" t="s">
        <v>0</v>
      </c>
      <c r="X15" s="66" t="s">
        <v>0</v>
      </c>
      <c r="Y15" s="66" t="s">
        <v>0</v>
      </c>
      <c r="Z15" s="66" t="s">
        <v>0</v>
      </c>
      <c r="AA15" s="66" t="s">
        <v>0</v>
      </c>
      <c r="AB15" s="66" t="s">
        <v>0</v>
      </c>
      <c r="AC15" s="66">
        <v>653.14929600000005</v>
      </c>
      <c r="AD15" s="66">
        <v>1012.461811</v>
      </c>
      <c r="AE15" s="66">
        <v>2330.5266470000001</v>
      </c>
      <c r="AF15" s="66">
        <v>2464.2874219999999</v>
      </c>
      <c r="AG15" s="66">
        <v>1586.7355230000001</v>
      </c>
      <c r="AH15" s="66">
        <v>2261.1835350000001</v>
      </c>
      <c r="AI15" s="66">
        <v>2147.8257210000002</v>
      </c>
      <c r="AJ15" s="66">
        <v>2040.4712919999999</v>
      </c>
      <c r="AK15" s="66">
        <v>1979.8159760000001</v>
      </c>
      <c r="AL15" s="66">
        <v>879.57698000000005</v>
      </c>
      <c r="AM15" s="66">
        <v>505.66693800000002</v>
      </c>
      <c r="AN15" s="66">
        <v>750.25525600000003</v>
      </c>
      <c r="AO15" s="66">
        <v>899.93936299999996</v>
      </c>
      <c r="AP15" s="66">
        <v>962.98125800000003</v>
      </c>
      <c r="AQ15" s="66">
        <v>984.23601099999996</v>
      </c>
    </row>
    <row r="16" spans="1:43" ht="16.5" customHeight="1">
      <c r="A16" s="61" t="s">
        <v>130</v>
      </c>
      <c r="B16" s="66" t="s">
        <v>48</v>
      </c>
      <c r="C16" s="66" t="s">
        <v>48</v>
      </c>
      <c r="D16" s="66" t="s">
        <v>48</v>
      </c>
      <c r="E16" s="66" t="s">
        <v>48</v>
      </c>
      <c r="F16" s="66">
        <v>381</v>
      </c>
      <c r="G16" s="66">
        <v>350</v>
      </c>
      <c r="H16" s="66">
        <v>571</v>
      </c>
      <c r="I16" s="66">
        <v>662</v>
      </c>
      <c r="J16" s="66">
        <v>701</v>
      </c>
      <c r="K16" s="66">
        <v>705</v>
      </c>
      <c r="L16" s="66">
        <v>833</v>
      </c>
      <c r="M16" s="66">
        <v>860</v>
      </c>
      <c r="N16" s="66">
        <v>955.24509999999998</v>
      </c>
      <c r="O16" s="66">
        <v>1023.7081319999999</v>
      </c>
      <c r="P16" s="66">
        <v>1115.35194</v>
      </c>
      <c r="Q16" s="66">
        <v>1190.168551</v>
      </c>
      <c r="R16" s="66">
        <v>1339.431795</v>
      </c>
      <c r="S16" s="66">
        <v>1427.305259</v>
      </c>
      <c r="T16" s="66">
        <v>1431.6725369999999</v>
      </c>
      <c r="U16" s="66">
        <v>1476.0326319999997</v>
      </c>
      <c r="V16" s="66">
        <v>1576.197658</v>
      </c>
      <c r="W16" s="66">
        <v>1699.5838489999999</v>
      </c>
      <c r="X16" s="66">
        <v>1865.7201999999997</v>
      </c>
      <c r="Y16" s="66">
        <v>1930.2944</v>
      </c>
      <c r="Z16" s="66">
        <v>2081.062559</v>
      </c>
      <c r="AA16" s="66">
        <v>2196.117518</v>
      </c>
      <c r="AB16" s="66">
        <v>2172.7471529999998</v>
      </c>
      <c r="AC16" s="66">
        <v>2363.430715</v>
      </c>
      <c r="AD16" s="66">
        <v>2488.8479259999999</v>
      </c>
      <c r="AE16" s="66">
        <v>2564.6256589999998</v>
      </c>
      <c r="AF16" s="66">
        <v>2674.5207209999999</v>
      </c>
      <c r="AG16" s="66">
        <v>2678.1120999999998</v>
      </c>
      <c r="AH16" s="66">
        <v>2755.9249209999998</v>
      </c>
      <c r="AI16" s="66">
        <v>2776.0459599999999</v>
      </c>
      <c r="AJ16" s="66">
        <v>2728.4780609999998</v>
      </c>
      <c r="AK16" s="66">
        <v>2692.6561099999999</v>
      </c>
      <c r="AL16" s="66">
        <v>1834.1855929999999</v>
      </c>
      <c r="AM16" s="66">
        <v>1040.6861719999999</v>
      </c>
      <c r="AN16" s="66">
        <v>1473.5166879999999</v>
      </c>
      <c r="AO16" s="66">
        <v>1735.9633329999999</v>
      </c>
      <c r="AP16" s="66">
        <v>1931.8469110000001</v>
      </c>
      <c r="AQ16" s="66">
        <v>2057.8677939999998</v>
      </c>
    </row>
    <row r="17" spans="1:43" ht="16.5" customHeight="1">
      <c r="A17" s="61" t="s">
        <v>5</v>
      </c>
      <c r="B17" s="66" t="s">
        <v>48</v>
      </c>
      <c r="C17" s="66" t="s">
        <v>48</v>
      </c>
      <c r="D17" s="66" t="s">
        <v>48</v>
      </c>
      <c r="E17" s="66" t="s">
        <v>48</v>
      </c>
      <c r="F17" s="66">
        <v>10558</v>
      </c>
      <c r="G17" s="66">
        <v>10427</v>
      </c>
      <c r="H17" s="66">
        <v>11475</v>
      </c>
      <c r="I17" s="66">
        <v>10528</v>
      </c>
      <c r="J17" s="66">
        <v>10737</v>
      </c>
      <c r="K17" s="66">
        <v>10231</v>
      </c>
      <c r="L17" s="66">
        <v>10668</v>
      </c>
      <c r="M17" s="66">
        <v>10559</v>
      </c>
      <c r="N17" s="66">
        <v>11530.220300000001</v>
      </c>
      <c r="O17" s="66">
        <v>12056.0676</v>
      </c>
      <c r="P17" s="66">
        <v>12284.382321999999</v>
      </c>
      <c r="Q17" s="66">
        <v>12902.056581000001</v>
      </c>
      <c r="R17" s="66">
        <v>13843.512074999999</v>
      </c>
      <c r="S17" s="66">
        <v>14178.091572000001</v>
      </c>
      <c r="T17" s="66">
        <v>13663.224326</v>
      </c>
      <c r="U17" s="66">
        <v>13606.195594000001</v>
      </c>
      <c r="V17" s="66">
        <v>14354.281087000001</v>
      </c>
      <c r="W17" s="66">
        <v>14417.698761</v>
      </c>
      <c r="X17" s="66">
        <v>14721.465516</v>
      </c>
      <c r="Y17" s="66">
        <v>16137.9522</v>
      </c>
      <c r="Z17" s="66">
        <v>16849.920437000001</v>
      </c>
      <c r="AA17" s="66">
        <v>16805.109970000001</v>
      </c>
      <c r="AB17" s="66">
        <v>16406.938677999999</v>
      </c>
      <c r="AC17" s="66">
        <v>17316.613255</v>
      </c>
      <c r="AD17" s="66">
        <v>17516.432841999998</v>
      </c>
      <c r="AE17" s="66">
        <v>18004.627035000001</v>
      </c>
      <c r="AF17" s="66">
        <v>18339.048674999998</v>
      </c>
      <c r="AG17" s="66">
        <v>18283.014310999999</v>
      </c>
      <c r="AH17" s="66">
        <v>18356.560739</v>
      </c>
      <c r="AI17" s="66">
        <v>17591.049738000002</v>
      </c>
      <c r="AJ17" s="66">
        <v>16914.100309000001</v>
      </c>
      <c r="AK17" s="66">
        <v>17365.828963</v>
      </c>
      <c r="AL17" s="66">
        <v>8947.3054759999995</v>
      </c>
      <c r="AM17" s="66">
        <v>7405.0892560000002</v>
      </c>
      <c r="AN17" s="66">
        <v>9801.9196709999997</v>
      </c>
      <c r="AO17" s="66">
        <v>11309.456759999999</v>
      </c>
      <c r="AP17" s="66">
        <v>11498.863498000001</v>
      </c>
      <c r="AQ17" s="66">
        <v>12136.875289</v>
      </c>
    </row>
    <row r="18" spans="1:43" ht="16.5" customHeight="1">
      <c r="A18" s="61" t="s">
        <v>139</v>
      </c>
      <c r="B18" s="66" t="s">
        <v>48</v>
      </c>
      <c r="C18" s="66" t="s">
        <v>48</v>
      </c>
      <c r="D18" s="66" t="s">
        <v>48</v>
      </c>
      <c r="E18" s="66" t="s">
        <v>48</v>
      </c>
      <c r="F18" s="66">
        <v>219</v>
      </c>
      <c r="G18" s="66">
        <v>306</v>
      </c>
      <c r="H18" s="66">
        <v>193</v>
      </c>
      <c r="I18" s="66">
        <v>195</v>
      </c>
      <c r="J18" s="66">
        <v>199</v>
      </c>
      <c r="K18" s="66">
        <v>188</v>
      </c>
      <c r="L18" s="66">
        <v>187</v>
      </c>
      <c r="M18" s="66">
        <v>187</v>
      </c>
      <c r="N18" s="66">
        <v>184.16370000000001</v>
      </c>
      <c r="O18" s="66">
        <v>189.170345</v>
      </c>
      <c r="P18" s="66">
        <v>181.71669800000001</v>
      </c>
      <c r="Q18" s="66">
        <v>186.10567</v>
      </c>
      <c r="R18" s="66">
        <v>191.89107100000004</v>
      </c>
      <c r="S18" s="66">
        <v>186.99797199999998</v>
      </c>
      <c r="T18" s="66">
        <v>187.793553</v>
      </c>
      <c r="U18" s="66">
        <v>176.144657</v>
      </c>
      <c r="V18" s="66">
        <v>173.21470899999997</v>
      </c>
      <c r="W18" s="66">
        <v>172.98174700000001</v>
      </c>
      <c r="X18" s="66">
        <v>163.88912900000003</v>
      </c>
      <c r="Y18" s="66">
        <v>155.51650000000001</v>
      </c>
      <c r="Z18" s="66">
        <v>160.68531200000001</v>
      </c>
      <c r="AA18" s="66">
        <v>168.066937</v>
      </c>
      <c r="AB18" s="66">
        <v>158.87200799999999</v>
      </c>
      <c r="AC18" s="66">
        <v>160.306691</v>
      </c>
      <c r="AD18" s="66">
        <v>161.88904700000001</v>
      </c>
      <c r="AE18" s="66">
        <v>156.31329400000001</v>
      </c>
      <c r="AF18" s="66">
        <v>157.73160200000001</v>
      </c>
      <c r="AG18" s="66">
        <v>146.21782099999999</v>
      </c>
      <c r="AH18" s="66">
        <v>153.97867400000001</v>
      </c>
      <c r="AI18" s="66">
        <v>140.21642199999999</v>
      </c>
      <c r="AJ18" s="66">
        <v>126.282285</v>
      </c>
      <c r="AK18" s="66">
        <v>125.805218</v>
      </c>
      <c r="AL18" s="66">
        <v>89.173112000000003</v>
      </c>
      <c r="AM18" s="66">
        <v>56.164338000000001</v>
      </c>
      <c r="AN18" s="66">
        <v>77.939828000000006</v>
      </c>
      <c r="AO18" s="66">
        <v>84.204537999999999</v>
      </c>
      <c r="AP18" s="66">
        <v>101.43056</v>
      </c>
      <c r="AQ18" s="66">
        <v>100.357354</v>
      </c>
    </row>
    <row r="19" spans="1:43" ht="16.5" customHeight="1">
      <c r="A19" s="61" t="s">
        <v>6</v>
      </c>
      <c r="B19" s="66">
        <v>4197</v>
      </c>
      <c r="C19" s="66">
        <v>4128</v>
      </c>
      <c r="D19" s="66">
        <v>4592</v>
      </c>
      <c r="E19" s="66">
        <v>4513</v>
      </c>
      <c r="F19" s="66">
        <v>6516</v>
      </c>
      <c r="G19" s="66">
        <v>6534</v>
      </c>
      <c r="H19" s="66">
        <v>7082</v>
      </c>
      <c r="I19" s="66">
        <v>7344</v>
      </c>
      <c r="J19" s="66">
        <v>7320</v>
      </c>
      <c r="K19" s="66">
        <v>6940</v>
      </c>
      <c r="L19" s="66">
        <v>7996</v>
      </c>
      <c r="M19" s="66">
        <v>8244</v>
      </c>
      <c r="N19" s="66">
        <v>8350.4012999999995</v>
      </c>
      <c r="O19" s="66">
        <v>8037.4858980000008</v>
      </c>
      <c r="P19" s="66">
        <v>8702.2589120000011</v>
      </c>
      <c r="Q19" s="66">
        <v>8764.0169889999997</v>
      </c>
      <c r="R19" s="66">
        <v>9399.8729629999998</v>
      </c>
      <c r="S19" s="66">
        <v>9543.5642550000011</v>
      </c>
      <c r="T19" s="66">
        <v>9499.8287029999992</v>
      </c>
      <c r="U19" s="66">
        <v>9555.383124</v>
      </c>
      <c r="V19" s="66">
        <v>9715.2788890000011</v>
      </c>
      <c r="W19" s="66">
        <v>9470.1332469999998</v>
      </c>
      <c r="X19" s="66">
        <v>10358.926487000002</v>
      </c>
      <c r="Y19" s="66">
        <v>11136.821900000001</v>
      </c>
      <c r="Z19" s="66">
        <v>11031.999811</v>
      </c>
      <c r="AA19" s="66">
        <v>11129.418953</v>
      </c>
      <c r="AB19" s="66">
        <v>10773.7353</v>
      </c>
      <c r="AC19" s="66">
        <v>11314.228574000001</v>
      </c>
      <c r="AD19" s="66">
        <v>11120.63185</v>
      </c>
      <c r="AE19" s="66">
        <v>11735.558829</v>
      </c>
      <c r="AF19" s="66">
        <v>11599.846942</v>
      </c>
      <c r="AG19" s="66">
        <v>11687.41799</v>
      </c>
      <c r="AH19" s="66">
        <v>11767.703304999999</v>
      </c>
      <c r="AI19" s="66">
        <v>12250.669639</v>
      </c>
      <c r="AJ19" s="66">
        <v>12609.891154999999</v>
      </c>
      <c r="AK19" s="66">
        <v>12707.307116</v>
      </c>
      <c r="AL19" s="66">
        <v>6020.8763829999998</v>
      </c>
      <c r="AM19" s="66">
        <v>3706.5763750000001</v>
      </c>
      <c r="AN19" s="66">
        <v>5924.2964480000001</v>
      </c>
      <c r="AO19" s="66">
        <v>7045.3155669999996</v>
      </c>
      <c r="AP19" s="66">
        <v>8659.4933959999998</v>
      </c>
      <c r="AQ19" s="66">
        <v>8941.046472</v>
      </c>
    </row>
    <row r="20" spans="1:43" ht="16.5" customHeight="1">
      <c r="A20" s="62" t="s">
        <v>134</v>
      </c>
      <c r="B20" s="66" t="s">
        <v>48</v>
      </c>
      <c r="C20" s="66" t="s">
        <v>48</v>
      </c>
      <c r="D20" s="66" t="s">
        <v>48</v>
      </c>
      <c r="E20" s="66" t="s">
        <v>48</v>
      </c>
      <c r="F20" s="66" t="s">
        <v>0</v>
      </c>
      <c r="G20" s="66">
        <v>364</v>
      </c>
      <c r="H20" s="66">
        <v>431</v>
      </c>
      <c r="I20" s="66">
        <v>454</v>
      </c>
      <c r="J20" s="66">
        <v>495</v>
      </c>
      <c r="K20" s="66">
        <v>562</v>
      </c>
      <c r="L20" s="66">
        <v>577</v>
      </c>
      <c r="M20" s="66">
        <v>607</v>
      </c>
      <c r="N20" s="66">
        <v>390.9409</v>
      </c>
      <c r="O20" s="66">
        <v>531.07757100000003</v>
      </c>
      <c r="P20" s="66">
        <v>513.41098099999999</v>
      </c>
      <c r="Q20" s="66">
        <v>558.98629999999991</v>
      </c>
      <c r="R20" s="66">
        <v>587.65657799999997</v>
      </c>
      <c r="S20" s="66">
        <v>625.77712400000007</v>
      </c>
      <c r="T20" s="66">
        <v>650.98968500000001</v>
      </c>
      <c r="U20" s="66">
        <v>688.58305900000005</v>
      </c>
      <c r="V20" s="66">
        <v>703.84377199999994</v>
      </c>
      <c r="W20" s="66">
        <v>738.47902800000008</v>
      </c>
      <c r="X20" s="66">
        <v>753.30440099999998</v>
      </c>
      <c r="Y20" s="66">
        <v>777.72930000000008</v>
      </c>
      <c r="Z20" s="66">
        <v>843.926016</v>
      </c>
      <c r="AA20" s="66">
        <v>881.04851499999995</v>
      </c>
      <c r="AB20" s="66">
        <v>841.18544899999995</v>
      </c>
      <c r="AC20" s="66">
        <v>846.28385000000003</v>
      </c>
      <c r="AD20" s="66">
        <v>851.33871699999997</v>
      </c>
      <c r="AE20" s="66">
        <v>851.65238199999999</v>
      </c>
      <c r="AF20" s="66">
        <v>863.76945699999999</v>
      </c>
      <c r="AG20" s="66">
        <v>871.27002600000003</v>
      </c>
      <c r="AH20" s="66">
        <v>865.04832399999998</v>
      </c>
      <c r="AI20" s="66">
        <v>863.55728899999997</v>
      </c>
      <c r="AJ20" s="66">
        <v>851.11984399999994</v>
      </c>
      <c r="AK20" s="66">
        <v>838.53669000000002</v>
      </c>
      <c r="AL20" s="66">
        <v>653.56273699999997</v>
      </c>
      <c r="AM20" s="66">
        <v>480.92725899999999</v>
      </c>
      <c r="AN20" s="66">
        <v>637.29668200000003</v>
      </c>
      <c r="AO20" s="66">
        <v>739.48242200000004</v>
      </c>
      <c r="AP20" s="66">
        <v>804.29427699999997</v>
      </c>
      <c r="AQ20" s="66">
        <v>839.26225699999998</v>
      </c>
    </row>
    <row r="21" spans="1:43" ht="16.5" customHeight="1">
      <c r="A21" s="61" t="s">
        <v>135</v>
      </c>
      <c r="B21" s="66" t="s">
        <v>48</v>
      </c>
      <c r="C21" s="66" t="s">
        <v>48</v>
      </c>
      <c r="D21" s="66" t="s">
        <v>48</v>
      </c>
      <c r="E21" s="66" t="s">
        <v>48</v>
      </c>
      <c r="F21" s="66" t="s">
        <v>0</v>
      </c>
      <c r="G21" s="66" t="s">
        <v>0</v>
      </c>
      <c r="H21" s="66">
        <v>286</v>
      </c>
      <c r="I21" s="66">
        <v>282</v>
      </c>
      <c r="J21" s="66">
        <v>271</v>
      </c>
      <c r="K21" s="66">
        <v>260</v>
      </c>
      <c r="L21" s="66">
        <v>260</v>
      </c>
      <c r="M21" s="66">
        <v>260</v>
      </c>
      <c r="N21" s="66">
        <v>255.38840000000002</v>
      </c>
      <c r="O21" s="66">
        <v>254.21924200000004</v>
      </c>
      <c r="P21" s="66">
        <v>280.125878</v>
      </c>
      <c r="Q21" s="66">
        <v>294.71404899999999</v>
      </c>
      <c r="R21" s="66">
        <v>298.132858</v>
      </c>
      <c r="S21" s="66">
        <v>295.33117599999997</v>
      </c>
      <c r="T21" s="66">
        <v>301.363563</v>
      </c>
      <c r="U21" s="66">
        <v>366.84362800000002</v>
      </c>
      <c r="V21" s="66">
        <v>356.984306</v>
      </c>
      <c r="W21" s="66">
        <v>359.19848399999995</v>
      </c>
      <c r="X21" s="66">
        <v>359.85686900000002</v>
      </c>
      <c r="Y21" s="66">
        <v>380.78190000000001</v>
      </c>
      <c r="Z21" s="66">
        <v>390.45811700000002</v>
      </c>
      <c r="AA21" s="66">
        <v>364.67172900000003</v>
      </c>
      <c r="AB21" s="66">
        <v>389.20500600000003</v>
      </c>
      <c r="AC21" s="66">
        <v>389.38419099999999</v>
      </c>
      <c r="AD21" s="66">
        <v>402.115701</v>
      </c>
      <c r="AE21" s="66">
        <v>402.30593399999998</v>
      </c>
      <c r="AF21" s="66">
        <v>414.20945999999998</v>
      </c>
      <c r="AG21" s="66">
        <v>450.52650199999999</v>
      </c>
      <c r="AH21" s="66">
        <v>489.35633300000001</v>
      </c>
      <c r="AI21" s="66">
        <v>486.03749599999998</v>
      </c>
      <c r="AJ21" s="66">
        <v>519.78385800000001</v>
      </c>
      <c r="AK21" s="66">
        <v>546.56959700000004</v>
      </c>
      <c r="AL21" s="66">
        <v>411.191959</v>
      </c>
      <c r="AM21" s="66">
        <v>268.01794899999999</v>
      </c>
      <c r="AN21" s="66">
        <v>377.48324200000002</v>
      </c>
      <c r="AO21" s="66">
        <v>435.68326500000001</v>
      </c>
      <c r="AP21" s="66">
        <v>472.38134000000002</v>
      </c>
      <c r="AQ21" s="66">
        <v>491.11463099999997</v>
      </c>
    </row>
    <row r="22" spans="1:43" ht="16.5" customHeight="1">
      <c r="A22" s="61" t="s">
        <v>136</v>
      </c>
      <c r="B22" s="66" t="s">
        <v>48</v>
      </c>
      <c r="C22" s="66" t="s">
        <v>48</v>
      </c>
      <c r="D22" s="66" t="s">
        <v>48</v>
      </c>
      <c r="E22" s="66" t="s">
        <v>48</v>
      </c>
      <c r="F22" s="66">
        <v>390</v>
      </c>
      <c r="G22" s="66">
        <v>439</v>
      </c>
      <c r="H22" s="66">
        <v>124</v>
      </c>
      <c r="I22" s="66">
        <v>148</v>
      </c>
      <c r="J22" s="66">
        <v>182</v>
      </c>
      <c r="K22" s="66">
        <v>251</v>
      </c>
      <c r="L22" s="66">
        <v>232</v>
      </c>
      <c r="M22" s="66">
        <v>273</v>
      </c>
      <c r="N22" s="66">
        <v>515.5963999999949</v>
      </c>
      <c r="O22" s="66">
        <v>579.27095199999894</v>
      </c>
      <c r="P22" s="66">
        <v>654.07030799999484</v>
      </c>
      <c r="Q22" s="66">
        <v>699.01640200000111</v>
      </c>
      <c r="R22" s="66">
        <v>632.40979800000787</v>
      </c>
      <c r="S22" s="66">
        <v>667.59748699999909</v>
      </c>
      <c r="T22" s="66">
        <v>682.52739499999007</v>
      </c>
      <c r="U22" s="66">
        <v>628.79707700001018</v>
      </c>
      <c r="V22" s="66">
        <v>745.12879600000451</v>
      </c>
      <c r="W22" s="66">
        <v>841.65538500000548</v>
      </c>
      <c r="X22" s="66">
        <v>890.82436499999312</v>
      </c>
      <c r="Y22" s="66">
        <v>966.1105000000025</v>
      </c>
      <c r="Z22" s="66">
        <v>1155.9272169999999</v>
      </c>
      <c r="AA22" s="66">
        <v>1253.9602890000001</v>
      </c>
      <c r="AB22" s="66">
        <v>1314.7709150000001</v>
      </c>
      <c r="AC22" s="66">
        <v>1379.3117219999999</v>
      </c>
      <c r="AD22" s="66">
        <v>1485.809925</v>
      </c>
      <c r="AE22" s="66">
        <v>1494.6165370000001</v>
      </c>
      <c r="AF22" s="66">
        <v>1534.0180089999999</v>
      </c>
      <c r="AG22" s="66">
        <v>1487.977903</v>
      </c>
      <c r="AH22" s="66">
        <v>1522.03243</v>
      </c>
      <c r="AI22" s="66">
        <v>1494.7848240000001</v>
      </c>
      <c r="AJ22" s="66">
        <v>1456.074891</v>
      </c>
      <c r="AK22" s="66">
        <v>1453.218335</v>
      </c>
      <c r="AL22" s="66">
        <v>974.63186199999996</v>
      </c>
      <c r="AM22" s="66">
        <v>665.32886499999995</v>
      </c>
      <c r="AN22" s="66">
        <v>792.89804300000003</v>
      </c>
      <c r="AO22" s="66">
        <v>893.223434</v>
      </c>
      <c r="AP22" s="66">
        <v>933.08836099999996</v>
      </c>
      <c r="AQ22" s="66">
        <v>962.98924899999997</v>
      </c>
    </row>
    <row r="23" spans="1:43" ht="16.5" customHeight="1">
      <c r="A23" s="59" t="s">
        <v>154</v>
      </c>
      <c r="B23" s="67">
        <v>17064</v>
      </c>
      <c r="C23" s="67">
        <v>13260</v>
      </c>
      <c r="D23" s="67">
        <v>6179</v>
      </c>
      <c r="E23" s="67">
        <v>3931</v>
      </c>
      <c r="F23" s="67">
        <v>4503</v>
      </c>
      <c r="G23" s="67">
        <v>4451.1367710000004</v>
      </c>
      <c r="H23" s="67">
        <v>6397.9152819999999</v>
      </c>
      <c r="I23" s="67">
        <v>6540.6179940000002</v>
      </c>
      <c r="J23" s="67">
        <v>6478.7349009999998</v>
      </c>
      <c r="K23" s="67">
        <v>6378.550389</v>
      </c>
      <c r="L23" s="67">
        <v>6215.4322339999999</v>
      </c>
      <c r="M23" s="67">
        <v>5761.9115380000003</v>
      </c>
      <c r="N23" s="67">
        <v>5218.443714</v>
      </c>
      <c r="O23" s="67">
        <v>5268.8798720000004</v>
      </c>
      <c r="P23" s="67">
        <v>5324.1917270000004</v>
      </c>
      <c r="Q23" s="67">
        <v>5288.6773919999996</v>
      </c>
      <c r="R23" s="67">
        <v>5573.9916949999997</v>
      </c>
      <c r="S23" s="67">
        <v>5570.5677539999997</v>
      </c>
      <c r="T23" s="67">
        <v>5337.8184959999999</v>
      </c>
      <c r="U23" s="67">
        <v>5679.9327190000004</v>
      </c>
      <c r="V23" s="67">
        <v>5510.8824969999996</v>
      </c>
      <c r="W23" s="67">
        <v>5381.3696630000004</v>
      </c>
      <c r="X23" s="67">
        <v>5409.8024230000001</v>
      </c>
      <c r="Y23" s="67">
        <v>5784.2503559999996</v>
      </c>
      <c r="Z23" s="67">
        <v>6178.5061949999999</v>
      </c>
      <c r="AA23" s="67">
        <v>5914.0960670000004</v>
      </c>
      <c r="AB23" s="67">
        <v>6419.7054660000003</v>
      </c>
      <c r="AC23" s="67">
        <v>6567.8390909999998</v>
      </c>
      <c r="AD23" s="67">
        <v>6752.432476</v>
      </c>
      <c r="AE23" s="67">
        <v>7283.1049199999998</v>
      </c>
      <c r="AF23" s="67">
        <v>6674.6818009999997</v>
      </c>
      <c r="AG23" s="67">
        <v>6535.9028010000002</v>
      </c>
      <c r="AH23" s="67">
        <v>6520.4109099999996</v>
      </c>
      <c r="AI23" s="67">
        <v>6563.3325960000002</v>
      </c>
      <c r="AJ23" s="67">
        <v>6361.2704389999999</v>
      </c>
      <c r="AK23" s="67">
        <v>6419.8326479999996</v>
      </c>
      <c r="AL23" s="67">
        <v>2232.296147</v>
      </c>
      <c r="AM23" s="67">
        <v>3623.8973409999999</v>
      </c>
      <c r="AN23" s="67">
        <v>5107.449654</v>
      </c>
      <c r="AO23" s="67">
        <v>6055.6959740000002</v>
      </c>
      <c r="AP23" s="67">
        <v>6660.7554659999996</v>
      </c>
      <c r="AQ23" s="67">
        <v>7024.0888150000001</v>
      </c>
    </row>
    <row r="24" spans="1:43" ht="16.5" customHeight="1">
      <c r="A24" s="59" t="s">
        <v>157</v>
      </c>
      <c r="B24" s="67" t="s">
        <v>48</v>
      </c>
      <c r="C24" s="67" t="s">
        <v>48</v>
      </c>
      <c r="D24" s="67" t="s">
        <v>48</v>
      </c>
      <c r="E24" s="67" t="s">
        <v>48</v>
      </c>
      <c r="F24" s="67" t="s">
        <v>48</v>
      </c>
      <c r="G24" s="67" t="s">
        <v>48</v>
      </c>
      <c r="H24" s="67">
        <v>11418</v>
      </c>
      <c r="I24" s="67" t="s">
        <v>48</v>
      </c>
      <c r="J24" s="67" t="s">
        <v>48</v>
      </c>
      <c r="K24" s="67" t="s">
        <v>48</v>
      </c>
      <c r="L24" s="67" t="s">
        <v>48</v>
      </c>
      <c r="M24" s="67">
        <v>10821</v>
      </c>
      <c r="N24" s="67" t="s">
        <v>48</v>
      </c>
      <c r="O24" s="67" t="s">
        <v>48</v>
      </c>
      <c r="P24" s="67" t="s">
        <v>48</v>
      </c>
      <c r="Q24" s="67" t="s">
        <v>48</v>
      </c>
      <c r="R24" s="67" t="s">
        <v>48</v>
      </c>
      <c r="S24" s="67">
        <v>24779</v>
      </c>
      <c r="T24" s="67" t="s">
        <v>48</v>
      </c>
      <c r="U24" s="67" t="s">
        <v>48</v>
      </c>
      <c r="V24" s="67" t="s">
        <v>48</v>
      </c>
      <c r="W24" s="67" t="s">
        <v>48</v>
      </c>
      <c r="X24" s="67" t="s">
        <v>48</v>
      </c>
      <c r="Y24" s="67" t="s">
        <v>48</v>
      </c>
      <c r="Z24" s="67" t="s">
        <v>48</v>
      </c>
      <c r="AA24" s="67">
        <v>27943</v>
      </c>
      <c r="AB24" s="67" t="s">
        <v>48</v>
      </c>
      <c r="AC24" s="67" t="s">
        <v>48</v>
      </c>
      <c r="AD24" s="67" t="s">
        <v>48</v>
      </c>
      <c r="AE24" s="67" t="s">
        <v>48</v>
      </c>
      <c r="AF24" s="67" t="s">
        <v>48</v>
      </c>
      <c r="AG24" s="67" t="s">
        <v>48</v>
      </c>
      <c r="AH24" s="67" t="s">
        <v>48</v>
      </c>
      <c r="AI24" s="67">
        <v>33651</v>
      </c>
      <c r="AJ24" s="67" t="s">
        <v>48</v>
      </c>
      <c r="AK24" s="67" t="s">
        <v>48</v>
      </c>
      <c r="AL24" s="67" t="s">
        <v>48</v>
      </c>
      <c r="AM24" s="67" t="s">
        <v>48</v>
      </c>
      <c r="AN24" s="67">
        <v>16153</v>
      </c>
      <c r="AO24" s="67" t="s">
        <v>48</v>
      </c>
      <c r="AP24" s="67" t="s">
        <v>48</v>
      </c>
      <c r="AQ24" s="67" t="s">
        <v>48</v>
      </c>
    </row>
    <row r="25" spans="1:43" ht="16.5" customHeight="1" thickBot="1">
      <c r="A25" s="59" t="s">
        <v>158</v>
      </c>
      <c r="B25" s="68" t="s">
        <v>48</v>
      </c>
      <c r="C25" s="68" t="s">
        <v>48</v>
      </c>
      <c r="D25" s="68" t="s">
        <v>48</v>
      </c>
      <c r="E25" s="68" t="s">
        <v>48</v>
      </c>
      <c r="F25" s="68" t="s">
        <v>48</v>
      </c>
      <c r="G25" s="68" t="s">
        <v>48</v>
      </c>
      <c r="H25" s="68">
        <v>3471</v>
      </c>
      <c r="I25" s="68" t="s">
        <v>48</v>
      </c>
      <c r="J25" s="68" t="s">
        <v>48</v>
      </c>
      <c r="K25" s="68" t="s">
        <v>48</v>
      </c>
      <c r="L25" s="68" t="s">
        <v>48</v>
      </c>
      <c r="M25" s="68">
        <v>4593</v>
      </c>
      <c r="N25" s="68" t="s">
        <v>48</v>
      </c>
      <c r="O25" s="68" t="s">
        <v>48</v>
      </c>
      <c r="P25" s="68" t="s">
        <v>48</v>
      </c>
      <c r="Q25" s="68" t="s">
        <v>48</v>
      </c>
      <c r="R25" s="68" t="s">
        <v>48</v>
      </c>
      <c r="S25" s="68">
        <v>6266</v>
      </c>
      <c r="T25" s="68" t="s">
        <v>48</v>
      </c>
      <c r="U25" s="68" t="s">
        <v>48</v>
      </c>
      <c r="V25" s="68" t="s">
        <v>48</v>
      </c>
      <c r="W25" s="68" t="s">
        <v>48</v>
      </c>
      <c r="X25" s="68" t="s">
        <v>48</v>
      </c>
      <c r="Y25" s="68" t="s">
        <v>48</v>
      </c>
      <c r="Z25" s="68" t="s">
        <v>48</v>
      </c>
      <c r="AA25" s="68">
        <v>8956</v>
      </c>
      <c r="AB25" s="68" t="s">
        <v>48</v>
      </c>
      <c r="AC25" s="68" t="s">
        <v>48</v>
      </c>
      <c r="AD25" s="68" t="s">
        <v>48</v>
      </c>
      <c r="AE25" s="68" t="s">
        <v>48</v>
      </c>
      <c r="AF25" s="68" t="s">
        <v>48</v>
      </c>
      <c r="AG25" s="68" t="s">
        <v>48</v>
      </c>
      <c r="AH25" s="68" t="s">
        <v>48</v>
      </c>
      <c r="AI25" s="68">
        <v>8499</v>
      </c>
      <c r="AJ25" s="68" t="s">
        <v>48</v>
      </c>
      <c r="AK25" s="68" t="s">
        <v>48</v>
      </c>
      <c r="AL25" s="68" t="s">
        <v>48</v>
      </c>
      <c r="AM25" s="68" t="s">
        <v>48</v>
      </c>
      <c r="AN25" s="68">
        <v>5888</v>
      </c>
      <c r="AO25" s="68" t="s">
        <v>48</v>
      </c>
      <c r="AP25" s="68" t="s">
        <v>48</v>
      </c>
      <c r="AQ25" s="68" t="s">
        <v>48</v>
      </c>
    </row>
    <row r="26" spans="1:43" ht="12.65" customHeight="1">
      <c r="A26" s="111" t="s">
        <v>166</v>
      </c>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69"/>
      <c r="AB26" s="69"/>
      <c r="AC26" s="69"/>
      <c r="AD26" s="69"/>
      <c r="AE26" s="69"/>
      <c r="AF26" s="69"/>
      <c r="AG26" s="69"/>
      <c r="AH26" s="69"/>
      <c r="AI26" s="69"/>
      <c r="AJ26" s="69"/>
      <c r="AK26" s="69"/>
      <c r="AL26" s="69"/>
      <c r="AM26" s="69"/>
      <c r="AN26" s="69"/>
    </row>
    <row r="27" spans="1:43" ht="12.65" customHeight="1">
      <c r="A27" s="112"/>
      <c r="B27" s="112"/>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76"/>
      <c r="AB27" s="76"/>
      <c r="AC27" s="76"/>
      <c r="AD27" s="76"/>
      <c r="AE27" s="76"/>
      <c r="AF27" s="76"/>
      <c r="AG27" s="76"/>
      <c r="AH27" s="76"/>
      <c r="AI27" s="76"/>
      <c r="AJ27" s="76"/>
      <c r="AK27" s="76"/>
      <c r="AL27" s="76"/>
      <c r="AM27" s="76"/>
      <c r="AN27" s="76"/>
    </row>
    <row r="28" spans="1:43" ht="25.5" customHeight="1">
      <c r="A28" s="110" t="s">
        <v>37</v>
      </c>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69"/>
      <c r="AB28" s="69"/>
      <c r="AC28" s="69"/>
      <c r="AD28" s="69"/>
      <c r="AE28" s="69"/>
      <c r="AF28" s="69"/>
      <c r="AG28" s="69"/>
      <c r="AH28" s="69"/>
      <c r="AI28" s="69"/>
      <c r="AJ28" s="69"/>
      <c r="AK28" s="69"/>
      <c r="AL28" s="69"/>
      <c r="AM28" s="69"/>
      <c r="AN28" s="69"/>
    </row>
    <row r="29" spans="1:43" ht="12.75" customHeight="1">
      <c r="A29" s="110" t="s">
        <v>38</v>
      </c>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69"/>
      <c r="AB29" s="69"/>
      <c r="AC29" s="69"/>
      <c r="AD29" s="69"/>
      <c r="AE29" s="69"/>
      <c r="AF29" s="69"/>
      <c r="AG29" s="69"/>
      <c r="AH29" s="69"/>
      <c r="AI29" s="69"/>
      <c r="AJ29" s="69"/>
      <c r="AK29" s="69"/>
      <c r="AL29" s="69"/>
      <c r="AM29" s="69"/>
      <c r="AN29" s="69"/>
    </row>
    <row r="30" spans="1:43" ht="12.75" customHeight="1">
      <c r="A30" s="110" t="s">
        <v>159</v>
      </c>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69"/>
      <c r="AB30" s="69"/>
      <c r="AC30" s="69"/>
      <c r="AD30" s="69"/>
      <c r="AE30" s="69"/>
      <c r="AF30" s="69"/>
      <c r="AG30" s="69"/>
      <c r="AH30" s="69"/>
      <c r="AI30" s="69"/>
      <c r="AJ30" s="69"/>
      <c r="AK30" s="69"/>
      <c r="AL30" s="69"/>
      <c r="AM30" s="69"/>
      <c r="AN30" s="69"/>
    </row>
    <row r="31" spans="1:43" ht="25.5" customHeight="1">
      <c r="A31" s="110" t="s">
        <v>35</v>
      </c>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69"/>
      <c r="AB31" s="69"/>
      <c r="AC31" s="69"/>
      <c r="AD31" s="69"/>
      <c r="AE31" s="69"/>
      <c r="AF31" s="69"/>
      <c r="AG31" s="69"/>
      <c r="AH31" s="69"/>
      <c r="AI31" s="69"/>
      <c r="AJ31" s="69"/>
      <c r="AK31" s="69"/>
      <c r="AL31" s="69"/>
      <c r="AM31" s="69"/>
      <c r="AN31" s="69"/>
    </row>
    <row r="32" spans="1:43" ht="12.75" customHeight="1">
      <c r="A32" s="110" t="s">
        <v>160</v>
      </c>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69"/>
      <c r="AB32" s="69"/>
      <c r="AC32" s="69"/>
      <c r="AD32" s="69"/>
      <c r="AE32" s="69"/>
      <c r="AF32" s="69"/>
      <c r="AG32" s="69"/>
      <c r="AH32" s="69"/>
      <c r="AI32" s="69"/>
      <c r="AJ32" s="69"/>
      <c r="AK32" s="69"/>
      <c r="AL32" s="69"/>
      <c r="AM32" s="69"/>
      <c r="AN32" s="69"/>
    </row>
    <row r="33" spans="1:40" ht="12.75" customHeight="1">
      <c r="A33" s="110" t="s">
        <v>151</v>
      </c>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69"/>
      <c r="AB33" s="69"/>
      <c r="AC33" s="69"/>
      <c r="AD33" s="69"/>
      <c r="AE33" s="69"/>
      <c r="AF33" s="69"/>
      <c r="AG33" s="69"/>
      <c r="AH33" s="69"/>
      <c r="AI33" s="69"/>
      <c r="AJ33" s="69"/>
      <c r="AK33" s="69"/>
      <c r="AL33" s="69"/>
      <c r="AM33" s="69"/>
      <c r="AN33" s="69"/>
    </row>
    <row r="34" spans="1:40" ht="12.75" customHeight="1">
      <c r="A34" s="110" t="s">
        <v>147</v>
      </c>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69"/>
      <c r="AB34" s="69"/>
      <c r="AC34" s="69"/>
      <c r="AD34" s="69"/>
      <c r="AE34" s="69"/>
      <c r="AF34" s="69"/>
      <c r="AG34" s="69"/>
      <c r="AH34" s="69"/>
      <c r="AI34" s="69"/>
      <c r="AJ34" s="69"/>
      <c r="AK34" s="69"/>
      <c r="AL34" s="69"/>
      <c r="AM34" s="69"/>
      <c r="AN34" s="69"/>
    </row>
    <row r="35" spans="1:40" ht="12.75" customHeight="1">
      <c r="A35" s="106" t="s">
        <v>150</v>
      </c>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69"/>
      <c r="AB35" s="69"/>
      <c r="AC35" s="69"/>
      <c r="AD35" s="69"/>
      <c r="AE35" s="69"/>
      <c r="AF35" s="69"/>
      <c r="AG35" s="69"/>
      <c r="AH35" s="69"/>
      <c r="AI35" s="69"/>
      <c r="AJ35" s="69"/>
      <c r="AK35" s="69"/>
      <c r="AL35" s="69"/>
      <c r="AM35" s="69"/>
      <c r="AN35" s="69"/>
    </row>
    <row r="36" spans="1:40" ht="12.75" customHeight="1">
      <c r="A36" s="110" t="s">
        <v>161</v>
      </c>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69"/>
      <c r="AB36" s="69"/>
      <c r="AC36" s="69"/>
      <c r="AD36" s="69"/>
      <c r="AE36" s="69"/>
      <c r="AF36" s="69"/>
      <c r="AG36" s="69"/>
      <c r="AH36" s="69"/>
      <c r="AI36" s="69"/>
      <c r="AJ36" s="69"/>
      <c r="AK36" s="69"/>
      <c r="AL36" s="69"/>
      <c r="AM36" s="69"/>
      <c r="AN36" s="69"/>
    </row>
    <row r="37" spans="1:40" ht="25.5" customHeight="1">
      <c r="A37" s="110" t="s">
        <v>162</v>
      </c>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69"/>
      <c r="AB37" s="69"/>
      <c r="AC37" s="69"/>
      <c r="AD37" s="69"/>
      <c r="AE37" s="69"/>
      <c r="AF37" s="69"/>
      <c r="AG37" s="69"/>
      <c r="AH37" s="69"/>
      <c r="AI37" s="69"/>
      <c r="AJ37" s="69"/>
      <c r="AK37" s="69"/>
      <c r="AL37" s="69"/>
      <c r="AM37" s="69"/>
      <c r="AN37" s="69"/>
    </row>
    <row r="38" spans="1:40" ht="12.65" customHeight="1">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69"/>
      <c r="AB38" s="69"/>
      <c r="AC38" s="69"/>
      <c r="AD38" s="69"/>
      <c r="AE38" s="69"/>
      <c r="AF38" s="69"/>
      <c r="AG38" s="69"/>
      <c r="AH38" s="69"/>
      <c r="AI38" s="69"/>
      <c r="AJ38" s="69"/>
      <c r="AK38" s="69"/>
      <c r="AL38" s="69"/>
      <c r="AM38" s="69"/>
      <c r="AN38" s="69"/>
    </row>
    <row r="39" spans="1:40" ht="12.65" customHeight="1">
      <c r="A39" s="115" t="s">
        <v>8</v>
      </c>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69"/>
      <c r="AB39" s="69"/>
      <c r="AC39" s="69"/>
      <c r="AD39" s="69"/>
      <c r="AE39" s="69"/>
      <c r="AF39" s="69"/>
      <c r="AG39" s="69"/>
      <c r="AH39" s="69"/>
      <c r="AI39" s="69"/>
      <c r="AJ39" s="69"/>
      <c r="AK39" s="69"/>
      <c r="AL39" s="69"/>
      <c r="AM39" s="69"/>
      <c r="AN39" s="69"/>
    </row>
    <row r="40" spans="1:40" ht="12.65" customHeight="1">
      <c r="A40" s="104" t="s">
        <v>148</v>
      </c>
      <c r="B40" s="104"/>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69"/>
      <c r="AB40" s="69"/>
      <c r="AC40" s="69"/>
      <c r="AD40" s="69"/>
      <c r="AE40" s="69"/>
      <c r="AF40" s="69"/>
      <c r="AG40" s="69"/>
      <c r="AH40" s="69"/>
      <c r="AI40" s="69"/>
      <c r="AJ40" s="69"/>
      <c r="AK40" s="69"/>
      <c r="AL40" s="69"/>
      <c r="AM40" s="69"/>
      <c r="AN40" s="69"/>
    </row>
    <row r="41" spans="1:40" ht="38.25" customHeight="1">
      <c r="A41" s="104" t="s">
        <v>9</v>
      </c>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69"/>
      <c r="AB41" s="69"/>
      <c r="AC41" s="69"/>
      <c r="AD41" s="69"/>
      <c r="AE41" s="69"/>
      <c r="AF41" s="69"/>
      <c r="AG41" s="69"/>
      <c r="AH41" s="69"/>
      <c r="AI41" s="69"/>
      <c r="AJ41" s="69"/>
      <c r="AK41" s="69"/>
      <c r="AL41" s="69"/>
      <c r="AM41" s="69"/>
      <c r="AN41" s="69"/>
    </row>
    <row r="42" spans="1:40" ht="25.5" customHeight="1">
      <c r="A42" s="104" t="s">
        <v>97</v>
      </c>
      <c r="B42" s="104"/>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69"/>
      <c r="AB42" s="69"/>
      <c r="AC42" s="69"/>
      <c r="AD42" s="69"/>
      <c r="AE42" s="69"/>
      <c r="AF42" s="69"/>
      <c r="AG42" s="69"/>
      <c r="AH42" s="69"/>
      <c r="AI42" s="69"/>
      <c r="AJ42" s="69"/>
      <c r="AK42" s="69"/>
      <c r="AL42" s="69"/>
      <c r="AM42" s="69"/>
      <c r="AN42" s="69"/>
    </row>
    <row r="43" spans="1:40" ht="25.5" customHeight="1">
      <c r="A43" s="104" t="s">
        <v>30</v>
      </c>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69"/>
      <c r="AB43" s="69"/>
      <c r="AC43" s="69"/>
      <c r="AD43" s="69"/>
      <c r="AE43" s="69"/>
      <c r="AF43" s="69"/>
      <c r="AG43" s="69"/>
      <c r="AH43" s="69"/>
      <c r="AI43" s="69"/>
      <c r="AJ43" s="69"/>
      <c r="AK43" s="69"/>
      <c r="AL43" s="69"/>
      <c r="AM43" s="69"/>
      <c r="AN43" s="69"/>
    </row>
    <row r="44" spans="1:40" ht="12.65" customHeight="1">
      <c r="A44" s="108" t="s">
        <v>26</v>
      </c>
      <c r="B44" s="108"/>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69"/>
      <c r="AB44" s="69"/>
      <c r="AC44" s="69"/>
      <c r="AD44" s="69"/>
      <c r="AE44" s="69"/>
      <c r="AF44" s="69"/>
      <c r="AG44" s="69"/>
      <c r="AH44" s="69"/>
      <c r="AI44" s="69"/>
      <c r="AJ44" s="69"/>
      <c r="AK44" s="69"/>
      <c r="AL44" s="69"/>
      <c r="AM44" s="69"/>
      <c r="AN44" s="69"/>
    </row>
    <row r="45" spans="1:40" ht="25.5" customHeight="1">
      <c r="A45" s="108" t="s">
        <v>149</v>
      </c>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69"/>
      <c r="AB45" s="69"/>
      <c r="AC45" s="69"/>
      <c r="AD45" s="69"/>
      <c r="AE45" s="69"/>
      <c r="AF45" s="69"/>
      <c r="AG45" s="69"/>
      <c r="AH45" s="69"/>
      <c r="AI45" s="69"/>
      <c r="AJ45" s="69"/>
      <c r="AK45" s="69"/>
      <c r="AL45" s="69"/>
      <c r="AM45" s="69"/>
      <c r="AN45" s="69"/>
    </row>
    <row r="46" spans="1:40" ht="12.75" customHeight="1">
      <c r="A46" s="103" t="s">
        <v>144</v>
      </c>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69"/>
      <c r="AB46" s="69"/>
      <c r="AC46" s="69"/>
      <c r="AD46" s="69"/>
      <c r="AE46" s="69"/>
      <c r="AF46" s="69"/>
      <c r="AG46" s="69"/>
      <c r="AH46" s="69"/>
      <c r="AI46" s="69"/>
      <c r="AJ46" s="69"/>
      <c r="AK46" s="69"/>
      <c r="AL46" s="69"/>
      <c r="AM46" s="69"/>
      <c r="AN46" s="69"/>
    </row>
    <row r="47" spans="1:40" ht="12.75" customHeight="1">
      <c r="A47" s="113" t="s">
        <v>10</v>
      </c>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69"/>
      <c r="AB47" s="69"/>
      <c r="AC47" s="69"/>
      <c r="AD47" s="69"/>
      <c r="AE47" s="69"/>
      <c r="AF47" s="69"/>
      <c r="AG47" s="69"/>
      <c r="AH47" s="69"/>
      <c r="AI47" s="69"/>
      <c r="AJ47" s="69"/>
      <c r="AK47" s="69"/>
      <c r="AL47" s="69"/>
      <c r="AM47" s="69"/>
      <c r="AN47" s="69"/>
    </row>
    <row r="48" spans="1:40" ht="12.75" customHeight="1">
      <c r="A48" s="104" t="s">
        <v>11</v>
      </c>
      <c r="B48" s="104"/>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69"/>
      <c r="AB48" s="69"/>
      <c r="AC48" s="69"/>
      <c r="AD48" s="69"/>
      <c r="AE48" s="69"/>
      <c r="AF48" s="69"/>
      <c r="AG48" s="69"/>
      <c r="AH48" s="69"/>
      <c r="AI48" s="69"/>
      <c r="AJ48" s="69"/>
      <c r="AK48" s="69"/>
      <c r="AL48" s="69"/>
      <c r="AM48" s="69"/>
      <c r="AN48" s="69"/>
    </row>
    <row r="49" spans="1:40" ht="12.75" customHeight="1">
      <c r="A49" s="104" t="s">
        <v>164</v>
      </c>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69"/>
      <c r="AB49" s="69"/>
      <c r="AC49" s="69"/>
      <c r="AD49" s="69"/>
      <c r="AE49" s="69"/>
      <c r="AF49" s="69"/>
      <c r="AG49" s="69"/>
      <c r="AH49" s="69"/>
      <c r="AI49" s="69"/>
      <c r="AJ49" s="69"/>
      <c r="AK49" s="69"/>
      <c r="AL49" s="69"/>
      <c r="AM49" s="69"/>
      <c r="AN49" s="69"/>
    </row>
    <row r="50" spans="1:40" s="20" customFormat="1" ht="12.75" customHeight="1">
      <c r="A50" s="92" t="s">
        <v>168</v>
      </c>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18"/>
      <c r="AB50" s="18"/>
      <c r="AC50" s="18"/>
      <c r="AD50" s="18"/>
      <c r="AE50" s="18"/>
      <c r="AF50" s="18"/>
      <c r="AG50" s="18"/>
      <c r="AH50" s="18"/>
      <c r="AI50" s="18"/>
      <c r="AJ50" s="18"/>
      <c r="AK50" s="18"/>
      <c r="AL50" s="18"/>
      <c r="AM50" s="18"/>
      <c r="AN50" s="18"/>
    </row>
    <row r="51" spans="1:40" ht="12.75" customHeight="1">
      <c r="A51" s="103"/>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69"/>
      <c r="AB51" s="69"/>
      <c r="AC51" s="69"/>
      <c r="AD51" s="69"/>
      <c r="AE51" s="69"/>
      <c r="AF51" s="69"/>
      <c r="AG51" s="69"/>
      <c r="AH51" s="69"/>
      <c r="AI51" s="69"/>
      <c r="AJ51" s="69"/>
      <c r="AK51" s="69"/>
      <c r="AL51" s="69"/>
      <c r="AM51" s="69"/>
      <c r="AN51" s="69"/>
    </row>
    <row r="52" spans="1:40" ht="12.75" customHeight="1">
      <c r="A52" s="107" t="s">
        <v>12</v>
      </c>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69"/>
      <c r="AB52" s="69"/>
      <c r="AC52" s="69"/>
      <c r="AD52" s="69"/>
      <c r="AE52" s="69"/>
      <c r="AF52" s="69"/>
      <c r="AG52" s="69"/>
      <c r="AH52" s="69"/>
      <c r="AI52" s="69"/>
      <c r="AJ52" s="69"/>
      <c r="AK52" s="69"/>
      <c r="AL52" s="69"/>
      <c r="AM52" s="69"/>
      <c r="AN52" s="69"/>
    </row>
    <row r="53" spans="1:40" ht="12.75" customHeight="1">
      <c r="A53" s="107" t="s">
        <v>13</v>
      </c>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69"/>
      <c r="AB53" s="69"/>
      <c r="AC53" s="69"/>
      <c r="AD53" s="69"/>
      <c r="AE53" s="69"/>
      <c r="AF53" s="69"/>
      <c r="AG53" s="69"/>
      <c r="AH53" s="69"/>
      <c r="AI53" s="69"/>
      <c r="AJ53" s="69"/>
      <c r="AK53" s="69"/>
      <c r="AL53" s="69"/>
      <c r="AM53" s="69"/>
      <c r="AN53" s="69"/>
    </row>
    <row r="54" spans="1:40" ht="12.75" customHeight="1">
      <c r="A54" s="105" t="s">
        <v>155</v>
      </c>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69"/>
      <c r="AB54" s="69"/>
      <c r="AC54" s="69"/>
      <c r="AD54" s="69"/>
      <c r="AE54" s="69"/>
      <c r="AF54" s="69"/>
      <c r="AG54" s="69"/>
      <c r="AH54" s="69"/>
      <c r="AI54" s="69"/>
      <c r="AJ54" s="69"/>
      <c r="AK54" s="69"/>
      <c r="AL54" s="69"/>
      <c r="AM54" s="69"/>
      <c r="AN54" s="69"/>
    </row>
    <row r="55" spans="1:40" ht="12.75" customHeight="1">
      <c r="A55" s="100" t="s">
        <v>14</v>
      </c>
      <c r="B55" s="100"/>
      <c r="C55" s="100"/>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69"/>
      <c r="AB55" s="69"/>
      <c r="AC55" s="69"/>
      <c r="AD55" s="69"/>
      <c r="AE55" s="69"/>
      <c r="AF55" s="69"/>
      <c r="AG55" s="69"/>
      <c r="AH55" s="69"/>
      <c r="AI55" s="69"/>
      <c r="AJ55" s="69"/>
      <c r="AK55" s="69"/>
      <c r="AL55" s="69"/>
      <c r="AM55" s="69"/>
      <c r="AN55" s="69"/>
    </row>
    <row r="56" spans="1:40" ht="12.75" customHeight="1">
      <c r="A56" s="100" t="s">
        <v>163</v>
      </c>
      <c r="B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69"/>
      <c r="AB56" s="69"/>
      <c r="AC56" s="69"/>
      <c r="AD56" s="69"/>
      <c r="AE56" s="69"/>
      <c r="AF56" s="69"/>
      <c r="AG56" s="69"/>
      <c r="AH56" s="69"/>
      <c r="AI56" s="69"/>
      <c r="AJ56" s="69"/>
      <c r="AK56" s="69"/>
      <c r="AL56" s="69"/>
      <c r="AM56" s="69"/>
      <c r="AN56" s="69"/>
    </row>
    <row r="57" spans="1:40" ht="12.75" customHeight="1">
      <c r="A57" s="103" t="s">
        <v>145</v>
      </c>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69"/>
      <c r="AB57" s="69"/>
      <c r="AC57" s="69"/>
      <c r="AD57" s="69"/>
      <c r="AE57" s="69"/>
      <c r="AF57" s="69"/>
      <c r="AG57" s="69"/>
      <c r="AH57" s="69"/>
      <c r="AI57" s="69"/>
      <c r="AJ57" s="69"/>
      <c r="AK57" s="69"/>
      <c r="AL57" s="69"/>
      <c r="AM57" s="69"/>
      <c r="AN57" s="69"/>
    </row>
    <row r="58" spans="1:40" ht="12.75" customHeight="1">
      <c r="A58" s="103" t="s">
        <v>169</v>
      </c>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69"/>
      <c r="AB58" s="69"/>
      <c r="AC58" s="69"/>
      <c r="AD58" s="69"/>
      <c r="AE58" s="69"/>
      <c r="AF58" s="69"/>
      <c r="AG58" s="69"/>
      <c r="AH58" s="69"/>
      <c r="AI58" s="69"/>
      <c r="AJ58" s="69"/>
      <c r="AK58" s="69"/>
      <c r="AL58" s="69"/>
      <c r="AM58" s="69"/>
      <c r="AN58" s="69"/>
    </row>
    <row r="59" spans="1:40" ht="12.75" customHeight="1">
      <c r="A59" s="105" t="s">
        <v>76</v>
      </c>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69"/>
      <c r="AB59" s="69"/>
      <c r="AC59" s="69"/>
      <c r="AD59" s="69"/>
      <c r="AE59" s="69"/>
      <c r="AF59" s="69"/>
      <c r="AG59" s="69"/>
      <c r="AH59" s="69"/>
      <c r="AI59" s="69"/>
      <c r="AJ59" s="69"/>
      <c r="AK59" s="69"/>
      <c r="AL59" s="69"/>
      <c r="AM59" s="69"/>
      <c r="AN59" s="69"/>
    </row>
    <row r="60" spans="1:40" ht="12.75" customHeight="1">
      <c r="A60" s="103" t="s">
        <v>170</v>
      </c>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69"/>
      <c r="AB60" s="69"/>
      <c r="AC60" s="69"/>
      <c r="AD60" s="69"/>
      <c r="AE60" s="69"/>
      <c r="AF60" s="69"/>
      <c r="AG60" s="69"/>
      <c r="AH60" s="69"/>
      <c r="AI60" s="69"/>
      <c r="AJ60" s="69"/>
      <c r="AK60" s="69"/>
      <c r="AL60" s="69"/>
      <c r="AM60" s="69"/>
      <c r="AN60" s="69"/>
    </row>
    <row r="61" spans="1:40" ht="12.75" customHeight="1">
      <c r="A61" s="101" t="s">
        <v>16</v>
      </c>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69"/>
      <c r="AB61" s="69"/>
      <c r="AC61" s="69"/>
      <c r="AD61" s="69"/>
      <c r="AE61" s="69"/>
      <c r="AF61" s="69"/>
      <c r="AG61" s="69"/>
      <c r="AH61" s="69"/>
      <c r="AI61" s="69"/>
      <c r="AJ61" s="69"/>
      <c r="AK61" s="69"/>
      <c r="AL61" s="69"/>
      <c r="AM61" s="69"/>
      <c r="AN61" s="69"/>
    </row>
    <row r="62" spans="1:40" ht="12.75" customHeight="1">
      <c r="A62" s="103" t="s">
        <v>171</v>
      </c>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69"/>
      <c r="AB62" s="69"/>
      <c r="AC62" s="69"/>
      <c r="AD62" s="69"/>
      <c r="AE62" s="69"/>
      <c r="AF62" s="69"/>
      <c r="AG62" s="69"/>
      <c r="AH62" s="69"/>
      <c r="AI62" s="69"/>
      <c r="AJ62" s="69"/>
      <c r="AK62" s="69"/>
      <c r="AL62" s="69"/>
      <c r="AM62" s="69"/>
      <c r="AN62" s="69"/>
    </row>
    <row r="63" spans="1:40" ht="12.75" customHeight="1">
      <c r="A63" s="100" t="s">
        <v>172</v>
      </c>
      <c r="B63" s="100"/>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77"/>
      <c r="AB63" s="77"/>
      <c r="AC63" s="77"/>
      <c r="AD63" s="77"/>
      <c r="AE63" s="77"/>
      <c r="AF63" s="77"/>
      <c r="AG63" s="77"/>
      <c r="AH63" s="77"/>
      <c r="AI63" s="77"/>
      <c r="AJ63" s="77"/>
      <c r="AK63" s="77"/>
      <c r="AL63" s="77"/>
      <c r="AM63" s="77"/>
      <c r="AN63" s="77"/>
    </row>
    <row r="64" spans="1:40" ht="12.75" customHeight="1">
      <c r="A64" s="101" t="s">
        <v>17</v>
      </c>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77"/>
      <c r="AB64" s="77"/>
      <c r="AC64" s="77"/>
      <c r="AD64" s="77"/>
      <c r="AE64" s="77"/>
      <c r="AF64" s="77"/>
      <c r="AG64" s="77"/>
      <c r="AH64" s="77"/>
      <c r="AI64" s="77"/>
      <c r="AJ64" s="77"/>
      <c r="AK64" s="77"/>
      <c r="AL64" s="77"/>
      <c r="AM64" s="77"/>
      <c r="AN64" s="77"/>
    </row>
    <row r="65" spans="1:40" ht="12.75" customHeight="1">
      <c r="A65" s="102" t="s">
        <v>18</v>
      </c>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77"/>
      <c r="AB65" s="77"/>
      <c r="AC65" s="77"/>
      <c r="AD65" s="77"/>
      <c r="AE65" s="77"/>
      <c r="AF65" s="77"/>
      <c r="AG65" s="77"/>
      <c r="AH65" s="77"/>
      <c r="AI65" s="77"/>
      <c r="AJ65" s="77"/>
      <c r="AK65" s="77"/>
      <c r="AL65" s="77"/>
      <c r="AM65" s="77"/>
      <c r="AN65" s="77"/>
    </row>
    <row r="66" spans="1:40" ht="12.75" customHeight="1">
      <c r="A66" s="100" t="s">
        <v>19</v>
      </c>
      <c r="B66" s="100"/>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77"/>
      <c r="AB66" s="77"/>
      <c r="AC66" s="77"/>
      <c r="AD66" s="77"/>
      <c r="AE66" s="77"/>
      <c r="AF66" s="77"/>
      <c r="AG66" s="77"/>
      <c r="AH66" s="77"/>
      <c r="AI66" s="77"/>
      <c r="AJ66" s="77"/>
      <c r="AK66" s="77"/>
      <c r="AL66" s="77"/>
      <c r="AM66" s="77"/>
      <c r="AN66" s="77"/>
    </row>
    <row r="67" spans="1:40" ht="12.75" customHeight="1">
      <c r="A67" s="100" t="s">
        <v>20</v>
      </c>
      <c r="B67" s="100"/>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69"/>
      <c r="AB67" s="69"/>
      <c r="AC67" s="69"/>
      <c r="AD67" s="69"/>
      <c r="AE67" s="69"/>
      <c r="AF67" s="69"/>
      <c r="AG67" s="69"/>
      <c r="AH67" s="69"/>
      <c r="AI67" s="69"/>
      <c r="AJ67" s="69"/>
      <c r="AK67" s="69"/>
      <c r="AL67" s="69"/>
      <c r="AM67" s="69"/>
      <c r="AN67" s="69"/>
    </row>
    <row r="68" spans="1:40" ht="12.75" customHeight="1">
      <c r="A68" s="100" t="s">
        <v>173</v>
      </c>
      <c r="B68" s="100"/>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69"/>
      <c r="AB68" s="69"/>
      <c r="AC68" s="69"/>
      <c r="AD68" s="69"/>
      <c r="AE68" s="69"/>
      <c r="AF68" s="69"/>
      <c r="AG68" s="69"/>
      <c r="AH68" s="69"/>
      <c r="AI68" s="69"/>
      <c r="AJ68" s="69"/>
      <c r="AK68" s="69"/>
      <c r="AL68" s="69"/>
      <c r="AM68" s="69"/>
      <c r="AN68" s="69"/>
    </row>
    <row r="69" spans="1:40" ht="12.75" customHeight="1">
      <c r="A69" s="100" t="s">
        <v>174</v>
      </c>
      <c r="B69" s="100"/>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69"/>
      <c r="AB69" s="69"/>
      <c r="AC69" s="69"/>
      <c r="AD69" s="69"/>
      <c r="AE69" s="69"/>
      <c r="AF69" s="69"/>
      <c r="AG69" s="69"/>
      <c r="AH69" s="69"/>
      <c r="AI69" s="69"/>
      <c r="AJ69" s="69"/>
      <c r="AK69" s="69"/>
      <c r="AL69" s="69"/>
      <c r="AM69" s="69"/>
      <c r="AN69" s="69"/>
    </row>
    <row r="70" spans="1:40" ht="12.75" customHeight="1">
      <c r="A70" s="102" t="s">
        <v>21</v>
      </c>
      <c r="B70" s="102"/>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69"/>
      <c r="AB70" s="69"/>
      <c r="AC70" s="69"/>
      <c r="AD70" s="69"/>
      <c r="AE70" s="69"/>
      <c r="AF70" s="69"/>
      <c r="AG70" s="69"/>
      <c r="AH70" s="69"/>
      <c r="AI70" s="69"/>
      <c r="AJ70" s="69"/>
      <c r="AK70" s="69"/>
      <c r="AL70" s="69"/>
      <c r="AM70" s="69"/>
      <c r="AN70" s="69"/>
    </row>
    <row r="71" spans="1:40" ht="12.75" customHeight="1">
      <c r="A71" s="100" t="s">
        <v>175</v>
      </c>
      <c r="B71" s="100"/>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77"/>
      <c r="AB71" s="77"/>
      <c r="AC71" s="77"/>
      <c r="AD71" s="77"/>
      <c r="AE71" s="77"/>
      <c r="AF71" s="77"/>
      <c r="AG71" s="77"/>
      <c r="AH71" s="77"/>
      <c r="AI71" s="77"/>
      <c r="AJ71" s="77"/>
      <c r="AK71" s="77"/>
      <c r="AL71" s="77"/>
      <c r="AM71" s="77"/>
      <c r="AN71" s="77"/>
    </row>
    <row r="72" spans="1:40" ht="12.75" customHeight="1">
      <c r="A72" s="100" t="s">
        <v>173</v>
      </c>
      <c r="B72" s="100"/>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69"/>
      <c r="AB72" s="69"/>
      <c r="AC72" s="69"/>
      <c r="AD72" s="69"/>
      <c r="AE72" s="69"/>
      <c r="AF72" s="69"/>
      <c r="AG72" s="69"/>
      <c r="AH72" s="69"/>
      <c r="AI72" s="69"/>
      <c r="AJ72" s="69"/>
      <c r="AK72" s="69"/>
      <c r="AL72" s="69"/>
      <c r="AM72" s="69"/>
      <c r="AN72" s="69"/>
    </row>
    <row r="73" spans="1:40" ht="12.75" customHeight="1">
      <c r="A73" s="100" t="s">
        <v>174</v>
      </c>
      <c r="B73" s="100"/>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69"/>
      <c r="AB73" s="69"/>
      <c r="AC73" s="69"/>
      <c r="AD73" s="69"/>
      <c r="AE73" s="69"/>
      <c r="AF73" s="69"/>
      <c r="AG73" s="69"/>
      <c r="AH73" s="69"/>
      <c r="AI73" s="69"/>
      <c r="AJ73" s="69"/>
      <c r="AK73" s="69"/>
      <c r="AL73" s="69"/>
      <c r="AM73" s="69"/>
      <c r="AN73" s="69"/>
    </row>
    <row r="74" spans="1:40" ht="12.75" customHeight="1">
      <c r="A74" s="101" t="s">
        <v>153</v>
      </c>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69"/>
      <c r="AB74" s="69"/>
      <c r="AC74" s="69"/>
      <c r="AD74" s="69"/>
      <c r="AE74" s="69"/>
      <c r="AF74" s="69"/>
      <c r="AG74" s="69"/>
      <c r="AH74" s="69"/>
      <c r="AI74" s="69"/>
      <c r="AJ74" s="69"/>
      <c r="AK74" s="69"/>
      <c r="AL74" s="69"/>
      <c r="AM74" s="69"/>
      <c r="AN74" s="69"/>
    </row>
    <row r="75" spans="1:40" ht="12.75" customHeight="1">
      <c r="A75" s="100" t="s">
        <v>176</v>
      </c>
      <c r="B75" s="100"/>
      <c r="C75" s="10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69"/>
      <c r="AB75" s="69"/>
      <c r="AC75" s="69"/>
      <c r="AD75" s="69"/>
      <c r="AE75" s="69"/>
      <c r="AF75" s="69"/>
      <c r="AG75" s="69"/>
      <c r="AH75" s="69"/>
      <c r="AI75" s="69"/>
      <c r="AJ75" s="69"/>
      <c r="AK75" s="69"/>
      <c r="AL75" s="69"/>
      <c r="AM75" s="69"/>
      <c r="AN75" s="69"/>
    </row>
    <row r="76" spans="1:40" ht="12.75" customHeight="1">
      <c r="A76" s="100" t="s">
        <v>177</v>
      </c>
      <c r="B76" s="100"/>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69"/>
      <c r="AB76" s="69"/>
      <c r="AC76" s="69"/>
      <c r="AD76" s="69"/>
      <c r="AE76" s="69"/>
      <c r="AF76" s="69"/>
      <c r="AG76" s="69"/>
      <c r="AH76" s="69"/>
      <c r="AI76" s="69"/>
      <c r="AJ76" s="69"/>
      <c r="AK76" s="69"/>
      <c r="AL76" s="69"/>
      <c r="AM76" s="69"/>
      <c r="AN76" s="69"/>
    </row>
    <row r="77" spans="1:40" ht="12.75" customHeight="1">
      <c r="A77" s="101" t="s">
        <v>152</v>
      </c>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row>
    <row r="78" spans="1:40" ht="12.75" customHeight="1">
      <c r="A78" s="100" t="s">
        <v>167</v>
      </c>
      <c r="B78" s="100"/>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row>
  </sheetData>
  <sheetProtection selectLockedCells="1" selectUnlockedCells="1"/>
  <mergeCells count="54">
    <mergeCell ref="A50:Z50"/>
    <mergeCell ref="A1:AQ1"/>
    <mergeCell ref="A31:Z31"/>
    <mergeCell ref="A33:Z33"/>
    <mergeCell ref="A26:Z26"/>
    <mergeCell ref="A27:Z27"/>
    <mergeCell ref="A28:Z28"/>
    <mergeCell ref="A29:Z29"/>
    <mergeCell ref="A30:Z30"/>
    <mergeCell ref="A47:Z47"/>
    <mergeCell ref="A34:Z34"/>
    <mergeCell ref="A32:Z32"/>
    <mergeCell ref="A38:Z38"/>
    <mergeCell ref="A39:Z39"/>
    <mergeCell ref="A37:Z37"/>
    <mergeCell ref="A36:Z36"/>
    <mergeCell ref="A77:Z77"/>
    <mergeCell ref="A54:Z54"/>
    <mergeCell ref="A35:Z35"/>
    <mergeCell ref="A43:Z43"/>
    <mergeCell ref="A56:Z56"/>
    <mergeCell ref="A57:Z57"/>
    <mergeCell ref="A40:Z40"/>
    <mergeCell ref="A51:Z51"/>
    <mergeCell ref="A52:Z52"/>
    <mergeCell ref="A53:Z53"/>
    <mergeCell ref="A55:Z55"/>
    <mergeCell ref="A44:Z44"/>
    <mergeCell ref="A41:Z41"/>
    <mergeCell ref="A42:Z42"/>
    <mergeCell ref="A45:Z45"/>
    <mergeCell ref="A46:Z46"/>
    <mergeCell ref="A61:Z61"/>
    <mergeCell ref="A62:Z62"/>
    <mergeCell ref="A48:Z48"/>
    <mergeCell ref="A49:Z49"/>
    <mergeCell ref="A78:Z78"/>
    <mergeCell ref="A66:Z66"/>
    <mergeCell ref="A75:Z75"/>
    <mergeCell ref="A76:Z76"/>
    <mergeCell ref="A67:Z67"/>
    <mergeCell ref="A68:Z68"/>
    <mergeCell ref="A69:Z69"/>
    <mergeCell ref="A59:Z59"/>
    <mergeCell ref="A60:Z60"/>
    <mergeCell ref="A58:Z58"/>
    <mergeCell ref="A73:Z73"/>
    <mergeCell ref="A74:Z74"/>
    <mergeCell ref="A72:Z72"/>
    <mergeCell ref="A63:Z63"/>
    <mergeCell ref="A64:Z64"/>
    <mergeCell ref="A65:Z65"/>
    <mergeCell ref="A70:Z70"/>
    <mergeCell ref="A71:Z7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2"/>
  <sheetViews>
    <sheetView workbookViewId="0">
      <selection activeCell="F13" sqref="F13"/>
    </sheetView>
  </sheetViews>
  <sheetFormatPr defaultRowHeight="12.5"/>
  <cols>
    <col min="1" max="1" width="13.81640625" bestFit="1" customWidth="1"/>
    <col min="2" max="2" width="35.453125" customWidth="1"/>
    <col min="3" max="3" width="5" bestFit="1" customWidth="1"/>
    <col min="4" max="4" width="38.54296875" bestFit="1" customWidth="1"/>
  </cols>
  <sheetData>
    <row r="1" spans="1:6" ht="14.5">
      <c r="A1" s="42" t="s">
        <v>54</v>
      </c>
      <c r="B1" s="42" t="s">
        <v>55</v>
      </c>
      <c r="C1" s="42" t="s">
        <v>56</v>
      </c>
      <c r="D1" s="42" t="s">
        <v>57</v>
      </c>
      <c r="E1" s="42" t="s">
        <v>58</v>
      </c>
      <c r="F1" s="42" t="s">
        <v>77</v>
      </c>
    </row>
    <row r="2" spans="1:6">
      <c r="A2" s="23">
        <v>480000</v>
      </c>
      <c r="B2" t="s">
        <v>59</v>
      </c>
      <c r="C2">
        <v>2013</v>
      </c>
      <c r="D2" t="s">
        <v>60</v>
      </c>
      <c r="E2" s="24" t="s">
        <v>61</v>
      </c>
    </row>
    <row r="3" spans="1:6">
      <c r="A3" s="23">
        <v>96000</v>
      </c>
      <c r="B3" t="s">
        <v>62</v>
      </c>
      <c r="C3">
        <v>2013</v>
      </c>
      <c r="D3" t="s">
        <v>60</v>
      </c>
      <c r="E3" s="24" t="s">
        <v>61</v>
      </c>
    </row>
    <row r="4" spans="1:6">
      <c r="A4" s="23">
        <v>35000</v>
      </c>
      <c r="B4" t="s">
        <v>63</v>
      </c>
      <c r="C4">
        <v>2013</v>
      </c>
      <c r="D4" t="s">
        <v>60</v>
      </c>
      <c r="E4" s="24" t="s">
        <v>61</v>
      </c>
    </row>
    <row r="5" spans="1:6">
      <c r="A5" s="23">
        <v>47000000000</v>
      </c>
      <c r="B5" t="s">
        <v>64</v>
      </c>
      <c r="C5">
        <v>2010</v>
      </c>
      <c r="D5" t="s">
        <v>65</v>
      </c>
      <c r="E5" s="24" t="s">
        <v>66</v>
      </c>
      <c r="F5" s="20" t="s">
        <v>110</v>
      </c>
    </row>
    <row r="6" spans="1:6">
      <c r="A6" s="23">
        <v>33000</v>
      </c>
      <c r="B6" t="s">
        <v>63</v>
      </c>
      <c r="C6">
        <v>2017</v>
      </c>
      <c r="D6" t="s">
        <v>67</v>
      </c>
      <c r="E6" s="24" t="s">
        <v>68</v>
      </c>
      <c r="F6" s="20" t="s">
        <v>111</v>
      </c>
    </row>
    <row r="7" spans="1:6">
      <c r="A7" s="23">
        <v>64000000000</v>
      </c>
      <c r="B7" s="20" t="s">
        <v>113</v>
      </c>
      <c r="C7">
        <v>2017</v>
      </c>
      <c r="D7" t="s">
        <v>67</v>
      </c>
      <c r="E7" s="24" t="s">
        <v>68</v>
      </c>
      <c r="F7" s="20" t="s">
        <v>112</v>
      </c>
    </row>
    <row r="8" spans="1:6">
      <c r="A8" s="52">
        <v>0.1</v>
      </c>
      <c r="B8" s="20" t="s">
        <v>114</v>
      </c>
      <c r="C8">
        <v>2017</v>
      </c>
      <c r="D8" t="s">
        <v>67</v>
      </c>
      <c r="E8" s="24" t="s">
        <v>68</v>
      </c>
      <c r="F8" s="20" t="s">
        <v>112</v>
      </c>
    </row>
    <row r="9" spans="1:6">
      <c r="A9" s="30" t="s">
        <v>119</v>
      </c>
      <c r="B9" s="20" t="s">
        <v>116</v>
      </c>
      <c r="C9">
        <v>2018</v>
      </c>
      <c r="D9" s="20" t="s">
        <v>115</v>
      </c>
      <c r="E9" s="24"/>
      <c r="F9" s="20"/>
    </row>
    <row r="10" spans="1:6">
      <c r="A10" s="30" t="s">
        <v>118</v>
      </c>
      <c r="B10" s="20" t="s">
        <v>120</v>
      </c>
      <c r="C10">
        <v>2009</v>
      </c>
      <c r="D10" s="20" t="s">
        <v>117</v>
      </c>
      <c r="E10" s="24" t="s">
        <v>68</v>
      </c>
      <c r="F10" s="20" t="s">
        <v>112</v>
      </c>
    </row>
    <row r="11" spans="1:6">
      <c r="A11" s="33">
        <v>1.67</v>
      </c>
      <c r="B11" t="s">
        <v>69</v>
      </c>
      <c r="C11">
        <v>2009</v>
      </c>
      <c r="D11" t="s">
        <v>70</v>
      </c>
      <c r="E11" s="24" t="s">
        <v>71</v>
      </c>
      <c r="F11" s="20" t="s">
        <v>109</v>
      </c>
    </row>
    <row r="12" spans="1:6">
      <c r="A12" s="23">
        <v>100</v>
      </c>
      <c r="B12" t="s">
        <v>72</v>
      </c>
      <c r="C12">
        <v>2018</v>
      </c>
      <c r="D12" t="s">
        <v>73</v>
      </c>
      <c r="E12" s="24" t="s">
        <v>74</v>
      </c>
      <c r="F12" s="20" t="s">
        <v>106</v>
      </c>
    </row>
    <row r="13" spans="1:6">
      <c r="A13" s="23">
        <v>26</v>
      </c>
      <c r="B13" t="s">
        <v>75</v>
      </c>
      <c r="C13">
        <v>2018</v>
      </c>
      <c r="D13" t="s">
        <v>73</v>
      </c>
      <c r="E13" s="24" t="s">
        <v>74</v>
      </c>
      <c r="F13" s="20" t="s">
        <v>106</v>
      </c>
    </row>
    <row r="17" spans="1:16" ht="13">
      <c r="A17" s="32" t="s">
        <v>82</v>
      </c>
    </row>
    <row r="19" spans="1:16">
      <c r="A19" s="20" t="s">
        <v>88</v>
      </c>
    </row>
    <row r="20" spans="1:16">
      <c r="A20" s="20" t="s">
        <v>78</v>
      </c>
      <c r="B20" t="s">
        <v>79</v>
      </c>
    </row>
    <row r="21" spans="1:16">
      <c r="A21" s="20" t="s">
        <v>81</v>
      </c>
      <c r="B21" t="s">
        <v>80</v>
      </c>
    </row>
    <row r="22" spans="1:16" ht="117" customHeight="1">
      <c r="B22" s="116" t="s">
        <v>83</v>
      </c>
      <c r="C22" s="116"/>
      <c r="D22" s="116"/>
      <c r="E22" s="116"/>
      <c r="F22" s="116"/>
      <c r="G22" s="116"/>
      <c r="H22" s="116"/>
      <c r="I22" s="116"/>
    </row>
    <row r="23" spans="1:16">
      <c r="B23" s="46"/>
      <c r="C23" s="46"/>
      <c r="D23" s="46"/>
      <c r="E23" s="46"/>
      <c r="F23" s="46"/>
      <c r="G23" s="46"/>
      <c r="H23" s="46"/>
      <c r="I23" s="46"/>
    </row>
    <row r="24" spans="1:16" ht="13">
      <c r="A24" s="32" t="s">
        <v>103</v>
      </c>
      <c r="B24" s="46"/>
      <c r="C24" s="46"/>
      <c r="D24" s="46"/>
      <c r="E24" s="46"/>
      <c r="F24" s="46"/>
      <c r="G24" s="46"/>
      <c r="H24" s="46"/>
      <c r="I24" s="46"/>
    </row>
    <row r="25" spans="1:16">
      <c r="A25" s="20" t="s">
        <v>85</v>
      </c>
      <c r="B25" t="s">
        <v>86</v>
      </c>
      <c r="I25" s="46"/>
      <c r="J25" s="46"/>
      <c r="K25" s="46"/>
      <c r="L25" s="46"/>
      <c r="M25" s="46"/>
      <c r="N25" s="46"/>
      <c r="O25" s="46"/>
      <c r="P25" s="46"/>
    </row>
    <row r="26" spans="1:16">
      <c r="A26" s="20" t="s">
        <v>84</v>
      </c>
      <c r="B26" s="20" t="s">
        <v>87</v>
      </c>
    </row>
    <row r="27" spans="1:16">
      <c r="A27" s="20" t="s">
        <v>91</v>
      </c>
      <c r="B27" s="20" t="s">
        <v>95</v>
      </c>
    </row>
    <row r="28" spans="1:16">
      <c r="A28" s="20" t="s">
        <v>101</v>
      </c>
      <c r="B28" s="20" t="s">
        <v>98</v>
      </c>
    </row>
    <row r="29" spans="1:16">
      <c r="A29" s="20" t="s">
        <v>102</v>
      </c>
      <c r="B29" s="49" t="s">
        <v>104</v>
      </c>
    </row>
    <row r="30" spans="1:16">
      <c r="A30" s="20" t="s">
        <v>100</v>
      </c>
    </row>
    <row r="31" spans="1:16">
      <c r="A31" s="20" t="s">
        <v>92</v>
      </c>
      <c r="B31" s="20" t="s">
        <v>99</v>
      </c>
    </row>
    <row r="32" spans="1:16">
      <c r="A32" s="20" t="s">
        <v>94</v>
      </c>
      <c r="B32" s="20" t="s">
        <v>93</v>
      </c>
    </row>
  </sheetData>
  <mergeCells count="1">
    <mergeCell ref="B22:I22"/>
  </mergeCells>
  <hyperlinks>
    <hyperlink ref="E2" r:id="rId1" xr:uid="{00000000-0004-0000-0C00-000000000000}"/>
    <hyperlink ref="E3" r:id="rId2" xr:uid="{00000000-0004-0000-0C00-000001000000}"/>
    <hyperlink ref="E4" r:id="rId3" xr:uid="{00000000-0004-0000-0C00-000002000000}"/>
    <hyperlink ref="E5" r:id="rId4" xr:uid="{00000000-0004-0000-0C00-000003000000}"/>
    <hyperlink ref="E11" r:id="rId5" xr:uid="{00000000-0004-0000-0C00-000004000000}"/>
    <hyperlink ref="E12" r:id="rId6" xr:uid="{00000000-0004-0000-0C00-000005000000}"/>
    <hyperlink ref="E13" r:id="rId7" xr:uid="{00000000-0004-0000-0C00-000006000000}"/>
    <hyperlink ref="E6" r:id="rId8" xr:uid="{00000000-0004-0000-0C00-000007000000}"/>
    <hyperlink ref="E7" r:id="rId9" xr:uid="{00000000-0004-0000-0C00-000008000000}"/>
    <hyperlink ref="E8" r:id="rId10" xr:uid="{00000000-0004-0000-0C00-000009000000}"/>
    <hyperlink ref="E10" r:id="rId11" xr:uid="{00000000-0004-0000-0C00-00000A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1-40_all</vt:lpstr>
      <vt:lpstr>1-40 Graph</vt:lpstr>
      <vt:lpstr>1-40</vt:lpstr>
      <vt:lpstr>Antiplanner</vt:lpstr>
    </vt:vector>
  </TitlesOfParts>
  <Company>U.S. 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TSAR '09</dc:title>
  <dc:subject>U.S. Transportation System</dc:subject>
  <dc:creator>Matthew Chambers</dc:creator>
  <cp:lastModifiedBy>Thai, Hoa CTR (OST-R)</cp:lastModifiedBy>
  <cp:lastPrinted>2015-07-07T13:51:09Z</cp:lastPrinted>
  <dcterms:created xsi:type="dcterms:W3CDTF">2005-11-30T15:08:18Z</dcterms:created>
  <dcterms:modified xsi:type="dcterms:W3CDTF">2026-10-28T19:35:50Z</dcterms:modified>
  <cp:category>Livable Communities</cp:category>
</cp:coreProperties>
</file>