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NHTS\_Report\"/>
    </mc:Choice>
  </mc:AlternateContent>
  <bookViews>
    <workbookView xWindow="360" yWindow="30" windowWidth="11475" windowHeight="10035"/>
  </bookViews>
  <sheets>
    <sheet name="Table1" sheetId="5" r:id="rId1"/>
    <sheet name="Table2" sheetId="6" r:id="rId2"/>
    <sheet name="Table3" sheetId="24" r:id="rId3"/>
    <sheet name="Table4" sheetId="21" r:id="rId4"/>
    <sheet name="Table5" sheetId="7" r:id="rId5"/>
    <sheet name="Table6" sheetId="9" r:id="rId6"/>
    <sheet name="Table7" sheetId="10" r:id="rId7"/>
    <sheet name="Table8" sheetId="20" r:id="rId8"/>
    <sheet name="Table9" sheetId="19" r:id="rId9"/>
    <sheet name="Table10" sheetId="23" r:id="rId10"/>
    <sheet name="Table11" sheetId="22" r:id="rId11"/>
    <sheet name="Figure1" sheetId="15" r:id="rId12"/>
    <sheet name="Figure2" sheetId="16" r:id="rId13"/>
    <sheet name="Figure3" sheetId="17" r:id="rId14"/>
    <sheet name="Figure4" sheetId="18" r:id="rId15"/>
  </sheets>
  <calcPr calcId="162913"/>
</workbook>
</file>

<file path=xl/calcChain.xml><?xml version="1.0" encoding="utf-8"?>
<calcChain xmlns="http://schemas.openxmlformats.org/spreadsheetml/2006/main">
  <c r="D12" i="23" l="1"/>
  <c r="D11" i="23"/>
  <c r="D10" i="23"/>
  <c r="D9" i="23"/>
  <c r="D8" i="23"/>
  <c r="D7" i="23"/>
  <c r="D6" i="23"/>
  <c r="D5" i="23"/>
  <c r="D13" i="23" s="1"/>
  <c r="D7" i="9" l="1"/>
  <c r="D8" i="9" l="1"/>
  <c r="D9" i="9"/>
  <c r="D10" i="9"/>
  <c r="D11" i="9"/>
  <c r="D12" i="9"/>
  <c r="D13" i="9"/>
  <c r="D14" i="9"/>
  <c r="D6" i="9"/>
  <c r="D5" i="9"/>
  <c r="D15" i="9" l="1"/>
  <c r="D10" i="5"/>
  <c r="D12" i="5" s="1"/>
  <c r="D8" i="5"/>
  <c r="D5" i="5"/>
</calcChain>
</file>

<file path=xl/sharedStrings.xml><?xml version="1.0" encoding="utf-8"?>
<sst xmlns="http://schemas.openxmlformats.org/spreadsheetml/2006/main" count="418" uniqueCount="189">
  <si>
    <t>Suburban</t>
  </si>
  <si>
    <t>Urban</t>
  </si>
  <si>
    <t>Rural</t>
  </si>
  <si>
    <t>Category</t>
  </si>
  <si>
    <t>Census Tracts</t>
  </si>
  <si>
    <t>With population density centile</t>
  </si>
  <si>
    <t>Number of Tracts</t>
  </si>
  <si>
    <t>In UAs</t>
  </si>
  <si>
    <t>60 to 100</t>
  </si>
  <si>
    <t>In UCs</t>
  </si>
  <si>
    <t>30 to 100</t>
  </si>
  <si>
    <t>Total (urban)</t>
  </si>
  <si>
    <t>Greater than 0 and less than 60</t>
  </si>
  <si>
    <t>Greater than 0 and less than 30</t>
  </si>
  <si>
    <t>Total (suburban)</t>
  </si>
  <si>
    <t>Not in an UA or UC</t>
  </si>
  <si>
    <t>N/A</t>
  </si>
  <si>
    <t>Total (rural)</t>
  </si>
  <si>
    <t>No population (but land area)</t>
  </si>
  <si>
    <t>Total</t>
  </si>
  <si>
    <t>NOTES:</t>
  </si>
  <si>
    <t xml:space="preserve">Density centile was calculated by sorting Census Tracts with a population greater than 0 by their population density in ascending order and then assigning a score from 0 to 100 to each Census Tract according to this order. The Census tract with the smallest population density was assigned a score of 0 and the Census tract with the largest population density was assigned a score of 100. </t>
  </si>
  <si>
    <t>Census Region/Division</t>
  </si>
  <si>
    <t xml:space="preserve">Northeast Region  </t>
  </si>
  <si>
    <t>Midwest Region</t>
  </si>
  <si>
    <t>South Atlantic Division</t>
  </si>
  <si>
    <t>East South Central &amp; West South Central Divisions</t>
  </si>
  <si>
    <t>Mountain Division</t>
  </si>
  <si>
    <t>Pacific Division</t>
  </si>
  <si>
    <t>Census Region/Division Category and Urban Group</t>
  </si>
  <si>
    <t xml:space="preserve">Household Person Miles Traveled  </t>
  </si>
  <si>
    <t xml:space="preserve">Household Number of Person Trips </t>
  </si>
  <si>
    <t xml:space="preserve">Household Vehicle Miles Traveled </t>
  </si>
  <si>
    <t xml:space="preserve">Household Number of Vehicle Trips </t>
  </si>
  <si>
    <t>Mean</t>
  </si>
  <si>
    <t>Northeast Region</t>
  </si>
  <si>
    <t>South Central Divisions</t>
  </si>
  <si>
    <t>Urban Group</t>
  </si>
  <si>
    <t>Variable</t>
  </si>
  <si>
    <t xml:space="preserve">Regression parameter </t>
  </si>
  <si>
    <t>Intercept</t>
  </si>
  <si>
    <t>NA </t>
  </si>
  <si>
    <t>Life Cycle (1+C&lt;18)</t>
  </si>
  <si>
    <t>Life Cycle (2+P hh, 1+65+)</t>
  </si>
  <si>
    <t>Household Income (Thousands $)</t>
  </si>
  <si>
    <t>Life Cycle (1+ child &lt;18)</t>
  </si>
  <si>
    <t>Life Cycle (2+ person household, 0 65+)</t>
  </si>
  <si>
    <t>Life Cycle (2+ person household, 1+ 65+)</t>
  </si>
  <si>
    <t>There are 317 Census tracts defined in the 2017 Tigerline Census Tract files with no land area. There are 320 tracts with land area but with no population in the 2017 Tigerline Census Tract files.</t>
  </si>
  <si>
    <t>1 worker household</t>
  </si>
  <si>
    <t>1 vehicle available in household</t>
  </si>
  <si>
    <t>2 or more vehicles available in household</t>
  </si>
  <si>
    <t>NOTE: Data pulled from U.S. Census Bureau American Fact Finder Download Center</t>
  </si>
  <si>
    <t>B11007 | HD01_VD04</t>
  </si>
  <si>
    <t>B11007e8 | HD01_VD08</t>
  </si>
  <si>
    <t>B19013e1 | HD01_VD01</t>
  </si>
  <si>
    <t>B11005e2 | HD01_VD01</t>
  </si>
  <si>
    <t>B08202 | HD01_VD05,  HD01_VD06</t>
  </si>
  <si>
    <t>B08202 | HD01_VD04</t>
  </si>
  <si>
    <t>B08201 |  HD01_VD04</t>
  </si>
  <si>
    <t>B08201 |  HD01_VD05,  HD01_VD06,  HD01_VD07</t>
  </si>
  <si>
    <t>Formula (ACS Table ID | Variable)</t>
  </si>
  <si>
    <t>Lower</t>
  </si>
  <si>
    <t>90 percent confidence interval</t>
  </si>
  <si>
    <t>Upper</t>
  </si>
  <si>
    <t>Mean Reg. Estimate</t>
  </si>
  <si>
    <t>(from 2012-2016 ACS)</t>
  </si>
  <si>
    <t>Value for Census Tract 36001001400</t>
  </si>
  <si>
    <t>1 vehicle available</t>
  </si>
  <si>
    <t>2 or more vehicles available</t>
  </si>
  <si>
    <t>2 or more worker household</t>
  </si>
  <si>
    <t>Life Cycle (1P hh &lt; 65)</t>
  </si>
  <si>
    <t>Life Cycle (2+P hh, 0-65+)</t>
  </si>
  <si>
    <t>Median household income (thousands)</t>
  </si>
  <si>
    <r>
      <t xml:space="preserve">Urbanized Areas (UAs) area areas with 50,000 or more people; </t>
    </r>
    <r>
      <rPr>
        <sz val="9"/>
        <color rgb="FF333333"/>
        <rFont val="Calibri"/>
        <family val="2"/>
        <scheme val="minor"/>
      </rPr>
      <t xml:space="preserve">Urban Region/divisions (UCs) are areas with at least 2,500 and less than 50,000 people. Census Tracts in UAs are defined as those with their centroid in an UA; Census Tracts in UCs are those with their centroid in an UC. </t>
    </r>
  </si>
  <si>
    <t>Table 1. Urbanicity Index: Count of 2010 Census Tracts by Category</t>
  </si>
  <si>
    <t>Table 2.  Breakdown of NHTS Households by Census Region/Division and Urban Group</t>
  </si>
  <si>
    <t>Person miles traveled</t>
  </si>
  <si>
    <t>Life Cycle (1 person household, &lt;65)</t>
  </si>
  <si>
    <t>2 or more workers in household</t>
  </si>
  <si>
    <t>Lower 90% Confidence Limit for Mean</t>
  </si>
  <si>
    <t>Upper 90% Confidence Limit for Mean</t>
  </si>
  <si>
    <t>Region/Division</t>
  </si>
  <si>
    <t>Figure 1. NHTS Mean Person Miles Traveled and 90% Confidence Interval</t>
  </si>
  <si>
    <t>Figure 3. NHTS Mean Vehicle Miles Traveled and 90% Confidence Interval</t>
  </si>
  <si>
    <t>Figure 4. NHTS Mean Vehicle Trips Traveled and 90% Confidence Interval</t>
  </si>
  <si>
    <t>Figure 2. NHTS Mean Person Trips and 90% Confidence Interval</t>
  </si>
  <si>
    <t>B11007 | HD01_VD09</t>
  </si>
  <si>
    <t>2 person household (percent)</t>
  </si>
  <si>
    <t>3 person household (percent)</t>
  </si>
  <si>
    <t>4 or more person household (percent)</t>
  </si>
  <si>
    <t>1 vehicle available (percent)</t>
  </si>
  <si>
    <t>2 vehicles available (percent)</t>
  </si>
  <si>
    <t>Dependent Variable</t>
  </si>
  <si>
    <t>Independent Variables</t>
  </si>
  <si>
    <t xml:space="preserve">Person miles traveled,  </t>
  </si>
  <si>
    <t>Percent of 2 person households</t>
  </si>
  <si>
    <t>Person trips,</t>
  </si>
  <si>
    <t>Percent of 3 person household</t>
  </si>
  <si>
    <t>Vehicle miles traveled, or</t>
  </si>
  <si>
    <t>Percent of 4 or more person household</t>
  </si>
  <si>
    <t>Vehicle trips</t>
  </si>
  <si>
    <t>Percent of 1 vehicle available</t>
  </si>
  <si>
    <t>Percent of 2 vehicles available</t>
  </si>
  <si>
    <t>Percent of 3 vehicles available</t>
  </si>
  <si>
    <t>Percent of 4 or more vehicles available</t>
  </si>
  <si>
    <t>Name</t>
  </si>
  <si>
    <t>Type</t>
  </si>
  <si>
    <t>Household income</t>
  </si>
  <si>
    <t>Continuous</t>
  </si>
  <si>
    <t>Household vehicles available (1 available)</t>
  </si>
  <si>
    <t>Y/N</t>
  </si>
  <si>
    <t>Household vehicles available (2+ available)</t>
  </si>
  <si>
    <t>Workers in household (1 worker)</t>
  </si>
  <si>
    <t>Workers in household (2+ workers)</t>
  </si>
  <si>
    <t>Life cycle (1+C&lt;18)</t>
  </si>
  <si>
    <t>Life cycle (1P hh&lt;65)</t>
  </si>
  <si>
    <t>Life cycle (2+P hh, 0 65+)</t>
  </si>
  <si>
    <t>Life cycle (2+P hh, 1+65+)</t>
  </si>
  <si>
    <r>
      <t>NOTE:</t>
    </r>
    <r>
      <rPr>
        <sz val="9"/>
        <color theme="1"/>
        <rFont val="Calibri"/>
        <family val="2"/>
        <scheme val="minor"/>
      </rPr>
      <t xml:space="preserve"> Column B is a proportion from 0 to 1  </t>
    </r>
  </si>
  <si>
    <r>
      <t>NOTE:</t>
    </r>
    <r>
      <rPr>
        <sz val="9"/>
        <color theme="1"/>
        <rFont val="Calibri"/>
        <family val="2"/>
        <scheme val="minor"/>
      </rPr>
      <t xml:space="preserve"> Column B is a proportion from 0 to 1 for all except median household income </t>
    </r>
  </si>
  <si>
    <t>3 vehicles available (percent)</t>
  </si>
  <si>
    <t>4 or more vehicles available (percent)</t>
  </si>
  <si>
    <t>0 * 32.91</t>
  </si>
  <si>
    <t>1 * 32.91</t>
  </si>
  <si>
    <t>0 * 25.19</t>
  </si>
  <si>
    <t>0 * 27.41</t>
  </si>
  <si>
    <t>0 * 3.93</t>
  </si>
  <si>
    <t>1 * 3.93</t>
  </si>
  <si>
    <t>0 * 28.98</t>
  </si>
  <si>
    <t>1 * 28.98</t>
  </si>
  <si>
    <t>0 * 30.31</t>
  </si>
  <si>
    <t>0 * 33.14</t>
  </si>
  <si>
    <t>Table 9. Process for Obtaining Average Household Person Miles Traveled from Model by Household Size and Number of Vehicles Available</t>
  </si>
  <si>
    <t>Value for Census tract 36001001400</t>
  </si>
  <si>
    <t xml:space="preserve">Calculated difference (proportion) </t>
  </si>
  <si>
    <t>7.27 * 1.192 = 8.67</t>
  </si>
  <si>
    <t>11.20 * 1.192 = 13.35</t>
  </si>
  <si>
    <t>44.11 * 1.192 = 52.58</t>
  </si>
  <si>
    <t>69.16 * 1.192 = 82.44</t>
  </si>
  <si>
    <t xml:space="preserve">One person household zero vehicles available </t>
  </si>
  <si>
    <t xml:space="preserve">One person household with 1 vehicle available </t>
  </si>
  <si>
    <t xml:space="preserve">Two person household with 1 vehicle available </t>
  </si>
  <si>
    <t xml:space="preserve">Two person household with 2 vehicles available </t>
  </si>
  <si>
    <t>Table 11. Estimation Process for Average Household Person Miles Traveled by Selected Household Types</t>
  </si>
  <si>
    <t>Table 9. Estimation Process by Household Size and Number of Vehicles Available by Census Region/Division and Urban Group for Selected Household Types</t>
  </si>
  <si>
    <t>Table 8. Independent and Dependent Model Variables</t>
  </si>
  <si>
    <t>Table 7.  Independent Variable Derivations from 2012-2016 American Community Survey</t>
  </si>
  <si>
    <t>Table 6. Validation Process: Prediction of Person Miles Using American Community Survey Data (ACS)</t>
  </si>
  <si>
    <t>NHTS Add-on Partners</t>
  </si>
  <si>
    <t>Target Number of Households</t>
  </si>
  <si>
    <t>Northeast Division</t>
  </si>
  <si>
    <t>New York State</t>
  </si>
  <si>
    <t>Wisconsin</t>
  </si>
  <si>
    <t>Des Moines Area MPO in Iowa</t>
  </si>
  <si>
    <t>Iowa Northland Council of Governments in Iowa</t>
  </si>
  <si>
    <t>Georgia</t>
  </si>
  <si>
    <t>Maryland</t>
  </si>
  <si>
    <t>North Carolina</t>
  </si>
  <si>
    <t>South Carolina</t>
  </si>
  <si>
    <t>Texas</t>
  </si>
  <si>
    <t>Indian Nations Council of Governments in Oklahoma</t>
  </si>
  <si>
    <t>North Central Texas Council of Governments in Texas</t>
  </si>
  <si>
    <t>Arizona</t>
  </si>
  <si>
    <t>California</t>
  </si>
  <si>
    <t>Table 3. 2017 NHTS Add-on Partners</t>
  </si>
  <si>
    <r>
      <rPr>
        <b/>
        <sz val="9"/>
        <color theme="1"/>
        <rFont val="Calibri"/>
        <family val="2"/>
        <scheme val="minor"/>
      </rPr>
      <t>SOURCE</t>
    </r>
    <r>
      <rPr>
        <sz val="9"/>
        <color theme="1"/>
        <rFont val="Calibri"/>
        <family val="2"/>
        <scheme val="minor"/>
      </rPr>
      <t>: Add-on partners and target number of households from 2017 NHTS User Guide, available at: https://nhts.ornl.gov/assets/2017UsersGuide.pdf as of November 2018.</t>
    </r>
  </si>
  <si>
    <t>Table 4. Independent and Dependent Model Variables from the 2017 National Household Travel Survey</t>
  </si>
  <si>
    <r>
      <t xml:space="preserve">NOTE: </t>
    </r>
    <r>
      <rPr>
        <sz val="9"/>
        <color theme="1"/>
        <rFont val="Calibri"/>
        <family val="2"/>
        <scheme val="minor"/>
      </rPr>
      <t>Households are the unit of observation.</t>
    </r>
    <r>
      <rPr>
        <b/>
        <sz val="9"/>
        <color theme="1"/>
        <rFont val="Calibri"/>
        <family val="2"/>
        <scheme val="minor"/>
      </rPr>
      <t xml:space="preserve"> </t>
    </r>
    <r>
      <rPr>
        <sz val="9"/>
        <color theme="1"/>
        <rFont val="Calibri"/>
        <family val="2"/>
        <scheme val="minor"/>
      </rPr>
      <t>Household vehicles available (0 available); workers in household (0 workers); life cycle (0 C&lt;18); and life cycle (1P hh 65+) are the omitted indicator variables.</t>
    </r>
  </si>
  <si>
    <r>
      <rPr>
        <b/>
        <sz val="11"/>
        <color theme="1"/>
        <rFont val="Calibri"/>
        <family val="2"/>
        <scheme val="minor"/>
      </rPr>
      <t xml:space="preserve">NOTE: </t>
    </r>
    <r>
      <rPr>
        <sz val="11"/>
        <color theme="1"/>
        <rFont val="Calibri"/>
        <family val="2"/>
        <scheme val="minor"/>
      </rPr>
      <t>Excludes households in Manhattan, NY and where the 2017 NHTS Census region/division information of household did not match with state identifier.</t>
    </r>
  </si>
  <si>
    <t>Table 5.  Comparison of 2017 National Household Travel Survey Mean Values and Regression Estimates</t>
  </si>
  <si>
    <r>
      <t xml:space="preserve">NOTE: </t>
    </r>
    <r>
      <rPr>
        <sz val="9"/>
        <color theme="1"/>
        <rFont val="Calibri"/>
        <family val="2"/>
        <scheme val="minor"/>
      </rPr>
      <t>Values in bold are outside of the 90 percent confidence interval. Mean regression estimate calculated by inserting the mean values for each of the dependent variables in the regression equation for the specified Census region/division and urban group.</t>
    </r>
  </si>
  <si>
    <t>(A) * (B)</t>
  </si>
  <si>
    <t xml:space="preserve"> (A)</t>
  </si>
  <si>
    <t>(B)</t>
  </si>
  <si>
    <t>(C)</t>
  </si>
  <si>
    <r>
      <rPr>
        <b/>
        <sz val="9"/>
        <color theme="1"/>
        <rFont val="Calibri"/>
        <family val="2"/>
        <scheme val="minor"/>
      </rPr>
      <t>NOTE</t>
    </r>
    <r>
      <rPr>
        <sz val="9"/>
        <color theme="1"/>
        <rFont val="Calibri"/>
        <family val="2"/>
        <scheme val="minor"/>
      </rPr>
      <t>: Census tracts are the unit of observation. Percent of one person households and percent of households with zero vehicles available are the omitted indicator variables.</t>
    </r>
  </si>
  <si>
    <t>(as estimated from model with NHTS and ACS data)</t>
  </si>
  <si>
    <t>(from 2012-2016 American Community Survey 5-year estimates)</t>
  </si>
  <si>
    <t>Regression parameter      (A)</t>
  </si>
  <si>
    <t>One person household with 0 vehicles available *  (A)</t>
  </si>
  <si>
    <t>One person household with 1 vehicle available * (A)</t>
  </si>
  <si>
    <t>Two person household with 1 vehicle available * (A)</t>
  </si>
  <si>
    <t>Two person household with 2 vehicles available * (A)</t>
  </si>
  <si>
    <t>(Table 9) *  (1 + (A))</t>
  </si>
  <si>
    <t>Estimated person miles traveled from model using LATCH estimates and ACS data (Table 10) = 23.61</t>
  </si>
  <si>
    <t>Estimated person miles traveled from model using NHTS and ACS data (Table 6) = 28.16</t>
  </si>
  <si>
    <t>Difference in estimated person miles traveled = (28.16 – 23.61) / 23.61 = 19.2 percent</t>
  </si>
  <si>
    <t>Difference calculated for each Census tract and used to transfer Census region/division estimate for each household type to the Census 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</si>
</sst>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
  </numFmts>
  <fonts count="14" x14ac:knownFonts="1">
    <font>
      <sz val="11"/>
      <color theme="1"/>
      <name val="Calibri"/>
      <family val="2"/>
      <scheme val="minor"/>
    </font>
    <font>
      <b/>
      <sz val="11"/>
      <color theme="1"/>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b/>
      <sz val="9"/>
      <color theme="1"/>
      <name val="Calibri"/>
      <family val="2"/>
      <scheme val="minor"/>
    </font>
    <font>
      <sz val="9"/>
      <color rgb="FF333333"/>
      <name val="Calibri"/>
      <family val="2"/>
      <scheme val="minor"/>
    </font>
    <font>
      <b/>
      <sz val="9"/>
      <color rgb="FF000000"/>
      <name val="Calibri"/>
      <family val="2"/>
      <scheme val="minor"/>
    </font>
    <font>
      <sz val="9"/>
      <color rgb="FF000000"/>
      <name val="Calibri"/>
      <family val="2"/>
      <scheme val="minor"/>
    </font>
    <font>
      <sz val="11"/>
      <color rgb="FF000000"/>
      <name val="Calibri"/>
      <family val="2"/>
      <scheme val="minor"/>
    </font>
    <font>
      <b/>
      <sz val="10"/>
      <color rgb="FF000000"/>
      <name val="Calibri"/>
      <family val="2"/>
      <scheme val="minor"/>
    </font>
    <font>
      <sz val="10"/>
      <color rgb="FF000000"/>
      <name val="Calibri"/>
      <family val="2"/>
      <scheme val="minor"/>
    </font>
    <font>
      <sz val="9"/>
      <name val="Calibri"/>
      <family val="2"/>
      <scheme val="minor"/>
    </font>
    <font>
      <b/>
      <sz val="9"/>
      <name val="Calibri"/>
      <family val="2"/>
      <scheme val="minor"/>
    </font>
  </fonts>
  <fills count="3">
    <fill>
      <patternFill patternType="none"/>
    </fill>
    <fill>
      <patternFill patternType="gray125"/>
    </fill>
    <fill>
      <patternFill patternType="solid">
        <fgColor rgb="FFFFFFFF"/>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top style="medium">
        <color indexed="64"/>
      </top>
      <bottom/>
      <diagonal/>
    </border>
  </borders>
  <cellStyleXfs count="1">
    <xf numFmtId="0" fontId="0" fillId="0" borderId="0"/>
  </cellStyleXfs>
  <cellXfs count="105">
    <xf numFmtId="0" fontId="0" fillId="0" borderId="0" xfId="0"/>
    <xf numFmtId="0" fontId="1" fillId="0" borderId="0" xfId="0" applyFont="1" applyAlignment="1">
      <alignment vertical="center"/>
    </xf>
    <xf numFmtId="0" fontId="3" fillId="0" borderId="1" xfId="0" applyFont="1" applyBorder="1" applyAlignment="1">
      <alignment vertical="center" wrapText="1"/>
    </xf>
    <xf numFmtId="0" fontId="3" fillId="0" borderId="6" xfId="0" applyFont="1" applyBorder="1" applyAlignment="1">
      <alignment vertical="center" wrapText="1"/>
    </xf>
    <xf numFmtId="0" fontId="4" fillId="0" borderId="3" xfId="0" applyFont="1" applyBorder="1" applyAlignment="1">
      <alignment vertical="center" wrapText="1"/>
    </xf>
    <xf numFmtId="3" fontId="4" fillId="0" borderId="3" xfId="0" applyNumberFormat="1" applyFont="1" applyBorder="1" applyAlignment="1">
      <alignment vertical="center" wrapText="1"/>
    </xf>
    <xf numFmtId="0" fontId="5" fillId="0" borderId="0" xfId="0" applyFont="1" applyAlignment="1">
      <alignment vertical="center"/>
    </xf>
    <xf numFmtId="0" fontId="6" fillId="0" borderId="0" xfId="0" applyFont="1" applyAlignment="1">
      <alignment vertical="center"/>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0" fillId="0" borderId="7" xfId="0" applyBorder="1" applyAlignment="1">
      <alignment vertical="center" wrapText="1"/>
    </xf>
    <xf numFmtId="0" fontId="1" fillId="0" borderId="7" xfId="0" applyFont="1" applyBorder="1" applyAlignment="1">
      <alignment vertical="center" wrapText="1"/>
    </xf>
    <xf numFmtId="0" fontId="9" fillId="0" borderId="0" xfId="0" applyFont="1" applyAlignment="1">
      <alignment vertical="center"/>
    </xf>
    <xf numFmtId="0" fontId="3" fillId="0" borderId="0" xfId="0" applyFont="1" applyAlignment="1">
      <alignment vertical="center"/>
    </xf>
    <xf numFmtId="0" fontId="1" fillId="0" borderId="1" xfId="0" applyFont="1" applyBorder="1" applyAlignment="1">
      <alignment vertical="center" wrapText="1"/>
    </xf>
    <xf numFmtId="0" fontId="1" fillId="0" borderId="6" xfId="0" applyFont="1" applyBorder="1" applyAlignment="1">
      <alignment vertical="center" wrapText="1"/>
    </xf>
    <xf numFmtId="0" fontId="4" fillId="0" borderId="7" xfId="0" applyFont="1" applyBorder="1" applyAlignment="1">
      <alignment vertical="center" wrapText="1"/>
    </xf>
    <xf numFmtId="0" fontId="11" fillId="0" borderId="3" xfId="0" applyFont="1" applyBorder="1" applyAlignment="1">
      <alignment vertical="center" wrapText="1"/>
    </xf>
    <xf numFmtId="0" fontId="8" fillId="0" borderId="10" xfId="0" applyFont="1" applyBorder="1" applyAlignment="1">
      <alignment vertical="center"/>
    </xf>
    <xf numFmtId="0" fontId="8" fillId="0" borderId="10" xfId="0" applyFont="1" applyBorder="1" applyAlignment="1">
      <alignment horizontal="center" vertical="center" wrapText="1"/>
    </xf>
    <xf numFmtId="0" fontId="3" fillId="0" borderId="10" xfId="0" applyFont="1" applyBorder="1" applyAlignment="1">
      <alignment horizontal="right" vertical="center" wrapText="1"/>
    </xf>
    <xf numFmtId="0" fontId="10"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11" fillId="0" borderId="10" xfId="0" applyFont="1" applyBorder="1" applyAlignment="1">
      <alignment horizontal="right" vertical="center" wrapText="1"/>
    </xf>
    <xf numFmtId="0" fontId="3" fillId="0" borderId="19" xfId="0" applyFont="1" applyBorder="1" applyAlignment="1">
      <alignment vertical="center" wrapText="1"/>
    </xf>
    <xf numFmtId="2" fontId="11" fillId="0" borderId="10" xfId="0" applyNumberFormat="1" applyFont="1" applyBorder="1" applyAlignment="1">
      <alignment horizontal="right" vertical="center" wrapText="1"/>
    </xf>
    <xf numFmtId="2" fontId="11" fillId="0" borderId="17" xfId="0" applyNumberFormat="1" applyFont="1" applyBorder="1" applyAlignment="1">
      <alignment horizontal="right" vertical="center" wrapText="1"/>
    </xf>
    <xf numFmtId="2" fontId="4" fillId="0" borderId="18" xfId="0" applyNumberFormat="1" applyFont="1" applyBorder="1" applyAlignment="1">
      <alignment horizontal="right" vertical="center" wrapText="1"/>
    </xf>
    <xf numFmtId="0" fontId="3" fillId="0" borderId="10" xfId="0" applyFont="1" applyBorder="1" applyAlignment="1">
      <alignment vertical="center" wrapText="1"/>
    </xf>
    <xf numFmtId="0" fontId="3" fillId="0" borderId="17" xfId="0" applyFont="1" applyBorder="1" applyAlignment="1">
      <alignment vertical="center" wrapText="1"/>
    </xf>
    <xf numFmtId="0" fontId="0" fillId="0" borderId="0" xfId="0" applyAlignment="1">
      <alignment wrapText="1"/>
    </xf>
    <xf numFmtId="0" fontId="0" fillId="0" borderId="0" xfId="0" applyAlignment="1">
      <alignment vertical="top" wrapText="1"/>
    </xf>
    <xf numFmtId="0" fontId="0" fillId="0" borderId="0" xfId="0" applyFont="1" applyBorder="1" applyAlignment="1">
      <alignment wrapText="1"/>
    </xf>
    <xf numFmtId="0" fontId="9" fillId="0" borderId="0" xfId="0" applyFont="1" applyBorder="1" applyAlignment="1">
      <alignment vertical="center"/>
    </xf>
    <xf numFmtId="164" fontId="9" fillId="0" borderId="0" xfId="0" applyNumberFormat="1" applyFont="1" applyBorder="1" applyAlignment="1">
      <alignment horizontal="right" vertical="center"/>
    </xf>
    <xf numFmtId="0" fontId="9" fillId="0" borderId="22" xfId="0" applyFont="1" applyBorder="1" applyAlignment="1">
      <alignment vertical="center"/>
    </xf>
    <xf numFmtId="164" fontId="9" fillId="0" borderId="22" xfId="0" applyNumberFormat="1" applyFont="1" applyBorder="1" applyAlignment="1">
      <alignment horizontal="right" vertical="center"/>
    </xf>
    <xf numFmtId="0" fontId="0" fillId="0" borderId="0" xfId="0" applyBorder="1"/>
    <xf numFmtId="164" fontId="8" fillId="0" borderId="0" xfId="0" applyNumberFormat="1" applyFont="1" applyBorder="1" applyAlignment="1">
      <alignment horizontal="right" vertical="center"/>
    </xf>
    <xf numFmtId="0" fontId="8" fillId="0" borderId="0" xfId="0" applyFont="1" applyBorder="1" applyAlignment="1">
      <alignment vertical="center"/>
    </xf>
    <xf numFmtId="0" fontId="9" fillId="0" borderId="23" xfId="0" applyFont="1" applyBorder="1" applyAlignment="1">
      <alignment vertical="center"/>
    </xf>
    <xf numFmtId="164" fontId="9" fillId="0" borderId="23" xfId="0" applyNumberFormat="1" applyFont="1" applyBorder="1" applyAlignment="1">
      <alignment horizontal="right" vertical="center"/>
    </xf>
    <xf numFmtId="0" fontId="1" fillId="0" borderId="0" xfId="0" applyFont="1"/>
    <xf numFmtId="0" fontId="0" fillId="0" borderId="0" xfId="0" applyFill="1" applyBorder="1"/>
    <xf numFmtId="0" fontId="3" fillId="0" borderId="10" xfId="0" applyFont="1" applyBorder="1" applyAlignment="1">
      <alignment vertical="center" wrapText="1"/>
    </xf>
    <xf numFmtId="0" fontId="11" fillId="0" borderId="19" xfId="0" applyFont="1" applyBorder="1" applyAlignment="1">
      <alignment horizontal="center" vertical="center" wrapText="1"/>
    </xf>
    <xf numFmtId="0" fontId="3" fillId="0" borderId="10" xfId="0" applyFont="1" applyBorder="1" applyAlignment="1">
      <alignment vertical="center" wrapText="1"/>
    </xf>
    <xf numFmtId="0" fontId="3" fillId="0" borderId="10" xfId="0" applyFont="1" applyBorder="1" applyAlignment="1">
      <alignment horizontal="right" vertical="center" wrapText="1"/>
    </xf>
    <xf numFmtId="0" fontId="3" fillId="0" borderId="10" xfId="0" applyFont="1" applyBorder="1" applyAlignment="1">
      <alignment horizontal="center" vertical="center" wrapText="1"/>
    </xf>
    <xf numFmtId="165" fontId="11" fillId="0" borderId="10" xfId="0" applyNumberFormat="1" applyFont="1" applyBorder="1" applyAlignment="1">
      <alignment horizontal="right" vertical="center" wrapText="1"/>
    </xf>
    <xf numFmtId="165" fontId="4" fillId="0" borderId="10" xfId="0" applyNumberFormat="1" applyFont="1" applyBorder="1" applyAlignment="1">
      <alignment vertical="top" wrapText="1"/>
    </xf>
    <xf numFmtId="0" fontId="0" fillId="0" borderId="0" xfId="0" applyAlignment="1">
      <alignment vertical="center" wrapText="1"/>
    </xf>
    <xf numFmtId="0" fontId="1" fillId="0" borderId="0" xfId="0" applyFont="1" applyAlignment="1">
      <alignment vertical="center" wrapText="1"/>
    </xf>
    <xf numFmtId="0" fontId="5" fillId="0" borderId="0" xfId="0" applyFont="1"/>
    <xf numFmtId="0" fontId="3" fillId="0" borderId="24" xfId="0" applyFont="1" applyBorder="1" applyAlignment="1">
      <alignment horizontal="right" vertical="center" wrapText="1"/>
    </xf>
    <xf numFmtId="0" fontId="11" fillId="0" borderId="19" xfId="0" applyFont="1" applyBorder="1" applyAlignment="1">
      <alignment horizontal="right" vertical="center" wrapText="1"/>
    </xf>
    <xf numFmtId="0" fontId="11" fillId="0" borderId="18" xfId="0" applyFont="1" applyBorder="1" applyAlignment="1">
      <alignment horizontal="right" vertical="center" wrapText="1"/>
    </xf>
    <xf numFmtId="0" fontId="0" fillId="0" borderId="0" xfId="0" applyAlignment="1">
      <alignment vertical="center"/>
    </xf>
    <xf numFmtId="0" fontId="4" fillId="0" borderId="10" xfId="0" applyFont="1" applyBorder="1" applyAlignment="1">
      <alignment horizontal="righ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1" fillId="0" borderId="2" xfId="0" applyFont="1" applyBorder="1" applyAlignment="1">
      <alignment horizontal="left" vertical="top" wrapText="1"/>
    </xf>
    <xf numFmtId="0" fontId="4" fillId="0" borderId="9" xfId="0" applyFont="1" applyBorder="1" applyAlignment="1">
      <alignment vertical="center" wrapText="1"/>
    </xf>
    <xf numFmtId="0" fontId="4" fillId="0" borderId="8" xfId="0" applyFont="1" applyBorder="1" applyAlignment="1">
      <alignment vertical="center" wrapText="1"/>
    </xf>
    <xf numFmtId="0" fontId="4" fillId="0" borderId="7" xfId="0" applyFont="1" applyBorder="1" applyAlignment="1">
      <alignment vertical="center" wrapText="1"/>
    </xf>
    <xf numFmtId="0" fontId="0" fillId="0" borderId="0" xfId="0" applyFill="1" applyBorder="1" applyAlignment="1">
      <alignment horizontal="left" vertical="top" wrapText="1"/>
    </xf>
    <xf numFmtId="0" fontId="1" fillId="0" borderId="0" xfId="0" applyFont="1" applyAlignment="1">
      <alignment horizontal="center" vertical="center" wrapText="1"/>
    </xf>
    <xf numFmtId="0" fontId="7"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11" xfId="0" applyFont="1" applyBorder="1" applyAlignment="1">
      <alignment horizontal="left" wrapText="1"/>
    </xf>
    <xf numFmtId="0" fontId="7" fillId="0" borderId="12" xfId="0" applyFont="1" applyBorder="1" applyAlignment="1">
      <alignment horizontal="left" wrapText="1"/>
    </xf>
    <xf numFmtId="0" fontId="7" fillId="0" borderId="15" xfId="0" applyFont="1" applyBorder="1" applyAlignment="1">
      <alignment horizontal="left" wrapText="1"/>
    </xf>
    <xf numFmtId="0" fontId="7" fillId="0" borderId="16" xfId="0" applyFont="1" applyBorder="1" applyAlignment="1">
      <alignment horizontal="left" wrapText="1"/>
    </xf>
    <xf numFmtId="0" fontId="7" fillId="0" borderId="13" xfId="0" applyFont="1" applyBorder="1" applyAlignment="1">
      <alignment horizontal="left" wrapText="1"/>
    </xf>
    <xf numFmtId="0" fontId="7" fillId="0" borderId="14" xfId="0" applyFont="1" applyBorder="1" applyAlignment="1">
      <alignment horizontal="left"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3" fillId="0" borderId="10" xfId="0" applyFont="1" applyBorder="1" applyAlignment="1">
      <alignment vertical="center" wrapText="1"/>
    </xf>
    <xf numFmtId="0" fontId="3" fillId="0" borderId="10" xfId="0" applyFont="1" applyBorder="1" applyAlignment="1">
      <alignment horizontal="right" vertical="center" wrapText="1"/>
    </xf>
    <xf numFmtId="0" fontId="3" fillId="0" borderId="10" xfId="0" applyFont="1" applyBorder="1" applyAlignment="1">
      <alignment horizontal="center" vertical="center" wrapText="1"/>
    </xf>
    <xf numFmtId="0" fontId="0" fillId="0" borderId="0" xfId="0" applyFont="1" applyBorder="1" applyAlignment="1">
      <alignment horizontal="left" vertical="center"/>
    </xf>
    <xf numFmtId="0" fontId="0" fillId="0" borderId="22" xfId="0" applyFont="1" applyBorder="1" applyAlignment="1">
      <alignment horizontal="left" vertical="center"/>
    </xf>
    <xf numFmtId="0" fontId="0" fillId="0" borderId="23" xfId="0" applyFont="1" applyBorder="1" applyAlignment="1">
      <alignment horizontal="left" vertical="center"/>
    </xf>
    <xf numFmtId="0" fontId="0" fillId="0" borderId="3" xfId="0" applyBorder="1" applyAlignment="1">
      <alignment vertical="center" wrapText="1"/>
    </xf>
    <xf numFmtId="3" fontId="0" fillId="0" borderId="3" xfId="0" applyNumberFormat="1" applyBorder="1" applyAlignment="1">
      <alignment vertical="center" wrapText="1"/>
    </xf>
    <xf numFmtId="0" fontId="2" fillId="0" borderId="25" xfId="0" applyFont="1" applyBorder="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wrapText="1"/>
    </xf>
    <xf numFmtId="0" fontId="2" fillId="0" borderId="0" xfId="0" applyFont="1" applyAlignment="1">
      <alignment horizontal="left" vertical="top" wrapText="1"/>
    </xf>
    <xf numFmtId="3" fontId="9" fillId="0" borderId="1" xfId="0" applyNumberFormat="1" applyFont="1" applyBorder="1" applyAlignment="1">
      <alignment horizontal="right" vertical="center" wrapText="1"/>
    </xf>
    <xf numFmtId="3" fontId="9" fillId="0" borderId="6" xfId="0" applyNumberFormat="1" applyFont="1" applyBorder="1" applyAlignment="1">
      <alignment horizontal="right" vertical="center" wrapText="1"/>
    </xf>
    <xf numFmtId="3" fontId="9" fillId="0" borderId="7" xfId="0" applyNumberFormat="1" applyFont="1" applyBorder="1" applyAlignment="1">
      <alignment horizontal="right" vertical="center" wrapText="1"/>
    </xf>
    <xf numFmtId="3" fontId="9" fillId="0" borderId="3" xfId="0" applyNumberFormat="1" applyFont="1" applyBorder="1" applyAlignment="1">
      <alignment horizontal="right" vertical="center" wrapText="1"/>
    </xf>
    <xf numFmtId="0" fontId="1" fillId="0" borderId="0" xfId="0" applyFont="1" applyAlignment="1">
      <alignment horizontal="left" vertical="center" wrapText="1"/>
    </xf>
    <xf numFmtId="164" fontId="12" fillId="0" borderId="10" xfId="0" applyNumberFormat="1" applyFont="1" applyBorder="1" applyAlignment="1">
      <alignment horizontal="right" vertical="center"/>
    </xf>
    <xf numFmtId="164" fontId="13" fillId="0" borderId="10" xfId="0" applyNumberFormat="1" applyFont="1" applyBorder="1" applyAlignment="1">
      <alignment horizontal="right" vertical="center"/>
    </xf>
    <xf numFmtId="164" fontId="12" fillId="2" borderId="10" xfId="0" applyNumberFormat="1" applyFont="1" applyFill="1" applyBorder="1" applyAlignment="1">
      <alignment horizontal="right" vertical="center"/>
    </xf>
    <xf numFmtId="164" fontId="13" fillId="2" borderId="10" xfId="0" applyNumberFormat="1" applyFont="1" applyFill="1" applyBorder="1" applyAlignment="1">
      <alignment horizontal="right" vertical="center"/>
    </xf>
    <xf numFmtId="165" fontId="11" fillId="0" borderId="21" xfId="0" applyNumberFormat="1" applyFont="1" applyBorder="1" applyAlignment="1">
      <alignment horizontal="right" vertical="center" wrapText="1"/>
    </xf>
    <xf numFmtId="0" fontId="1" fillId="0" borderId="0" xfId="0" applyFont="1" applyAlignment="1">
      <alignment wrapText="1"/>
    </xf>
    <xf numFmtId="0" fontId="1" fillId="0" borderId="2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4529073748817232E-2"/>
          <c:y val="3.703704685623873E-2"/>
          <c:w val="0.89885265136690651"/>
          <c:h val="0.50045825723329274"/>
        </c:manualLayout>
      </c:layout>
      <c:lineChart>
        <c:grouping val="standard"/>
        <c:varyColors val="0"/>
        <c:ser>
          <c:idx val="0"/>
          <c:order val="0"/>
          <c:tx>
            <c:strRef>
              <c:f>Figure1!$C$1:$C$2</c:f>
              <c:strCache>
                <c:ptCount val="2"/>
                <c:pt idx="1">
                  <c:v>Mean</c:v>
                </c:pt>
              </c:strCache>
            </c:strRef>
          </c:tx>
          <c:spPr>
            <a:ln>
              <a:noFill/>
            </a:ln>
          </c:spPr>
          <c:marker>
            <c:symbol val="circle"/>
            <c:size val="10"/>
            <c:spPr>
              <a:solidFill>
                <a:srgbClr val="FF0000"/>
              </a:solidFill>
              <a:ln>
                <a:solidFill>
                  <a:srgbClr val="FF0000"/>
                </a:solidFill>
              </a:ln>
            </c:spPr>
          </c:marker>
          <c:cat>
            <c:strRef>
              <c:f>Figure1!$B$3:$B$20</c:f>
              <c:strCache>
                <c:ptCount val="18"/>
                <c:pt idx="0">
                  <c:v>Northeast Region</c:v>
                </c:pt>
                <c:pt idx="1">
                  <c:v>Midwest Region</c:v>
                </c:pt>
                <c:pt idx="2">
                  <c:v>South Atlantic Division</c:v>
                </c:pt>
                <c:pt idx="3">
                  <c:v>South Central Divisions</c:v>
                </c:pt>
                <c:pt idx="4">
                  <c:v>Mountain Division</c:v>
                </c:pt>
                <c:pt idx="5">
                  <c:v>Pacific Division</c:v>
                </c:pt>
                <c:pt idx="6">
                  <c:v>Northeast Region</c:v>
                </c:pt>
                <c:pt idx="7">
                  <c:v>Midwest Region</c:v>
                </c:pt>
                <c:pt idx="8">
                  <c:v>South Atlantic Division</c:v>
                </c:pt>
                <c:pt idx="9">
                  <c:v>South Central Divisions</c:v>
                </c:pt>
                <c:pt idx="10">
                  <c:v>Mountain Division</c:v>
                </c:pt>
                <c:pt idx="11">
                  <c:v>Pacific Division</c:v>
                </c:pt>
                <c:pt idx="12">
                  <c:v>Northeast Region</c:v>
                </c:pt>
                <c:pt idx="13">
                  <c:v>Midwest Region</c:v>
                </c:pt>
                <c:pt idx="14">
                  <c:v>South Atlantic Division</c:v>
                </c:pt>
                <c:pt idx="15">
                  <c:v>South Central Divisions</c:v>
                </c:pt>
                <c:pt idx="16">
                  <c:v>Mountain Division</c:v>
                </c:pt>
                <c:pt idx="17">
                  <c:v>Pacific Division</c:v>
                </c:pt>
              </c:strCache>
            </c:strRef>
          </c:cat>
          <c:val>
            <c:numRef>
              <c:f>Figure1!$C$3:$C$20</c:f>
              <c:numCache>
                <c:formatCode>0.0</c:formatCode>
                <c:ptCount val="18"/>
                <c:pt idx="0">
                  <c:v>45.969200000000001</c:v>
                </c:pt>
                <c:pt idx="1">
                  <c:v>47.748399999999997</c:v>
                </c:pt>
                <c:pt idx="2">
                  <c:v>49.024299999999997</c:v>
                </c:pt>
                <c:pt idx="3">
                  <c:v>52.613500000000002</c:v>
                </c:pt>
                <c:pt idx="4">
                  <c:v>38.216299999999997</c:v>
                </c:pt>
                <c:pt idx="5">
                  <c:v>48.932400000000001</c:v>
                </c:pt>
                <c:pt idx="6">
                  <c:v>59.196399999999997</c:v>
                </c:pt>
                <c:pt idx="7">
                  <c:v>54.526600000000002</c:v>
                </c:pt>
                <c:pt idx="8">
                  <c:v>52.516100000000002</c:v>
                </c:pt>
                <c:pt idx="9">
                  <c:v>62.3767</c:v>
                </c:pt>
                <c:pt idx="10">
                  <c:v>43.310099999999998</c:v>
                </c:pt>
                <c:pt idx="11">
                  <c:v>51.695399999999999</c:v>
                </c:pt>
                <c:pt idx="12">
                  <c:v>62.421300000000002</c:v>
                </c:pt>
                <c:pt idx="13">
                  <c:v>66.987099999999998</c:v>
                </c:pt>
                <c:pt idx="14">
                  <c:v>66.644099999999995</c:v>
                </c:pt>
                <c:pt idx="15">
                  <c:v>72.2102</c:v>
                </c:pt>
                <c:pt idx="16">
                  <c:v>49.892800000000001</c:v>
                </c:pt>
                <c:pt idx="17">
                  <c:v>60.979199999999999</c:v>
                </c:pt>
              </c:numCache>
            </c:numRef>
          </c:val>
          <c:smooth val="0"/>
          <c:extLst>
            <c:ext xmlns:c16="http://schemas.microsoft.com/office/drawing/2014/chart" uri="{C3380CC4-5D6E-409C-BE32-E72D297353CC}">
              <c16:uniqueId val="{00000000-08A2-400A-AF18-3D6016FB0FEA}"/>
            </c:ext>
          </c:extLst>
        </c:ser>
        <c:ser>
          <c:idx val="1"/>
          <c:order val="1"/>
          <c:tx>
            <c:strRef>
              <c:f>Figure1!$D$1:$D$2</c:f>
              <c:strCache>
                <c:ptCount val="2"/>
                <c:pt idx="1">
                  <c:v>Lower 90% Confidence Limit for Mean</c:v>
                </c:pt>
              </c:strCache>
            </c:strRef>
          </c:tx>
          <c:spPr>
            <a:ln w="28575" cap="rnd">
              <a:noFill/>
              <a:round/>
            </a:ln>
            <a:effectLst/>
          </c:spPr>
          <c:marker>
            <c:symbol val="circle"/>
            <c:size val="5"/>
            <c:spPr>
              <a:solidFill>
                <a:srgbClr val="4F81BD"/>
              </a:solidFill>
              <a:ln>
                <a:solidFill>
                  <a:srgbClr val="4F81BD"/>
                </a:solidFill>
              </a:ln>
            </c:spPr>
          </c:marker>
          <c:cat>
            <c:strRef>
              <c:f>Figure1!$B$3:$B$20</c:f>
              <c:strCache>
                <c:ptCount val="18"/>
                <c:pt idx="0">
                  <c:v>Northeast Region</c:v>
                </c:pt>
                <c:pt idx="1">
                  <c:v>Midwest Region</c:v>
                </c:pt>
                <c:pt idx="2">
                  <c:v>South Atlantic Division</c:v>
                </c:pt>
                <c:pt idx="3">
                  <c:v>South Central Divisions</c:v>
                </c:pt>
                <c:pt idx="4">
                  <c:v>Mountain Division</c:v>
                </c:pt>
                <c:pt idx="5">
                  <c:v>Pacific Division</c:v>
                </c:pt>
                <c:pt idx="6">
                  <c:v>Northeast Region</c:v>
                </c:pt>
                <c:pt idx="7">
                  <c:v>Midwest Region</c:v>
                </c:pt>
                <c:pt idx="8">
                  <c:v>South Atlantic Division</c:v>
                </c:pt>
                <c:pt idx="9">
                  <c:v>South Central Divisions</c:v>
                </c:pt>
                <c:pt idx="10">
                  <c:v>Mountain Division</c:v>
                </c:pt>
                <c:pt idx="11">
                  <c:v>Pacific Division</c:v>
                </c:pt>
                <c:pt idx="12">
                  <c:v>Northeast Region</c:v>
                </c:pt>
                <c:pt idx="13">
                  <c:v>Midwest Region</c:v>
                </c:pt>
                <c:pt idx="14">
                  <c:v>South Atlantic Division</c:v>
                </c:pt>
                <c:pt idx="15">
                  <c:v>South Central Divisions</c:v>
                </c:pt>
                <c:pt idx="16">
                  <c:v>Mountain Division</c:v>
                </c:pt>
                <c:pt idx="17">
                  <c:v>Pacific Division</c:v>
                </c:pt>
              </c:strCache>
            </c:strRef>
          </c:cat>
          <c:val>
            <c:numRef>
              <c:f>Figure1!$D$3:$D$20</c:f>
              <c:numCache>
                <c:formatCode>0.0</c:formatCode>
                <c:ptCount val="18"/>
                <c:pt idx="0">
                  <c:v>41.3765</c:v>
                </c:pt>
                <c:pt idx="1">
                  <c:v>44.489199999999997</c:v>
                </c:pt>
                <c:pt idx="2">
                  <c:v>43.790599999999998</c:v>
                </c:pt>
                <c:pt idx="3">
                  <c:v>50.493600000000001</c:v>
                </c:pt>
                <c:pt idx="4">
                  <c:v>23.938300000000002</c:v>
                </c:pt>
                <c:pt idx="5">
                  <c:v>46.445500000000003</c:v>
                </c:pt>
                <c:pt idx="6">
                  <c:v>55.506700000000002</c:v>
                </c:pt>
                <c:pt idx="7">
                  <c:v>51.678199999999997</c:v>
                </c:pt>
                <c:pt idx="8">
                  <c:v>50.467199999999998</c:v>
                </c:pt>
                <c:pt idx="9">
                  <c:v>59.482900000000001</c:v>
                </c:pt>
                <c:pt idx="10">
                  <c:v>34.722200000000001</c:v>
                </c:pt>
                <c:pt idx="11">
                  <c:v>47.620899999999999</c:v>
                </c:pt>
                <c:pt idx="12">
                  <c:v>59.569000000000003</c:v>
                </c:pt>
                <c:pt idx="13">
                  <c:v>64.433199999999999</c:v>
                </c:pt>
                <c:pt idx="14">
                  <c:v>64.426299999999998</c:v>
                </c:pt>
                <c:pt idx="15">
                  <c:v>68.769900000000007</c:v>
                </c:pt>
                <c:pt idx="16">
                  <c:v>44.692700000000002</c:v>
                </c:pt>
                <c:pt idx="17">
                  <c:v>58.166600000000003</c:v>
                </c:pt>
              </c:numCache>
            </c:numRef>
          </c:val>
          <c:smooth val="0"/>
          <c:extLst>
            <c:ext xmlns:c16="http://schemas.microsoft.com/office/drawing/2014/chart" uri="{C3380CC4-5D6E-409C-BE32-E72D297353CC}">
              <c16:uniqueId val="{00000001-08A2-400A-AF18-3D6016FB0FEA}"/>
            </c:ext>
          </c:extLst>
        </c:ser>
        <c:ser>
          <c:idx val="4"/>
          <c:order val="2"/>
          <c:tx>
            <c:strRef>
              <c:f>Figure1!$E$1:$E$2</c:f>
              <c:strCache>
                <c:ptCount val="2"/>
                <c:pt idx="1">
                  <c:v>Upper 90% Confidence Limit for Mean</c:v>
                </c:pt>
              </c:strCache>
            </c:strRef>
          </c:tx>
          <c:spPr>
            <a:ln>
              <a:noFill/>
            </a:ln>
          </c:spPr>
          <c:marker>
            <c:symbol val="circle"/>
            <c:size val="5"/>
            <c:spPr>
              <a:solidFill>
                <a:srgbClr val="9BBB59"/>
              </a:solidFill>
              <a:ln>
                <a:solidFill>
                  <a:srgbClr val="9BBB59"/>
                </a:solidFill>
              </a:ln>
            </c:spPr>
          </c:marker>
          <c:cat>
            <c:strRef>
              <c:f>Figure1!$B$3:$B$20</c:f>
              <c:strCache>
                <c:ptCount val="18"/>
                <c:pt idx="0">
                  <c:v>Northeast Region</c:v>
                </c:pt>
                <c:pt idx="1">
                  <c:v>Midwest Region</c:v>
                </c:pt>
                <c:pt idx="2">
                  <c:v>South Atlantic Division</c:v>
                </c:pt>
                <c:pt idx="3">
                  <c:v>South Central Divisions</c:v>
                </c:pt>
                <c:pt idx="4">
                  <c:v>Mountain Division</c:v>
                </c:pt>
                <c:pt idx="5">
                  <c:v>Pacific Division</c:v>
                </c:pt>
                <c:pt idx="6">
                  <c:v>Northeast Region</c:v>
                </c:pt>
                <c:pt idx="7">
                  <c:v>Midwest Region</c:v>
                </c:pt>
                <c:pt idx="8">
                  <c:v>South Atlantic Division</c:v>
                </c:pt>
                <c:pt idx="9">
                  <c:v>South Central Divisions</c:v>
                </c:pt>
                <c:pt idx="10">
                  <c:v>Mountain Division</c:v>
                </c:pt>
                <c:pt idx="11">
                  <c:v>Pacific Division</c:v>
                </c:pt>
                <c:pt idx="12">
                  <c:v>Northeast Region</c:v>
                </c:pt>
                <c:pt idx="13">
                  <c:v>Midwest Region</c:v>
                </c:pt>
                <c:pt idx="14">
                  <c:v>South Atlantic Division</c:v>
                </c:pt>
                <c:pt idx="15">
                  <c:v>South Central Divisions</c:v>
                </c:pt>
                <c:pt idx="16">
                  <c:v>Mountain Division</c:v>
                </c:pt>
                <c:pt idx="17">
                  <c:v>Pacific Division</c:v>
                </c:pt>
              </c:strCache>
            </c:strRef>
          </c:cat>
          <c:val>
            <c:numRef>
              <c:f>Figure1!$E$3:$E$20</c:f>
              <c:numCache>
                <c:formatCode>0.0</c:formatCode>
                <c:ptCount val="18"/>
                <c:pt idx="0">
                  <c:v>50.561900000000001</c:v>
                </c:pt>
                <c:pt idx="1">
                  <c:v>51.0077</c:v>
                </c:pt>
                <c:pt idx="2">
                  <c:v>54.258000000000003</c:v>
                </c:pt>
                <c:pt idx="3">
                  <c:v>54.7333</c:v>
                </c:pt>
                <c:pt idx="4">
                  <c:v>52.494399999999999</c:v>
                </c:pt>
                <c:pt idx="5">
                  <c:v>51.4193</c:v>
                </c:pt>
                <c:pt idx="6">
                  <c:v>62.886200000000002</c:v>
                </c:pt>
                <c:pt idx="7">
                  <c:v>57.375100000000003</c:v>
                </c:pt>
                <c:pt idx="8">
                  <c:v>54.565100000000001</c:v>
                </c:pt>
                <c:pt idx="9">
                  <c:v>65.270399999999995</c:v>
                </c:pt>
                <c:pt idx="10">
                  <c:v>51.8979</c:v>
                </c:pt>
                <c:pt idx="11">
                  <c:v>55.7699</c:v>
                </c:pt>
                <c:pt idx="12">
                  <c:v>65.273600000000002</c:v>
                </c:pt>
                <c:pt idx="13">
                  <c:v>69.5411</c:v>
                </c:pt>
                <c:pt idx="14">
                  <c:v>68.861900000000006</c:v>
                </c:pt>
                <c:pt idx="15">
                  <c:v>75.650499999999994</c:v>
                </c:pt>
                <c:pt idx="16">
                  <c:v>55.092799999999997</c:v>
                </c:pt>
                <c:pt idx="17">
                  <c:v>63.791800000000002</c:v>
                </c:pt>
              </c:numCache>
            </c:numRef>
          </c:val>
          <c:smooth val="0"/>
          <c:extLst>
            <c:ext xmlns:c16="http://schemas.microsoft.com/office/drawing/2014/chart" uri="{C3380CC4-5D6E-409C-BE32-E72D297353CC}">
              <c16:uniqueId val="{00000002-08A2-400A-AF18-3D6016FB0FEA}"/>
            </c:ext>
          </c:extLst>
        </c:ser>
        <c:dLbls>
          <c:showLegendKey val="0"/>
          <c:showVal val="0"/>
          <c:showCatName val="0"/>
          <c:showSerName val="0"/>
          <c:showPercent val="0"/>
          <c:showBubbleSize val="0"/>
        </c:dLbls>
        <c:marker val="1"/>
        <c:smooth val="0"/>
        <c:axId val="349069216"/>
        <c:axId val="349071512"/>
      </c:lineChart>
      <c:catAx>
        <c:axId val="349069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071512"/>
        <c:crosses val="autoZero"/>
        <c:auto val="1"/>
        <c:lblAlgn val="ctr"/>
        <c:lblOffset val="100"/>
        <c:noMultiLvlLbl val="0"/>
      </c:catAx>
      <c:valAx>
        <c:axId val="349071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a:solidFill>
                      <a:schemeClr val="tx1">
                        <a:lumMod val="65000"/>
                        <a:lumOff val="35000"/>
                      </a:schemeClr>
                    </a:solidFill>
                  </a:defRPr>
                </a:pPr>
                <a:r>
                  <a:rPr lang="en-US">
                    <a:solidFill>
                      <a:schemeClr val="tx1">
                        <a:lumMod val="65000"/>
                        <a:lumOff val="35000"/>
                      </a:schemeClr>
                    </a:solidFill>
                  </a:rPr>
                  <a:t>Person Miles Traveled</a:t>
                </a:r>
              </a:p>
            </c:rich>
          </c:tx>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069216"/>
        <c:crosses val="autoZero"/>
        <c:crossBetween val="between"/>
      </c:valAx>
      <c:spPr>
        <a:solidFill>
          <a:sysClr val="window" lastClr="FFFFFF"/>
        </a:solidFill>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4529073748817232E-2"/>
          <c:y val="3.703704685623873E-2"/>
          <c:w val="0.89885265136690651"/>
          <c:h val="0.50045825723329274"/>
        </c:manualLayout>
      </c:layout>
      <c:lineChart>
        <c:grouping val="standard"/>
        <c:varyColors val="0"/>
        <c:ser>
          <c:idx val="0"/>
          <c:order val="0"/>
          <c:tx>
            <c:strRef>
              <c:f>Figure2!$C$1:$C$2</c:f>
              <c:strCache>
                <c:ptCount val="2"/>
                <c:pt idx="1">
                  <c:v>Mean</c:v>
                </c:pt>
              </c:strCache>
            </c:strRef>
          </c:tx>
          <c:spPr>
            <a:ln>
              <a:noFill/>
            </a:ln>
          </c:spPr>
          <c:marker>
            <c:symbol val="circle"/>
            <c:size val="10"/>
            <c:spPr>
              <a:solidFill>
                <a:srgbClr val="FF0000"/>
              </a:solidFill>
              <a:ln>
                <a:solidFill>
                  <a:srgbClr val="FF0000"/>
                </a:solidFill>
              </a:ln>
            </c:spPr>
          </c:marker>
          <c:cat>
            <c:strRef>
              <c:f>Figure2!$B$3:$B$20</c:f>
              <c:strCache>
                <c:ptCount val="18"/>
                <c:pt idx="0">
                  <c:v>Northeast Region</c:v>
                </c:pt>
                <c:pt idx="1">
                  <c:v>Midwest Region</c:v>
                </c:pt>
                <c:pt idx="2">
                  <c:v>South Atlantic Division</c:v>
                </c:pt>
                <c:pt idx="3">
                  <c:v>South Central Divisions</c:v>
                </c:pt>
                <c:pt idx="4">
                  <c:v>Mountain Division</c:v>
                </c:pt>
                <c:pt idx="5">
                  <c:v>Pacific Division</c:v>
                </c:pt>
                <c:pt idx="6">
                  <c:v>Northeast Region</c:v>
                </c:pt>
                <c:pt idx="7">
                  <c:v>Midwest Region</c:v>
                </c:pt>
                <c:pt idx="8">
                  <c:v>South Atlantic Division</c:v>
                </c:pt>
                <c:pt idx="9">
                  <c:v>South Central Divisions</c:v>
                </c:pt>
                <c:pt idx="10">
                  <c:v>Mountain Division</c:v>
                </c:pt>
                <c:pt idx="11">
                  <c:v>Pacific Division</c:v>
                </c:pt>
                <c:pt idx="12">
                  <c:v>Northeast Region</c:v>
                </c:pt>
                <c:pt idx="13">
                  <c:v>Midwest Region</c:v>
                </c:pt>
                <c:pt idx="14">
                  <c:v>South Atlantic Division</c:v>
                </c:pt>
                <c:pt idx="15">
                  <c:v>South Central Divisions</c:v>
                </c:pt>
                <c:pt idx="16">
                  <c:v>Mountain Division</c:v>
                </c:pt>
                <c:pt idx="17">
                  <c:v>Pacific Division</c:v>
                </c:pt>
              </c:strCache>
            </c:strRef>
          </c:cat>
          <c:val>
            <c:numRef>
              <c:f>Figure2!$C$3:$C$20</c:f>
              <c:numCache>
                <c:formatCode>0.0</c:formatCode>
                <c:ptCount val="18"/>
                <c:pt idx="0">
                  <c:v>7.1364099999999997</c:v>
                </c:pt>
                <c:pt idx="1">
                  <c:v>7.4199799999999998</c:v>
                </c:pt>
                <c:pt idx="2">
                  <c:v>6.7551600000000001</c:v>
                </c:pt>
                <c:pt idx="3">
                  <c:v>7.5149999999999997</c:v>
                </c:pt>
                <c:pt idx="4">
                  <c:v>6.2842599999999997</c:v>
                </c:pt>
                <c:pt idx="5">
                  <c:v>7.2661199999999999</c:v>
                </c:pt>
                <c:pt idx="6">
                  <c:v>7.5970000000000004</c:v>
                </c:pt>
                <c:pt idx="7">
                  <c:v>7.6074200000000003</c:v>
                </c:pt>
                <c:pt idx="8">
                  <c:v>7.1779700000000002</c:v>
                </c:pt>
                <c:pt idx="9">
                  <c:v>7.7876399999999997</c:v>
                </c:pt>
                <c:pt idx="10">
                  <c:v>6.3730500000000001</c:v>
                </c:pt>
                <c:pt idx="11">
                  <c:v>7.2605399999999998</c:v>
                </c:pt>
                <c:pt idx="12">
                  <c:v>6.9673400000000001</c:v>
                </c:pt>
                <c:pt idx="13">
                  <c:v>7.22614</c:v>
                </c:pt>
                <c:pt idx="14">
                  <c:v>6.9807699999999997</c:v>
                </c:pt>
                <c:pt idx="15">
                  <c:v>7.3255999999999997</c:v>
                </c:pt>
                <c:pt idx="16">
                  <c:v>6.3895400000000002</c:v>
                </c:pt>
                <c:pt idx="17">
                  <c:v>6.7525000000000004</c:v>
                </c:pt>
              </c:numCache>
            </c:numRef>
          </c:val>
          <c:smooth val="0"/>
          <c:extLst>
            <c:ext xmlns:c16="http://schemas.microsoft.com/office/drawing/2014/chart" uri="{C3380CC4-5D6E-409C-BE32-E72D297353CC}">
              <c16:uniqueId val="{00000000-41D9-4231-A527-431FDB9BBD83}"/>
            </c:ext>
          </c:extLst>
        </c:ser>
        <c:ser>
          <c:idx val="1"/>
          <c:order val="1"/>
          <c:tx>
            <c:strRef>
              <c:f>Figure2!$D$1:$D$2</c:f>
              <c:strCache>
                <c:ptCount val="2"/>
                <c:pt idx="1">
                  <c:v>Lower 90% Confidence Limit for Mean</c:v>
                </c:pt>
              </c:strCache>
            </c:strRef>
          </c:tx>
          <c:spPr>
            <a:ln w="28575" cap="rnd">
              <a:noFill/>
              <a:round/>
            </a:ln>
            <a:effectLst/>
          </c:spPr>
          <c:marker>
            <c:symbol val="circle"/>
            <c:size val="5"/>
            <c:spPr>
              <a:solidFill>
                <a:srgbClr val="4F81BD"/>
              </a:solidFill>
              <a:ln>
                <a:solidFill>
                  <a:srgbClr val="4F81BD"/>
                </a:solidFill>
              </a:ln>
            </c:spPr>
          </c:marker>
          <c:cat>
            <c:strRef>
              <c:f>Figure2!$B$3:$B$20</c:f>
              <c:strCache>
                <c:ptCount val="18"/>
                <c:pt idx="0">
                  <c:v>Northeast Region</c:v>
                </c:pt>
                <c:pt idx="1">
                  <c:v>Midwest Region</c:v>
                </c:pt>
                <c:pt idx="2">
                  <c:v>South Atlantic Division</c:v>
                </c:pt>
                <c:pt idx="3">
                  <c:v>South Central Divisions</c:v>
                </c:pt>
                <c:pt idx="4">
                  <c:v>Mountain Division</c:v>
                </c:pt>
                <c:pt idx="5">
                  <c:v>Pacific Division</c:v>
                </c:pt>
                <c:pt idx="6">
                  <c:v>Northeast Region</c:v>
                </c:pt>
                <c:pt idx="7">
                  <c:v>Midwest Region</c:v>
                </c:pt>
                <c:pt idx="8">
                  <c:v>South Atlantic Division</c:v>
                </c:pt>
                <c:pt idx="9">
                  <c:v>South Central Divisions</c:v>
                </c:pt>
                <c:pt idx="10">
                  <c:v>Mountain Division</c:v>
                </c:pt>
                <c:pt idx="11">
                  <c:v>Pacific Division</c:v>
                </c:pt>
                <c:pt idx="12">
                  <c:v>Northeast Region</c:v>
                </c:pt>
                <c:pt idx="13">
                  <c:v>Midwest Region</c:v>
                </c:pt>
                <c:pt idx="14">
                  <c:v>South Atlantic Division</c:v>
                </c:pt>
                <c:pt idx="15">
                  <c:v>South Central Divisions</c:v>
                </c:pt>
                <c:pt idx="16">
                  <c:v>Mountain Division</c:v>
                </c:pt>
                <c:pt idx="17">
                  <c:v>Pacific Division</c:v>
                </c:pt>
              </c:strCache>
            </c:strRef>
          </c:cat>
          <c:val>
            <c:numRef>
              <c:f>Figure2!$D$3:$D$20</c:f>
              <c:numCache>
                <c:formatCode>0.0</c:formatCode>
                <c:ptCount val="18"/>
                <c:pt idx="0">
                  <c:v>6.7272499999999997</c:v>
                </c:pt>
                <c:pt idx="1">
                  <c:v>7.1559499999999998</c:v>
                </c:pt>
                <c:pt idx="2">
                  <c:v>6.3689999999999998</c:v>
                </c:pt>
                <c:pt idx="3">
                  <c:v>7.3270099999999996</c:v>
                </c:pt>
                <c:pt idx="4">
                  <c:v>5.2570899999999998</c:v>
                </c:pt>
                <c:pt idx="5">
                  <c:v>7.0781599999999996</c:v>
                </c:pt>
                <c:pt idx="6">
                  <c:v>7.3448200000000003</c:v>
                </c:pt>
                <c:pt idx="7">
                  <c:v>7.3936000000000002</c:v>
                </c:pt>
                <c:pt idx="8">
                  <c:v>7.0177800000000001</c:v>
                </c:pt>
                <c:pt idx="9">
                  <c:v>7.5505399999999998</c:v>
                </c:pt>
                <c:pt idx="10">
                  <c:v>5.7331799999999999</c:v>
                </c:pt>
                <c:pt idx="11">
                  <c:v>6.9741</c:v>
                </c:pt>
                <c:pt idx="12">
                  <c:v>6.7671200000000002</c:v>
                </c:pt>
                <c:pt idx="13">
                  <c:v>7.0460700000000003</c:v>
                </c:pt>
                <c:pt idx="14">
                  <c:v>6.8390399999999998</c:v>
                </c:pt>
                <c:pt idx="15">
                  <c:v>7.0843699999999998</c:v>
                </c:pt>
                <c:pt idx="16">
                  <c:v>6.0157800000000003</c:v>
                </c:pt>
                <c:pt idx="17">
                  <c:v>6.5578000000000003</c:v>
                </c:pt>
              </c:numCache>
            </c:numRef>
          </c:val>
          <c:smooth val="0"/>
          <c:extLst>
            <c:ext xmlns:c16="http://schemas.microsoft.com/office/drawing/2014/chart" uri="{C3380CC4-5D6E-409C-BE32-E72D297353CC}">
              <c16:uniqueId val="{00000001-41D9-4231-A527-431FDB9BBD83}"/>
            </c:ext>
          </c:extLst>
        </c:ser>
        <c:ser>
          <c:idx val="4"/>
          <c:order val="2"/>
          <c:tx>
            <c:strRef>
              <c:f>Figure2!$E$1:$E$2</c:f>
              <c:strCache>
                <c:ptCount val="2"/>
                <c:pt idx="1">
                  <c:v>Upper 90% Confidence Limit for Mean</c:v>
                </c:pt>
              </c:strCache>
            </c:strRef>
          </c:tx>
          <c:spPr>
            <a:ln>
              <a:noFill/>
            </a:ln>
          </c:spPr>
          <c:marker>
            <c:symbol val="circle"/>
            <c:size val="5"/>
            <c:spPr>
              <a:solidFill>
                <a:srgbClr val="9BBB59"/>
              </a:solidFill>
              <a:ln>
                <a:solidFill>
                  <a:srgbClr val="9BBB59"/>
                </a:solidFill>
              </a:ln>
            </c:spPr>
          </c:marker>
          <c:cat>
            <c:strRef>
              <c:f>Figure2!$B$3:$B$20</c:f>
              <c:strCache>
                <c:ptCount val="18"/>
                <c:pt idx="0">
                  <c:v>Northeast Region</c:v>
                </c:pt>
                <c:pt idx="1">
                  <c:v>Midwest Region</c:v>
                </c:pt>
                <c:pt idx="2">
                  <c:v>South Atlantic Division</c:v>
                </c:pt>
                <c:pt idx="3">
                  <c:v>South Central Divisions</c:v>
                </c:pt>
                <c:pt idx="4">
                  <c:v>Mountain Division</c:v>
                </c:pt>
                <c:pt idx="5">
                  <c:v>Pacific Division</c:v>
                </c:pt>
                <c:pt idx="6">
                  <c:v>Northeast Region</c:v>
                </c:pt>
                <c:pt idx="7">
                  <c:v>Midwest Region</c:v>
                </c:pt>
                <c:pt idx="8">
                  <c:v>South Atlantic Division</c:v>
                </c:pt>
                <c:pt idx="9">
                  <c:v>South Central Divisions</c:v>
                </c:pt>
                <c:pt idx="10">
                  <c:v>Mountain Division</c:v>
                </c:pt>
                <c:pt idx="11">
                  <c:v>Pacific Division</c:v>
                </c:pt>
                <c:pt idx="12">
                  <c:v>Northeast Region</c:v>
                </c:pt>
                <c:pt idx="13">
                  <c:v>Midwest Region</c:v>
                </c:pt>
                <c:pt idx="14">
                  <c:v>South Atlantic Division</c:v>
                </c:pt>
                <c:pt idx="15">
                  <c:v>South Central Divisions</c:v>
                </c:pt>
                <c:pt idx="16">
                  <c:v>Mountain Division</c:v>
                </c:pt>
                <c:pt idx="17">
                  <c:v>Pacific Division</c:v>
                </c:pt>
              </c:strCache>
            </c:strRef>
          </c:cat>
          <c:val>
            <c:numRef>
              <c:f>Figure2!$E$3:$E$20</c:f>
              <c:numCache>
                <c:formatCode>0.0</c:formatCode>
                <c:ptCount val="18"/>
                <c:pt idx="0">
                  <c:v>7.5455800000000002</c:v>
                </c:pt>
                <c:pt idx="1">
                  <c:v>7.6840000000000002</c:v>
                </c:pt>
                <c:pt idx="2">
                  <c:v>7.1413099999999998</c:v>
                </c:pt>
                <c:pt idx="3">
                  <c:v>7.7030000000000003</c:v>
                </c:pt>
                <c:pt idx="4">
                  <c:v>7.3114299999999997</c:v>
                </c:pt>
                <c:pt idx="5">
                  <c:v>7.4540699999999998</c:v>
                </c:pt>
                <c:pt idx="6">
                  <c:v>7.84917</c:v>
                </c:pt>
                <c:pt idx="7">
                  <c:v>7.8212400000000004</c:v>
                </c:pt>
                <c:pt idx="8">
                  <c:v>7.3381600000000002</c:v>
                </c:pt>
                <c:pt idx="9">
                  <c:v>8.0247399999999995</c:v>
                </c:pt>
                <c:pt idx="10">
                  <c:v>7.0129200000000003</c:v>
                </c:pt>
                <c:pt idx="11">
                  <c:v>7.5469799999999996</c:v>
                </c:pt>
                <c:pt idx="12">
                  <c:v>7.1675500000000003</c:v>
                </c:pt>
                <c:pt idx="13">
                  <c:v>7.4062200000000002</c:v>
                </c:pt>
                <c:pt idx="14">
                  <c:v>7.1224999999999996</c:v>
                </c:pt>
                <c:pt idx="15">
                  <c:v>7.5668300000000004</c:v>
                </c:pt>
                <c:pt idx="16">
                  <c:v>6.7633000000000001</c:v>
                </c:pt>
                <c:pt idx="17">
                  <c:v>6.9471999999999996</c:v>
                </c:pt>
              </c:numCache>
            </c:numRef>
          </c:val>
          <c:smooth val="0"/>
          <c:extLst>
            <c:ext xmlns:c16="http://schemas.microsoft.com/office/drawing/2014/chart" uri="{C3380CC4-5D6E-409C-BE32-E72D297353CC}">
              <c16:uniqueId val="{00000002-41D9-4231-A527-431FDB9BBD83}"/>
            </c:ext>
          </c:extLst>
        </c:ser>
        <c:dLbls>
          <c:showLegendKey val="0"/>
          <c:showVal val="0"/>
          <c:showCatName val="0"/>
          <c:showSerName val="0"/>
          <c:showPercent val="0"/>
          <c:showBubbleSize val="0"/>
        </c:dLbls>
        <c:marker val="1"/>
        <c:smooth val="0"/>
        <c:axId val="349069216"/>
        <c:axId val="349071512"/>
      </c:lineChart>
      <c:catAx>
        <c:axId val="349069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071512"/>
        <c:crosses val="autoZero"/>
        <c:auto val="1"/>
        <c:lblAlgn val="ctr"/>
        <c:lblOffset val="100"/>
        <c:noMultiLvlLbl val="0"/>
      </c:catAx>
      <c:valAx>
        <c:axId val="349071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a:solidFill>
                      <a:schemeClr val="tx1">
                        <a:lumMod val="65000"/>
                        <a:lumOff val="35000"/>
                      </a:schemeClr>
                    </a:solidFill>
                  </a:defRPr>
                </a:pPr>
                <a:r>
                  <a:rPr lang="en-US">
                    <a:solidFill>
                      <a:schemeClr val="tx1">
                        <a:lumMod val="65000"/>
                        <a:lumOff val="35000"/>
                      </a:schemeClr>
                    </a:solidFill>
                  </a:rPr>
                  <a:t>Person Trips</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069216"/>
        <c:crosses val="autoZero"/>
        <c:crossBetween val="between"/>
      </c:valAx>
      <c:spPr>
        <a:solidFill>
          <a:sysClr val="window" lastClr="FFFFFF"/>
        </a:solidFill>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txPr>
    <a:bodyPr/>
    <a:lstStyle/>
    <a:p>
      <a:pPr>
        <a:defRPr/>
      </a:pPr>
      <a:endParaRPr lang="en-US"/>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4529073748817232E-2"/>
          <c:y val="3.703704685623873E-2"/>
          <c:w val="0.89885265136690651"/>
          <c:h val="0.50045825723329274"/>
        </c:manualLayout>
      </c:layout>
      <c:lineChart>
        <c:grouping val="standard"/>
        <c:varyColors val="0"/>
        <c:ser>
          <c:idx val="0"/>
          <c:order val="0"/>
          <c:tx>
            <c:strRef>
              <c:f>Figure3!$C$1:$C$2</c:f>
              <c:strCache>
                <c:ptCount val="2"/>
                <c:pt idx="1">
                  <c:v>Mean</c:v>
                </c:pt>
              </c:strCache>
            </c:strRef>
          </c:tx>
          <c:spPr>
            <a:ln>
              <a:noFill/>
            </a:ln>
          </c:spPr>
          <c:marker>
            <c:symbol val="circle"/>
            <c:size val="10"/>
            <c:spPr>
              <a:solidFill>
                <a:srgbClr val="FF0000"/>
              </a:solidFill>
              <a:ln>
                <a:solidFill>
                  <a:srgbClr val="FF0000"/>
                </a:solidFill>
              </a:ln>
            </c:spPr>
          </c:marker>
          <c:cat>
            <c:strRef>
              <c:f>Figure3!$B$3:$B$20</c:f>
              <c:strCache>
                <c:ptCount val="18"/>
                <c:pt idx="0">
                  <c:v>Northeast Region</c:v>
                </c:pt>
                <c:pt idx="1">
                  <c:v>Midwest Region</c:v>
                </c:pt>
                <c:pt idx="2">
                  <c:v>South Atlantic Division</c:v>
                </c:pt>
                <c:pt idx="3">
                  <c:v>South Central Divisions</c:v>
                </c:pt>
                <c:pt idx="4">
                  <c:v>Mountain Division</c:v>
                </c:pt>
                <c:pt idx="5">
                  <c:v>Pacific Division</c:v>
                </c:pt>
                <c:pt idx="6">
                  <c:v>Northeast Region</c:v>
                </c:pt>
                <c:pt idx="7">
                  <c:v>Midwest Region</c:v>
                </c:pt>
                <c:pt idx="8">
                  <c:v>South Atlantic Division</c:v>
                </c:pt>
                <c:pt idx="9">
                  <c:v>South Central Divisions</c:v>
                </c:pt>
                <c:pt idx="10">
                  <c:v>Mountain Division</c:v>
                </c:pt>
                <c:pt idx="11">
                  <c:v>Pacific Division</c:v>
                </c:pt>
                <c:pt idx="12">
                  <c:v>Northeast Region</c:v>
                </c:pt>
                <c:pt idx="13">
                  <c:v>Midwest Region</c:v>
                </c:pt>
                <c:pt idx="14">
                  <c:v>South Atlantic Division</c:v>
                </c:pt>
                <c:pt idx="15">
                  <c:v>South Central Divisions</c:v>
                </c:pt>
                <c:pt idx="16">
                  <c:v>Mountain Division</c:v>
                </c:pt>
                <c:pt idx="17">
                  <c:v>Pacific Division</c:v>
                </c:pt>
              </c:strCache>
            </c:strRef>
          </c:cat>
          <c:val>
            <c:numRef>
              <c:f>Figure3!$C$3:$C$20</c:f>
              <c:numCache>
                <c:formatCode>0.0</c:formatCode>
                <c:ptCount val="18"/>
                <c:pt idx="0">
                  <c:v>34.115900000000003</c:v>
                </c:pt>
                <c:pt idx="1">
                  <c:v>34.679900000000004</c:v>
                </c:pt>
                <c:pt idx="2">
                  <c:v>33.935400000000001</c:v>
                </c:pt>
                <c:pt idx="3">
                  <c:v>39.932699999999997</c:v>
                </c:pt>
                <c:pt idx="4">
                  <c:v>24.423200000000001</c:v>
                </c:pt>
                <c:pt idx="5">
                  <c:v>35.5428</c:v>
                </c:pt>
                <c:pt idx="6">
                  <c:v>43.2547</c:v>
                </c:pt>
                <c:pt idx="7">
                  <c:v>42.136899999999997</c:v>
                </c:pt>
                <c:pt idx="8">
                  <c:v>39.646599999999999</c:v>
                </c:pt>
                <c:pt idx="9">
                  <c:v>46.713500000000003</c:v>
                </c:pt>
                <c:pt idx="10">
                  <c:v>31.642800000000001</c:v>
                </c:pt>
                <c:pt idx="11">
                  <c:v>38.949599999999997</c:v>
                </c:pt>
                <c:pt idx="12">
                  <c:v>45.225099999999998</c:v>
                </c:pt>
                <c:pt idx="13">
                  <c:v>49.874899999999997</c:v>
                </c:pt>
                <c:pt idx="14">
                  <c:v>49.563499999999998</c:v>
                </c:pt>
                <c:pt idx="15">
                  <c:v>55.7196</c:v>
                </c:pt>
                <c:pt idx="16">
                  <c:v>36.442300000000003</c:v>
                </c:pt>
                <c:pt idx="17">
                  <c:v>44.776899999999998</c:v>
                </c:pt>
              </c:numCache>
            </c:numRef>
          </c:val>
          <c:smooth val="0"/>
          <c:extLst>
            <c:ext xmlns:c16="http://schemas.microsoft.com/office/drawing/2014/chart" uri="{C3380CC4-5D6E-409C-BE32-E72D297353CC}">
              <c16:uniqueId val="{00000000-3EF3-4403-B8F4-6D32E9954412}"/>
            </c:ext>
          </c:extLst>
        </c:ser>
        <c:ser>
          <c:idx val="1"/>
          <c:order val="1"/>
          <c:tx>
            <c:strRef>
              <c:f>Figure3!$D$1:$D$2</c:f>
              <c:strCache>
                <c:ptCount val="2"/>
                <c:pt idx="1">
                  <c:v>Lower 90% Confidence Limit for Mean</c:v>
                </c:pt>
              </c:strCache>
            </c:strRef>
          </c:tx>
          <c:spPr>
            <a:ln w="28575" cap="rnd">
              <a:noFill/>
              <a:round/>
            </a:ln>
            <a:effectLst/>
          </c:spPr>
          <c:marker>
            <c:symbol val="circle"/>
            <c:size val="5"/>
            <c:spPr>
              <a:solidFill>
                <a:srgbClr val="4F81BD"/>
              </a:solidFill>
              <a:ln>
                <a:solidFill>
                  <a:srgbClr val="4F81BD"/>
                </a:solidFill>
              </a:ln>
            </c:spPr>
          </c:marker>
          <c:cat>
            <c:strRef>
              <c:f>Figure3!$B$3:$B$20</c:f>
              <c:strCache>
                <c:ptCount val="18"/>
                <c:pt idx="0">
                  <c:v>Northeast Region</c:v>
                </c:pt>
                <c:pt idx="1">
                  <c:v>Midwest Region</c:v>
                </c:pt>
                <c:pt idx="2">
                  <c:v>South Atlantic Division</c:v>
                </c:pt>
                <c:pt idx="3">
                  <c:v>South Central Divisions</c:v>
                </c:pt>
                <c:pt idx="4">
                  <c:v>Mountain Division</c:v>
                </c:pt>
                <c:pt idx="5">
                  <c:v>Pacific Division</c:v>
                </c:pt>
                <c:pt idx="6">
                  <c:v>Northeast Region</c:v>
                </c:pt>
                <c:pt idx="7">
                  <c:v>Midwest Region</c:v>
                </c:pt>
                <c:pt idx="8">
                  <c:v>South Atlantic Division</c:v>
                </c:pt>
                <c:pt idx="9">
                  <c:v>South Central Divisions</c:v>
                </c:pt>
                <c:pt idx="10">
                  <c:v>Mountain Division</c:v>
                </c:pt>
                <c:pt idx="11">
                  <c:v>Pacific Division</c:v>
                </c:pt>
                <c:pt idx="12">
                  <c:v>Northeast Region</c:v>
                </c:pt>
                <c:pt idx="13">
                  <c:v>Midwest Region</c:v>
                </c:pt>
                <c:pt idx="14">
                  <c:v>South Atlantic Division</c:v>
                </c:pt>
                <c:pt idx="15">
                  <c:v>South Central Divisions</c:v>
                </c:pt>
                <c:pt idx="16">
                  <c:v>Mountain Division</c:v>
                </c:pt>
                <c:pt idx="17">
                  <c:v>Pacific Division</c:v>
                </c:pt>
              </c:strCache>
            </c:strRef>
          </c:cat>
          <c:val>
            <c:numRef>
              <c:f>Figure3!$D$3:$D$20</c:f>
              <c:numCache>
                <c:formatCode>0.0</c:formatCode>
                <c:ptCount val="18"/>
                <c:pt idx="0">
                  <c:v>30.492599999999999</c:v>
                </c:pt>
                <c:pt idx="1">
                  <c:v>32.296900000000001</c:v>
                </c:pt>
                <c:pt idx="2">
                  <c:v>30.302700000000002</c:v>
                </c:pt>
                <c:pt idx="3">
                  <c:v>38.3812</c:v>
                </c:pt>
                <c:pt idx="4">
                  <c:v>15.409800000000001</c:v>
                </c:pt>
                <c:pt idx="5">
                  <c:v>33.909300000000002</c:v>
                </c:pt>
                <c:pt idx="6">
                  <c:v>40.516100000000002</c:v>
                </c:pt>
                <c:pt idx="7">
                  <c:v>40.066000000000003</c:v>
                </c:pt>
                <c:pt idx="8">
                  <c:v>38.035800000000002</c:v>
                </c:pt>
                <c:pt idx="9">
                  <c:v>44.919499999999999</c:v>
                </c:pt>
                <c:pt idx="10">
                  <c:v>24.618400000000001</c:v>
                </c:pt>
                <c:pt idx="11">
                  <c:v>35.958500000000001</c:v>
                </c:pt>
                <c:pt idx="12">
                  <c:v>43.200200000000002</c:v>
                </c:pt>
                <c:pt idx="13">
                  <c:v>48.1205</c:v>
                </c:pt>
                <c:pt idx="14">
                  <c:v>47.9788</c:v>
                </c:pt>
                <c:pt idx="15">
                  <c:v>53.105400000000003</c:v>
                </c:pt>
                <c:pt idx="16">
                  <c:v>32.841799999999999</c:v>
                </c:pt>
                <c:pt idx="17">
                  <c:v>42.668500000000002</c:v>
                </c:pt>
              </c:numCache>
            </c:numRef>
          </c:val>
          <c:smooth val="0"/>
          <c:extLst>
            <c:ext xmlns:c16="http://schemas.microsoft.com/office/drawing/2014/chart" uri="{C3380CC4-5D6E-409C-BE32-E72D297353CC}">
              <c16:uniqueId val="{00000001-3EF3-4403-B8F4-6D32E9954412}"/>
            </c:ext>
          </c:extLst>
        </c:ser>
        <c:ser>
          <c:idx val="4"/>
          <c:order val="2"/>
          <c:tx>
            <c:strRef>
              <c:f>Figure3!$E$1:$E$2</c:f>
              <c:strCache>
                <c:ptCount val="2"/>
                <c:pt idx="1">
                  <c:v>Upper 90% Confidence Limit for Mean</c:v>
                </c:pt>
              </c:strCache>
            </c:strRef>
          </c:tx>
          <c:spPr>
            <a:ln>
              <a:noFill/>
            </a:ln>
          </c:spPr>
          <c:marker>
            <c:symbol val="circle"/>
            <c:size val="5"/>
            <c:spPr>
              <a:solidFill>
                <a:srgbClr val="9BBB59"/>
              </a:solidFill>
              <a:ln>
                <a:solidFill>
                  <a:srgbClr val="9BBB59"/>
                </a:solidFill>
              </a:ln>
            </c:spPr>
          </c:marker>
          <c:cat>
            <c:strRef>
              <c:f>Figure3!$B$3:$B$20</c:f>
              <c:strCache>
                <c:ptCount val="18"/>
                <c:pt idx="0">
                  <c:v>Northeast Region</c:v>
                </c:pt>
                <c:pt idx="1">
                  <c:v>Midwest Region</c:v>
                </c:pt>
                <c:pt idx="2">
                  <c:v>South Atlantic Division</c:v>
                </c:pt>
                <c:pt idx="3">
                  <c:v>South Central Divisions</c:v>
                </c:pt>
                <c:pt idx="4">
                  <c:v>Mountain Division</c:v>
                </c:pt>
                <c:pt idx="5">
                  <c:v>Pacific Division</c:v>
                </c:pt>
                <c:pt idx="6">
                  <c:v>Northeast Region</c:v>
                </c:pt>
                <c:pt idx="7">
                  <c:v>Midwest Region</c:v>
                </c:pt>
                <c:pt idx="8">
                  <c:v>South Atlantic Division</c:v>
                </c:pt>
                <c:pt idx="9">
                  <c:v>South Central Divisions</c:v>
                </c:pt>
                <c:pt idx="10">
                  <c:v>Mountain Division</c:v>
                </c:pt>
                <c:pt idx="11">
                  <c:v>Pacific Division</c:v>
                </c:pt>
                <c:pt idx="12">
                  <c:v>Northeast Region</c:v>
                </c:pt>
                <c:pt idx="13">
                  <c:v>Midwest Region</c:v>
                </c:pt>
                <c:pt idx="14">
                  <c:v>South Atlantic Division</c:v>
                </c:pt>
                <c:pt idx="15">
                  <c:v>South Central Divisions</c:v>
                </c:pt>
                <c:pt idx="16">
                  <c:v>Mountain Division</c:v>
                </c:pt>
                <c:pt idx="17">
                  <c:v>Pacific Division</c:v>
                </c:pt>
              </c:strCache>
            </c:strRef>
          </c:cat>
          <c:val>
            <c:numRef>
              <c:f>Figure3!$E$3:$E$20</c:f>
              <c:numCache>
                <c:formatCode>0.0</c:formatCode>
                <c:ptCount val="18"/>
                <c:pt idx="0">
                  <c:v>37.7393</c:v>
                </c:pt>
                <c:pt idx="1">
                  <c:v>37.063000000000002</c:v>
                </c:pt>
                <c:pt idx="2">
                  <c:v>37.568199999999997</c:v>
                </c:pt>
                <c:pt idx="3">
                  <c:v>41.484200000000001</c:v>
                </c:pt>
                <c:pt idx="4">
                  <c:v>33.436599999999999</c:v>
                </c:pt>
                <c:pt idx="5">
                  <c:v>37.176400000000001</c:v>
                </c:pt>
                <c:pt idx="6">
                  <c:v>45.993299999999998</c:v>
                </c:pt>
                <c:pt idx="7">
                  <c:v>44.207799999999999</c:v>
                </c:pt>
                <c:pt idx="8">
                  <c:v>41.257399999999997</c:v>
                </c:pt>
                <c:pt idx="9">
                  <c:v>48.5075</c:v>
                </c:pt>
                <c:pt idx="10">
                  <c:v>38.667200000000001</c:v>
                </c:pt>
                <c:pt idx="11">
                  <c:v>41.9407</c:v>
                </c:pt>
                <c:pt idx="12">
                  <c:v>47.250100000000003</c:v>
                </c:pt>
                <c:pt idx="13">
                  <c:v>51.629300000000001</c:v>
                </c:pt>
                <c:pt idx="14">
                  <c:v>51.148200000000003</c:v>
                </c:pt>
                <c:pt idx="15">
                  <c:v>58.333799999999997</c:v>
                </c:pt>
                <c:pt idx="16">
                  <c:v>40.0428</c:v>
                </c:pt>
                <c:pt idx="17">
                  <c:v>46.885300000000001</c:v>
                </c:pt>
              </c:numCache>
            </c:numRef>
          </c:val>
          <c:smooth val="0"/>
          <c:extLst>
            <c:ext xmlns:c16="http://schemas.microsoft.com/office/drawing/2014/chart" uri="{C3380CC4-5D6E-409C-BE32-E72D297353CC}">
              <c16:uniqueId val="{00000002-3EF3-4403-B8F4-6D32E9954412}"/>
            </c:ext>
          </c:extLst>
        </c:ser>
        <c:dLbls>
          <c:showLegendKey val="0"/>
          <c:showVal val="0"/>
          <c:showCatName val="0"/>
          <c:showSerName val="0"/>
          <c:showPercent val="0"/>
          <c:showBubbleSize val="0"/>
        </c:dLbls>
        <c:marker val="1"/>
        <c:smooth val="0"/>
        <c:axId val="349069216"/>
        <c:axId val="349071512"/>
      </c:lineChart>
      <c:catAx>
        <c:axId val="349069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071512"/>
        <c:crosses val="autoZero"/>
        <c:auto val="1"/>
        <c:lblAlgn val="ctr"/>
        <c:lblOffset val="100"/>
        <c:noMultiLvlLbl val="0"/>
      </c:catAx>
      <c:valAx>
        <c:axId val="349071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a:solidFill>
                      <a:schemeClr val="tx1">
                        <a:lumMod val="65000"/>
                        <a:lumOff val="35000"/>
                      </a:schemeClr>
                    </a:solidFill>
                  </a:defRPr>
                </a:pPr>
                <a:r>
                  <a:rPr lang="en-US">
                    <a:solidFill>
                      <a:schemeClr val="tx1">
                        <a:lumMod val="65000"/>
                        <a:lumOff val="35000"/>
                      </a:schemeClr>
                    </a:solidFill>
                  </a:rPr>
                  <a:t>Vehicle Miles Traveled</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069216"/>
        <c:crosses val="autoZero"/>
        <c:crossBetween val="between"/>
      </c:valAx>
      <c:spPr>
        <a:solidFill>
          <a:sysClr val="window" lastClr="FFFFFF"/>
        </a:solidFill>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4529073748817232E-2"/>
          <c:y val="3.703704685623873E-2"/>
          <c:w val="0.89885265136690651"/>
          <c:h val="0.50045825723329274"/>
        </c:manualLayout>
      </c:layout>
      <c:lineChart>
        <c:grouping val="standard"/>
        <c:varyColors val="0"/>
        <c:ser>
          <c:idx val="0"/>
          <c:order val="0"/>
          <c:tx>
            <c:strRef>
              <c:f>Figure4!$C$1:$C$2</c:f>
              <c:strCache>
                <c:ptCount val="2"/>
                <c:pt idx="1">
                  <c:v>Mean</c:v>
                </c:pt>
              </c:strCache>
            </c:strRef>
          </c:tx>
          <c:spPr>
            <a:ln>
              <a:noFill/>
            </a:ln>
          </c:spPr>
          <c:marker>
            <c:symbol val="circle"/>
            <c:size val="10"/>
            <c:spPr>
              <a:solidFill>
                <a:srgbClr val="FF0000"/>
              </a:solidFill>
              <a:ln>
                <a:solidFill>
                  <a:srgbClr val="FF0000"/>
                </a:solidFill>
              </a:ln>
            </c:spPr>
          </c:marker>
          <c:cat>
            <c:strRef>
              <c:f>Figure4!$B$3:$B$20</c:f>
              <c:strCache>
                <c:ptCount val="18"/>
                <c:pt idx="0">
                  <c:v>Northeast Region</c:v>
                </c:pt>
                <c:pt idx="1">
                  <c:v>Midwest Region</c:v>
                </c:pt>
                <c:pt idx="2">
                  <c:v>South Atlantic Division</c:v>
                </c:pt>
                <c:pt idx="3">
                  <c:v>South Central Divisions</c:v>
                </c:pt>
                <c:pt idx="4">
                  <c:v>Mountain Division</c:v>
                </c:pt>
                <c:pt idx="5">
                  <c:v>Pacific Division</c:v>
                </c:pt>
                <c:pt idx="6">
                  <c:v>Northeast Region</c:v>
                </c:pt>
                <c:pt idx="7">
                  <c:v>Midwest Region</c:v>
                </c:pt>
                <c:pt idx="8">
                  <c:v>South Atlantic Division</c:v>
                </c:pt>
                <c:pt idx="9">
                  <c:v>South Central Divisions</c:v>
                </c:pt>
                <c:pt idx="10">
                  <c:v>Mountain Division</c:v>
                </c:pt>
                <c:pt idx="11">
                  <c:v>Pacific Division</c:v>
                </c:pt>
                <c:pt idx="12">
                  <c:v>Northeast Region</c:v>
                </c:pt>
                <c:pt idx="13">
                  <c:v>Midwest Region</c:v>
                </c:pt>
                <c:pt idx="14">
                  <c:v>South Atlantic Division</c:v>
                </c:pt>
                <c:pt idx="15">
                  <c:v>South Central Divisions</c:v>
                </c:pt>
                <c:pt idx="16">
                  <c:v>Mountain Division</c:v>
                </c:pt>
                <c:pt idx="17">
                  <c:v>Pacific Division</c:v>
                </c:pt>
              </c:strCache>
            </c:strRef>
          </c:cat>
          <c:val>
            <c:numRef>
              <c:f>Figure4!$C$3:$C$20</c:f>
              <c:numCache>
                <c:formatCode>0.0</c:formatCode>
                <c:ptCount val="18"/>
                <c:pt idx="0">
                  <c:v>4.6442300000000003</c:v>
                </c:pt>
                <c:pt idx="1">
                  <c:v>4.8975200000000001</c:v>
                </c:pt>
                <c:pt idx="2">
                  <c:v>4.7048500000000004</c:v>
                </c:pt>
                <c:pt idx="3">
                  <c:v>5.2485999999999997</c:v>
                </c:pt>
                <c:pt idx="4">
                  <c:v>4.1159699999999999</c:v>
                </c:pt>
                <c:pt idx="5">
                  <c:v>4.7584999999999997</c:v>
                </c:pt>
                <c:pt idx="6">
                  <c:v>5.3178000000000001</c:v>
                </c:pt>
                <c:pt idx="7">
                  <c:v>5.5900400000000001</c:v>
                </c:pt>
                <c:pt idx="8">
                  <c:v>5.1852799999999997</c:v>
                </c:pt>
                <c:pt idx="9">
                  <c:v>5.6357400000000002</c:v>
                </c:pt>
                <c:pt idx="10">
                  <c:v>4.4076599999999999</c:v>
                </c:pt>
                <c:pt idx="11">
                  <c:v>5.0531699999999997</c:v>
                </c:pt>
                <c:pt idx="12">
                  <c:v>4.8717800000000002</c:v>
                </c:pt>
                <c:pt idx="13">
                  <c:v>5.2230999999999996</c:v>
                </c:pt>
                <c:pt idx="14">
                  <c:v>5.0652900000000001</c:v>
                </c:pt>
                <c:pt idx="15">
                  <c:v>5.2989699999999997</c:v>
                </c:pt>
                <c:pt idx="16">
                  <c:v>4.3903999999999996</c:v>
                </c:pt>
                <c:pt idx="17">
                  <c:v>4.7021699999999997</c:v>
                </c:pt>
              </c:numCache>
            </c:numRef>
          </c:val>
          <c:smooth val="0"/>
          <c:extLst>
            <c:ext xmlns:c16="http://schemas.microsoft.com/office/drawing/2014/chart" uri="{C3380CC4-5D6E-409C-BE32-E72D297353CC}">
              <c16:uniqueId val="{00000000-82A4-4FC4-851E-A57823F0B7BB}"/>
            </c:ext>
          </c:extLst>
        </c:ser>
        <c:ser>
          <c:idx val="1"/>
          <c:order val="1"/>
          <c:tx>
            <c:strRef>
              <c:f>Figure4!$D$1:$D$2</c:f>
              <c:strCache>
                <c:ptCount val="2"/>
                <c:pt idx="1">
                  <c:v>Lower 90% Confidence Limit for Mean</c:v>
                </c:pt>
              </c:strCache>
            </c:strRef>
          </c:tx>
          <c:spPr>
            <a:ln w="28575" cap="rnd">
              <a:noFill/>
              <a:round/>
            </a:ln>
            <a:effectLst/>
          </c:spPr>
          <c:marker>
            <c:symbol val="circle"/>
            <c:size val="5"/>
            <c:spPr>
              <a:solidFill>
                <a:srgbClr val="4F81BD"/>
              </a:solidFill>
              <a:ln>
                <a:solidFill>
                  <a:srgbClr val="4F81BD"/>
                </a:solidFill>
              </a:ln>
            </c:spPr>
          </c:marker>
          <c:cat>
            <c:strRef>
              <c:f>Figure4!$B$3:$B$20</c:f>
              <c:strCache>
                <c:ptCount val="18"/>
                <c:pt idx="0">
                  <c:v>Northeast Region</c:v>
                </c:pt>
                <c:pt idx="1">
                  <c:v>Midwest Region</c:v>
                </c:pt>
                <c:pt idx="2">
                  <c:v>South Atlantic Division</c:v>
                </c:pt>
                <c:pt idx="3">
                  <c:v>South Central Divisions</c:v>
                </c:pt>
                <c:pt idx="4">
                  <c:v>Mountain Division</c:v>
                </c:pt>
                <c:pt idx="5">
                  <c:v>Pacific Division</c:v>
                </c:pt>
                <c:pt idx="6">
                  <c:v>Northeast Region</c:v>
                </c:pt>
                <c:pt idx="7">
                  <c:v>Midwest Region</c:v>
                </c:pt>
                <c:pt idx="8">
                  <c:v>South Atlantic Division</c:v>
                </c:pt>
                <c:pt idx="9">
                  <c:v>South Central Divisions</c:v>
                </c:pt>
                <c:pt idx="10">
                  <c:v>Mountain Division</c:v>
                </c:pt>
                <c:pt idx="11">
                  <c:v>Pacific Division</c:v>
                </c:pt>
                <c:pt idx="12">
                  <c:v>Northeast Region</c:v>
                </c:pt>
                <c:pt idx="13">
                  <c:v>Midwest Region</c:v>
                </c:pt>
                <c:pt idx="14">
                  <c:v>South Atlantic Division</c:v>
                </c:pt>
                <c:pt idx="15">
                  <c:v>South Central Divisions</c:v>
                </c:pt>
                <c:pt idx="16">
                  <c:v>Mountain Division</c:v>
                </c:pt>
                <c:pt idx="17">
                  <c:v>Pacific Division</c:v>
                </c:pt>
              </c:strCache>
            </c:strRef>
          </c:cat>
          <c:val>
            <c:numRef>
              <c:f>Figure4!$D$3:$D$20</c:f>
              <c:numCache>
                <c:formatCode>0.0</c:formatCode>
                <c:ptCount val="18"/>
                <c:pt idx="0">
                  <c:v>4.2869299999999999</c:v>
                </c:pt>
                <c:pt idx="1">
                  <c:v>4.7098599999999999</c:v>
                </c:pt>
                <c:pt idx="2">
                  <c:v>4.4116200000000001</c:v>
                </c:pt>
                <c:pt idx="3">
                  <c:v>5.1182800000000004</c:v>
                </c:pt>
                <c:pt idx="4">
                  <c:v>3.2986800000000001</c:v>
                </c:pt>
                <c:pt idx="5">
                  <c:v>4.6178299999999997</c:v>
                </c:pt>
                <c:pt idx="6">
                  <c:v>5.13828</c:v>
                </c:pt>
                <c:pt idx="7">
                  <c:v>5.4367799999999997</c:v>
                </c:pt>
                <c:pt idx="8">
                  <c:v>5.06243</c:v>
                </c:pt>
                <c:pt idx="9">
                  <c:v>5.4771200000000002</c:v>
                </c:pt>
                <c:pt idx="10">
                  <c:v>3.9756100000000001</c:v>
                </c:pt>
                <c:pt idx="11">
                  <c:v>4.8457299999999996</c:v>
                </c:pt>
                <c:pt idx="12">
                  <c:v>4.73027</c:v>
                </c:pt>
                <c:pt idx="13">
                  <c:v>5.0970199999999997</c:v>
                </c:pt>
                <c:pt idx="14">
                  <c:v>4.9608400000000001</c:v>
                </c:pt>
                <c:pt idx="15">
                  <c:v>5.1357100000000004</c:v>
                </c:pt>
                <c:pt idx="16">
                  <c:v>4.1250099999999996</c:v>
                </c:pt>
                <c:pt idx="17">
                  <c:v>4.55497</c:v>
                </c:pt>
              </c:numCache>
            </c:numRef>
          </c:val>
          <c:smooth val="0"/>
          <c:extLst>
            <c:ext xmlns:c16="http://schemas.microsoft.com/office/drawing/2014/chart" uri="{C3380CC4-5D6E-409C-BE32-E72D297353CC}">
              <c16:uniqueId val="{00000001-82A4-4FC4-851E-A57823F0B7BB}"/>
            </c:ext>
          </c:extLst>
        </c:ser>
        <c:ser>
          <c:idx val="4"/>
          <c:order val="2"/>
          <c:tx>
            <c:strRef>
              <c:f>Figure4!$E$1:$E$2</c:f>
              <c:strCache>
                <c:ptCount val="2"/>
                <c:pt idx="1">
                  <c:v>Upper 90% Confidence Limit for Mean</c:v>
                </c:pt>
              </c:strCache>
            </c:strRef>
          </c:tx>
          <c:spPr>
            <a:ln>
              <a:noFill/>
            </a:ln>
          </c:spPr>
          <c:marker>
            <c:symbol val="circle"/>
            <c:size val="5"/>
            <c:spPr>
              <a:solidFill>
                <a:srgbClr val="9BBB59"/>
              </a:solidFill>
              <a:ln>
                <a:solidFill>
                  <a:srgbClr val="9BBB59"/>
                </a:solidFill>
              </a:ln>
            </c:spPr>
          </c:marker>
          <c:cat>
            <c:strRef>
              <c:f>Figure4!$B$3:$B$20</c:f>
              <c:strCache>
                <c:ptCount val="18"/>
                <c:pt idx="0">
                  <c:v>Northeast Region</c:v>
                </c:pt>
                <c:pt idx="1">
                  <c:v>Midwest Region</c:v>
                </c:pt>
                <c:pt idx="2">
                  <c:v>South Atlantic Division</c:v>
                </c:pt>
                <c:pt idx="3">
                  <c:v>South Central Divisions</c:v>
                </c:pt>
                <c:pt idx="4">
                  <c:v>Mountain Division</c:v>
                </c:pt>
                <c:pt idx="5">
                  <c:v>Pacific Division</c:v>
                </c:pt>
                <c:pt idx="6">
                  <c:v>Northeast Region</c:v>
                </c:pt>
                <c:pt idx="7">
                  <c:v>Midwest Region</c:v>
                </c:pt>
                <c:pt idx="8">
                  <c:v>South Atlantic Division</c:v>
                </c:pt>
                <c:pt idx="9">
                  <c:v>South Central Divisions</c:v>
                </c:pt>
                <c:pt idx="10">
                  <c:v>Mountain Division</c:v>
                </c:pt>
                <c:pt idx="11">
                  <c:v>Pacific Division</c:v>
                </c:pt>
                <c:pt idx="12">
                  <c:v>Northeast Region</c:v>
                </c:pt>
                <c:pt idx="13">
                  <c:v>Midwest Region</c:v>
                </c:pt>
                <c:pt idx="14">
                  <c:v>South Atlantic Division</c:v>
                </c:pt>
                <c:pt idx="15">
                  <c:v>South Central Divisions</c:v>
                </c:pt>
                <c:pt idx="16">
                  <c:v>Mountain Division</c:v>
                </c:pt>
                <c:pt idx="17">
                  <c:v>Pacific Division</c:v>
                </c:pt>
              </c:strCache>
            </c:strRef>
          </c:cat>
          <c:val>
            <c:numRef>
              <c:f>Figure4!$E$3:$E$20</c:f>
              <c:numCache>
                <c:formatCode>0.0</c:formatCode>
                <c:ptCount val="18"/>
                <c:pt idx="0">
                  <c:v>5.0015400000000003</c:v>
                </c:pt>
                <c:pt idx="1">
                  <c:v>5.0851899999999999</c:v>
                </c:pt>
                <c:pt idx="2">
                  <c:v>4.9980900000000004</c:v>
                </c:pt>
                <c:pt idx="3">
                  <c:v>5.3789300000000004</c:v>
                </c:pt>
                <c:pt idx="4">
                  <c:v>4.9332599999999998</c:v>
                </c:pt>
                <c:pt idx="5">
                  <c:v>4.8991699999999998</c:v>
                </c:pt>
                <c:pt idx="6">
                  <c:v>5.4973200000000002</c:v>
                </c:pt>
                <c:pt idx="7">
                  <c:v>5.7433100000000001</c:v>
                </c:pt>
                <c:pt idx="8">
                  <c:v>5.3081300000000002</c:v>
                </c:pt>
                <c:pt idx="9">
                  <c:v>5.7943600000000002</c:v>
                </c:pt>
                <c:pt idx="10">
                  <c:v>4.8396999999999997</c:v>
                </c:pt>
                <c:pt idx="11">
                  <c:v>5.2606200000000003</c:v>
                </c:pt>
                <c:pt idx="12">
                  <c:v>5.0132899999999996</c:v>
                </c:pt>
                <c:pt idx="13">
                  <c:v>5.3491799999999996</c:v>
                </c:pt>
                <c:pt idx="14">
                  <c:v>5.16974</c:v>
                </c:pt>
                <c:pt idx="15">
                  <c:v>5.4622200000000003</c:v>
                </c:pt>
                <c:pt idx="16">
                  <c:v>4.65578</c:v>
                </c:pt>
                <c:pt idx="17">
                  <c:v>4.84938</c:v>
                </c:pt>
              </c:numCache>
            </c:numRef>
          </c:val>
          <c:smooth val="0"/>
          <c:extLst>
            <c:ext xmlns:c16="http://schemas.microsoft.com/office/drawing/2014/chart" uri="{C3380CC4-5D6E-409C-BE32-E72D297353CC}">
              <c16:uniqueId val="{00000002-82A4-4FC4-851E-A57823F0B7BB}"/>
            </c:ext>
          </c:extLst>
        </c:ser>
        <c:dLbls>
          <c:showLegendKey val="0"/>
          <c:showVal val="0"/>
          <c:showCatName val="0"/>
          <c:showSerName val="0"/>
          <c:showPercent val="0"/>
          <c:showBubbleSize val="0"/>
        </c:dLbls>
        <c:marker val="1"/>
        <c:smooth val="0"/>
        <c:axId val="349069216"/>
        <c:axId val="349071512"/>
      </c:lineChart>
      <c:catAx>
        <c:axId val="349069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071512"/>
        <c:crosses val="autoZero"/>
        <c:auto val="1"/>
        <c:lblAlgn val="ctr"/>
        <c:lblOffset val="100"/>
        <c:noMultiLvlLbl val="0"/>
      </c:catAx>
      <c:valAx>
        <c:axId val="349071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a:solidFill>
                      <a:schemeClr val="tx1">
                        <a:lumMod val="65000"/>
                        <a:lumOff val="35000"/>
                      </a:schemeClr>
                    </a:solidFill>
                  </a:defRPr>
                </a:pPr>
                <a:r>
                  <a:rPr lang="en-US">
                    <a:solidFill>
                      <a:schemeClr val="tx1">
                        <a:lumMod val="65000"/>
                        <a:lumOff val="35000"/>
                      </a:schemeClr>
                    </a:solidFill>
                  </a:rPr>
                  <a:t>Vehicle Trips</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069216"/>
        <c:crosses val="autoZero"/>
        <c:crossBetween val="between"/>
      </c:valAx>
      <c:spPr>
        <a:solidFill>
          <a:sysClr val="window" lastClr="FFFFFF"/>
        </a:solidFill>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txPr>
    <a:bodyPr/>
    <a:lstStyle/>
    <a:p>
      <a:pPr>
        <a:defRPr/>
      </a:pPr>
      <a:endParaRPr lang="en-US"/>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361951</xdr:colOff>
      <xdr:row>1</xdr:row>
      <xdr:rowOff>285750</xdr:rowOff>
    </xdr:from>
    <xdr:to>
      <xdr:col>14</xdr:col>
      <xdr:colOff>123825</xdr:colOff>
      <xdr:row>19</xdr:row>
      <xdr:rowOff>57149</xdr:rowOff>
    </xdr:to>
    <xdr:graphicFrame macro="">
      <xdr:nvGraphicFramePr>
        <xdr:cNvPr id="2" name="Chart 1">
          <a:extLst>
            <a:ext uri="{FF2B5EF4-FFF2-40B4-BE49-F238E27FC236}">
              <a16:creationId xmlns:a16="http://schemas.microsoft.com/office/drawing/2014/main" id="{A394066B-1828-4C87-9C90-5797C6F138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0.37568</cdr:x>
      <cdr:y>0.03788</cdr:y>
    </cdr:from>
    <cdr:to>
      <cdr:x>0.37568</cdr:x>
      <cdr:y>0.53535</cdr:y>
    </cdr:to>
    <cdr:cxnSp macro="">
      <cdr:nvCxnSpPr>
        <cdr:cNvPr id="3" name="Straight Connector 2">
          <a:extLst xmlns:a="http://schemas.openxmlformats.org/drawingml/2006/main">
            <a:ext uri="{FF2B5EF4-FFF2-40B4-BE49-F238E27FC236}">
              <a16:creationId xmlns:a16="http://schemas.microsoft.com/office/drawing/2014/main" id="{44ED453E-BBB7-4C14-88EC-C03F88459E3E}"/>
            </a:ext>
          </a:extLst>
        </cdr:cNvPr>
        <cdr:cNvCxnSpPr/>
      </cdr:nvCxnSpPr>
      <cdr:spPr>
        <a:xfrm xmlns:a="http://schemas.openxmlformats.org/drawingml/2006/main" flipV="1">
          <a:off x="1971674" y="142875"/>
          <a:ext cx="0" cy="187642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0.6703</cdr:x>
      <cdr:y>0.0362</cdr:y>
    </cdr:from>
    <cdr:to>
      <cdr:x>0.6703</cdr:x>
      <cdr:y>0.53367</cdr:y>
    </cdr:to>
    <cdr:cxnSp macro="">
      <cdr:nvCxnSpPr>
        <cdr:cNvPr id="4" name="Straight Connector 3">
          <a:extLst xmlns:a="http://schemas.openxmlformats.org/drawingml/2006/main">
            <a:ext uri="{FF2B5EF4-FFF2-40B4-BE49-F238E27FC236}">
              <a16:creationId xmlns:a16="http://schemas.microsoft.com/office/drawing/2014/main" id="{283A1802-FC97-4FA7-A601-1BF9D66F9CC9}"/>
            </a:ext>
          </a:extLst>
        </cdr:cNvPr>
        <cdr:cNvCxnSpPr/>
      </cdr:nvCxnSpPr>
      <cdr:spPr>
        <a:xfrm xmlns:a="http://schemas.openxmlformats.org/drawingml/2006/main" flipV="1">
          <a:off x="3517899" y="136525"/>
          <a:ext cx="0" cy="187642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0.10526</cdr:x>
      <cdr:y>0.85101</cdr:y>
    </cdr:from>
    <cdr:to>
      <cdr:x>0.33394</cdr:x>
      <cdr:y>0.93434</cdr:y>
    </cdr:to>
    <cdr:sp macro="" textlink="">
      <cdr:nvSpPr>
        <cdr:cNvPr id="5" name="TextBox 4">
          <a:extLst xmlns:a="http://schemas.openxmlformats.org/drawingml/2006/main">
            <a:ext uri="{FF2B5EF4-FFF2-40B4-BE49-F238E27FC236}">
              <a16:creationId xmlns:a16="http://schemas.microsoft.com/office/drawing/2014/main" id="{610040F4-D89D-4C75-80AC-A2ED4388EF7A}"/>
            </a:ext>
          </a:extLst>
        </cdr:cNvPr>
        <cdr:cNvSpPr txBox="1"/>
      </cdr:nvSpPr>
      <cdr:spPr>
        <a:xfrm xmlns:a="http://schemas.openxmlformats.org/drawingml/2006/main">
          <a:off x="552449" y="3209925"/>
          <a:ext cx="12001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000" b="1">
              <a:solidFill>
                <a:schemeClr val="tx1">
                  <a:lumMod val="65000"/>
                  <a:lumOff val="35000"/>
                </a:schemeClr>
              </a:solidFill>
            </a:rPr>
            <a:t>Urban</a:t>
          </a:r>
        </a:p>
      </cdr:txBody>
    </cdr:sp>
  </cdr:relSizeAnchor>
  <cdr:relSizeAnchor xmlns:cdr="http://schemas.openxmlformats.org/drawingml/2006/chartDrawing">
    <cdr:from>
      <cdr:x>0.41803</cdr:x>
      <cdr:y>0.8569</cdr:y>
    </cdr:from>
    <cdr:to>
      <cdr:x>0.6467</cdr:x>
      <cdr:y>0.93434</cdr:y>
    </cdr:to>
    <cdr:sp macro="" textlink="">
      <cdr:nvSpPr>
        <cdr:cNvPr id="6" name="TextBox 1">
          <a:extLst xmlns:a="http://schemas.openxmlformats.org/drawingml/2006/main">
            <a:ext uri="{FF2B5EF4-FFF2-40B4-BE49-F238E27FC236}">
              <a16:creationId xmlns:a16="http://schemas.microsoft.com/office/drawing/2014/main" id="{2EE0FF64-EE26-4892-8CAF-3435FB5520A7}"/>
            </a:ext>
          </a:extLst>
        </cdr:cNvPr>
        <cdr:cNvSpPr txBox="1"/>
      </cdr:nvSpPr>
      <cdr:spPr>
        <a:xfrm xmlns:a="http://schemas.openxmlformats.org/drawingml/2006/main">
          <a:off x="2193925" y="3232150"/>
          <a:ext cx="1200150" cy="292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a:solidFill>
                <a:schemeClr val="tx1">
                  <a:lumMod val="65000"/>
                  <a:lumOff val="35000"/>
                </a:schemeClr>
              </a:solidFill>
            </a:rPr>
            <a:t>Suburban</a:t>
          </a:r>
        </a:p>
      </cdr:txBody>
    </cdr:sp>
  </cdr:relSizeAnchor>
  <cdr:relSizeAnchor xmlns:cdr="http://schemas.openxmlformats.org/drawingml/2006/chartDrawing">
    <cdr:from>
      <cdr:x>0.71982</cdr:x>
      <cdr:y>0.85402</cdr:y>
    </cdr:from>
    <cdr:to>
      <cdr:x>0.9485</cdr:x>
      <cdr:y>0.92641</cdr:y>
    </cdr:to>
    <cdr:sp macro="" textlink="">
      <cdr:nvSpPr>
        <cdr:cNvPr id="7" name="TextBox 1">
          <a:extLst xmlns:a="http://schemas.openxmlformats.org/drawingml/2006/main">
            <a:ext uri="{FF2B5EF4-FFF2-40B4-BE49-F238E27FC236}">
              <a16:creationId xmlns:a16="http://schemas.microsoft.com/office/drawing/2014/main" id="{2EE0FF64-EE26-4892-8CAF-3435FB5520A7}"/>
            </a:ext>
          </a:extLst>
        </cdr:cNvPr>
        <cdr:cNvSpPr txBox="1"/>
      </cdr:nvSpPr>
      <cdr:spPr>
        <a:xfrm xmlns:a="http://schemas.openxmlformats.org/drawingml/2006/main">
          <a:off x="3795458" y="3221264"/>
          <a:ext cx="1205751" cy="2730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a:solidFill>
                <a:schemeClr val="tx1">
                  <a:lumMod val="65000"/>
                  <a:lumOff val="35000"/>
                </a:schemeClr>
              </a:solidFill>
            </a:rPr>
            <a:t>Rural</a:t>
          </a: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361951</xdr:colOff>
      <xdr:row>1</xdr:row>
      <xdr:rowOff>285750</xdr:rowOff>
    </xdr:from>
    <xdr:to>
      <xdr:col>14</xdr:col>
      <xdr:colOff>123825</xdr:colOff>
      <xdr:row>19</xdr:row>
      <xdr:rowOff>57149</xdr:rowOff>
    </xdr:to>
    <xdr:graphicFrame macro="">
      <xdr:nvGraphicFramePr>
        <xdr:cNvPr id="2" name="Chart 1">
          <a:extLst>
            <a:ext uri="{FF2B5EF4-FFF2-40B4-BE49-F238E27FC236}">
              <a16:creationId xmlns:a16="http://schemas.microsoft.com/office/drawing/2014/main" id="{D8B8223B-1BCA-468A-909B-EAB4DFA33F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0.37568</cdr:x>
      <cdr:y>0.03788</cdr:y>
    </cdr:from>
    <cdr:to>
      <cdr:x>0.37568</cdr:x>
      <cdr:y>0.53535</cdr:y>
    </cdr:to>
    <cdr:cxnSp macro="">
      <cdr:nvCxnSpPr>
        <cdr:cNvPr id="3" name="Straight Connector 2">
          <a:extLst xmlns:a="http://schemas.openxmlformats.org/drawingml/2006/main">
            <a:ext uri="{FF2B5EF4-FFF2-40B4-BE49-F238E27FC236}">
              <a16:creationId xmlns:a16="http://schemas.microsoft.com/office/drawing/2014/main" id="{44ED453E-BBB7-4C14-88EC-C03F88459E3E}"/>
            </a:ext>
          </a:extLst>
        </cdr:cNvPr>
        <cdr:cNvCxnSpPr/>
      </cdr:nvCxnSpPr>
      <cdr:spPr>
        <a:xfrm xmlns:a="http://schemas.openxmlformats.org/drawingml/2006/main" flipV="1">
          <a:off x="1971674" y="142875"/>
          <a:ext cx="0" cy="187642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0.6703</cdr:x>
      <cdr:y>0.0362</cdr:y>
    </cdr:from>
    <cdr:to>
      <cdr:x>0.6703</cdr:x>
      <cdr:y>0.53367</cdr:y>
    </cdr:to>
    <cdr:cxnSp macro="">
      <cdr:nvCxnSpPr>
        <cdr:cNvPr id="4" name="Straight Connector 3">
          <a:extLst xmlns:a="http://schemas.openxmlformats.org/drawingml/2006/main">
            <a:ext uri="{FF2B5EF4-FFF2-40B4-BE49-F238E27FC236}">
              <a16:creationId xmlns:a16="http://schemas.microsoft.com/office/drawing/2014/main" id="{283A1802-FC97-4FA7-A601-1BF9D66F9CC9}"/>
            </a:ext>
          </a:extLst>
        </cdr:cNvPr>
        <cdr:cNvCxnSpPr/>
      </cdr:nvCxnSpPr>
      <cdr:spPr>
        <a:xfrm xmlns:a="http://schemas.openxmlformats.org/drawingml/2006/main" flipV="1">
          <a:off x="3517899" y="136525"/>
          <a:ext cx="0" cy="187642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0.10526</cdr:x>
      <cdr:y>0.85101</cdr:y>
    </cdr:from>
    <cdr:to>
      <cdr:x>0.33394</cdr:x>
      <cdr:y>0.93434</cdr:y>
    </cdr:to>
    <cdr:sp macro="" textlink="">
      <cdr:nvSpPr>
        <cdr:cNvPr id="5" name="TextBox 4">
          <a:extLst xmlns:a="http://schemas.openxmlformats.org/drawingml/2006/main">
            <a:ext uri="{FF2B5EF4-FFF2-40B4-BE49-F238E27FC236}">
              <a16:creationId xmlns:a16="http://schemas.microsoft.com/office/drawing/2014/main" id="{610040F4-D89D-4C75-80AC-A2ED4388EF7A}"/>
            </a:ext>
          </a:extLst>
        </cdr:cNvPr>
        <cdr:cNvSpPr txBox="1"/>
      </cdr:nvSpPr>
      <cdr:spPr>
        <a:xfrm xmlns:a="http://schemas.openxmlformats.org/drawingml/2006/main">
          <a:off x="552449" y="3209925"/>
          <a:ext cx="12001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000" b="1">
              <a:solidFill>
                <a:schemeClr val="tx1">
                  <a:lumMod val="65000"/>
                  <a:lumOff val="35000"/>
                </a:schemeClr>
              </a:solidFill>
            </a:rPr>
            <a:t>Urban</a:t>
          </a:r>
        </a:p>
      </cdr:txBody>
    </cdr:sp>
  </cdr:relSizeAnchor>
  <cdr:relSizeAnchor xmlns:cdr="http://schemas.openxmlformats.org/drawingml/2006/chartDrawing">
    <cdr:from>
      <cdr:x>0.41803</cdr:x>
      <cdr:y>0.8569</cdr:y>
    </cdr:from>
    <cdr:to>
      <cdr:x>0.6467</cdr:x>
      <cdr:y>0.93434</cdr:y>
    </cdr:to>
    <cdr:sp macro="" textlink="">
      <cdr:nvSpPr>
        <cdr:cNvPr id="6" name="TextBox 1">
          <a:extLst xmlns:a="http://schemas.openxmlformats.org/drawingml/2006/main">
            <a:ext uri="{FF2B5EF4-FFF2-40B4-BE49-F238E27FC236}">
              <a16:creationId xmlns:a16="http://schemas.microsoft.com/office/drawing/2014/main" id="{2EE0FF64-EE26-4892-8CAF-3435FB5520A7}"/>
            </a:ext>
          </a:extLst>
        </cdr:cNvPr>
        <cdr:cNvSpPr txBox="1"/>
      </cdr:nvSpPr>
      <cdr:spPr>
        <a:xfrm xmlns:a="http://schemas.openxmlformats.org/drawingml/2006/main">
          <a:off x="2193925" y="3232150"/>
          <a:ext cx="1200150" cy="292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a:solidFill>
                <a:schemeClr val="tx1">
                  <a:lumMod val="65000"/>
                  <a:lumOff val="35000"/>
                </a:schemeClr>
              </a:solidFill>
            </a:rPr>
            <a:t>Suburban</a:t>
          </a:r>
        </a:p>
      </cdr:txBody>
    </cdr:sp>
  </cdr:relSizeAnchor>
  <cdr:relSizeAnchor xmlns:cdr="http://schemas.openxmlformats.org/drawingml/2006/chartDrawing">
    <cdr:from>
      <cdr:x>0.71982</cdr:x>
      <cdr:y>0.85402</cdr:y>
    </cdr:from>
    <cdr:to>
      <cdr:x>0.9485</cdr:x>
      <cdr:y>0.92641</cdr:y>
    </cdr:to>
    <cdr:sp macro="" textlink="">
      <cdr:nvSpPr>
        <cdr:cNvPr id="7" name="TextBox 1">
          <a:extLst xmlns:a="http://schemas.openxmlformats.org/drawingml/2006/main">
            <a:ext uri="{FF2B5EF4-FFF2-40B4-BE49-F238E27FC236}">
              <a16:creationId xmlns:a16="http://schemas.microsoft.com/office/drawing/2014/main" id="{2EE0FF64-EE26-4892-8CAF-3435FB5520A7}"/>
            </a:ext>
          </a:extLst>
        </cdr:cNvPr>
        <cdr:cNvSpPr txBox="1"/>
      </cdr:nvSpPr>
      <cdr:spPr>
        <a:xfrm xmlns:a="http://schemas.openxmlformats.org/drawingml/2006/main">
          <a:off x="3795458" y="3221264"/>
          <a:ext cx="1205751" cy="2730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a:solidFill>
                <a:schemeClr val="tx1">
                  <a:lumMod val="65000"/>
                  <a:lumOff val="35000"/>
                </a:schemeClr>
              </a:solidFill>
            </a:rPr>
            <a:t>Rural</a:t>
          </a:r>
        </a:p>
      </cdr:txBody>
    </cdr:sp>
  </cdr:relSizeAnchor>
</c:userShapes>
</file>

<file path=xl/drawings/drawing5.xml><?xml version="1.0" encoding="utf-8"?>
<xdr:wsDr xmlns:xdr="http://schemas.openxmlformats.org/drawingml/2006/spreadsheetDrawing" xmlns:a="http://schemas.openxmlformats.org/drawingml/2006/main">
  <xdr:twoCellAnchor>
    <xdr:from>
      <xdr:col>5</xdr:col>
      <xdr:colOff>361951</xdr:colOff>
      <xdr:row>1</xdr:row>
      <xdr:rowOff>285750</xdr:rowOff>
    </xdr:from>
    <xdr:to>
      <xdr:col>14</xdr:col>
      <xdr:colOff>123825</xdr:colOff>
      <xdr:row>19</xdr:row>
      <xdr:rowOff>57149</xdr:rowOff>
    </xdr:to>
    <xdr:graphicFrame macro="">
      <xdr:nvGraphicFramePr>
        <xdr:cNvPr id="2" name="Chart 1">
          <a:extLst>
            <a:ext uri="{FF2B5EF4-FFF2-40B4-BE49-F238E27FC236}">
              <a16:creationId xmlns:a16="http://schemas.microsoft.com/office/drawing/2014/main" id="{6BC37CE8-6594-4A99-85E9-4976FC3714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0.37568</cdr:x>
      <cdr:y>0.03788</cdr:y>
    </cdr:from>
    <cdr:to>
      <cdr:x>0.37568</cdr:x>
      <cdr:y>0.53535</cdr:y>
    </cdr:to>
    <cdr:cxnSp macro="">
      <cdr:nvCxnSpPr>
        <cdr:cNvPr id="3" name="Straight Connector 2">
          <a:extLst xmlns:a="http://schemas.openxmlformats.org/drawingml/2006/main">
            <a:ext uri="{FF2B5EF4-FFF2-40B4-BE49-F238E27FC236}">
              <a16:creationId xmlns:a16="http://schemas.microsoft.com/office/drawing/2014/main" id="{44ED453E-BBB7-4C14-88EC-C03F88459E3E}"/>
            </a:ext>
          </a:extLst>
        </cdr:cNvPr>
        <cdr:cNvCxnSpPr/>
      </cdr:nvCxnSpPr>
      <cdr:spPr>
        <a:xfrm xmlns:a="http://schemas.openxmlformats.org/drawingml/2006/main" flipV="1">
          <a:off x="1971674" y="142875"/>
          <a:ext cx="0" cy="187642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0.6703</cdr:x>
      <cdr:y>0.0362</cdr:y>
    </cdr:from>
    <cdr:to>
      <cdr:x>0.6703</cdr:x>
      <cdr:y>0.53367</cdr:y>
    </cdr:to>
    <cdr:cxnSp macro="">
      <cdr:nvCxnSpPr>
        <cdr:cNvPr id="4" name="Straight Connector 3">
          <a:extLst xmlns:a="http://schemas.openxmlformats.org/drawingml/2006/main">
            <a:ext uri="{FF2B5EF4-FFF2-40B4-BE49-F238E27FC236}">
              <a16:creationId xmlns:a16="http://schemas.microsoft.com/office/drawing/2014/main" id="{283A1802-FC97-4FA7-A601-1BF9D66F9CC9}"/>
            </a:ext>
          </a:extLst>
        </cdr:cNvPr>
        <cdr:cNvCxnSpPr/>
      </cdr:nvCxnSpPr>
      <cdr:spPr>
        <a:xfrm xmlns:a="http://schemas.openxmlformats.org/drawingml/2006/main" flipV="1">
          <a:off x="3517899" y="136525"/>
          <a:ext cx="0" cy="187642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0.10526</cdr:x>
      <cdr:y>0.85101</cdr:y>
    </cdr:from>
    <cdr:to>
      <cdr:x>0.33394</cdr:x>
      <cdr:y>0.93434</cdr:y>
    </cdr:to>
    <cdr:sp macro="" textlink="">
      <cdr:nvSpPr>
        <cdr:cNvPr id="5" name="TextBox 4">
          <a:extLst xmlns:a="http://schemas.openxmlformats.org/drawingml/2006/main">
            <a:ext uri="{FF2B5EF4-FFF2-40B4-BE49-F238E27FC236}">
              <a16:creationId xmlns:a16="http://schemas.microsoft.com/office/drawing/2014/main" id="{610040F4-D89D-4C75-80AC-A2ED4388EF7A}"/>
            </a:ext>
          </a:extLst>
        </cdr:cNvPr>
        <cdr:cNvSpPr txBox="1"/>
      </cdr:nvSpPr>
      <cdr:spPr>
        <a:xfrm xmlns:a="http://schemas.openxmlformats.org/drawingml/2006/main">
          <a:off x="552449" y="3209925"/>
          <a:ext cx="12001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000" b="1">
              <a:solidFill>
                <a:schemeClr val="tx1">
                  <a:lumMod val="65000"/>
                  <a:lumOff val="35000"/>
                </a:schemeClr>
              </a:solidFill>
            </a:rPr>
            <a:t>Urban</a:t>
          </a:r>
        </a:p>
      </cdr:txBody>
    </cdr:sp>
  </cdr:relSizeAnchor>
  <cdr:relSizeAnchor xmlns:cdr="http://schemas.openxmlformats.org/drawingml/2006/chartDrawing">
    <cdr:from>
      <cdr:x>0.41803</cdr:x>
      <cdr:y>0.8569</cdr:y>
    </cdr:from>
    <cdr:to>
      <cdr:x>0.6467</cdr:x>
      <cdr:y>0.93434</cdr:y>
    </cdr:to>
    <cdr:sp macro="" textlink="">
      <cdr:nvSpPr>
        <cdr:cNvPr id="6" name="TextBox 1">
          <a:extLst xmlns:a="http://schemas.openxmlformats.org/drawingml/2006/main">
            <a:ext uri="{FF2B5EF4-FFF2-40B4-BE49-F238E27FC236}">
              <a16:creationId xmlns:a16="http://schemas.microsoft.com/office/drawing/2014/main" id="{2EE0FF64-EE26-4892-8CAF-3435FB5520A7}"/>
            </a:ext>
          </a:extLst>
        </cdr:cNvPr>
        <cdr:cNvSpPr txBox="1"/>
      </cdr:nvSpPr>
      <cdr:spPr>
        <a:xfrm xmlns:a="http://schemas.openxmlformats.org/drawingml/2006/main">
          <a:off x="2193925" y="3232150"/>
          <a:ext cx="1200150" cy="292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a:solidFill>
                <a:schemeClr val="tx1">
                  <a:lumMod val="65000"/>
                  <a:lumOff val="35000"/>
                </a:schemeClr>
              </a:solidFill>
            </a:rPr>
            <a:t>Suburban</a:t>
          </a:r>
        </a:p>
      </cdr:txBody>
    </cdr:sp>
  </cdr:relSizeAnchor>
  <cdr:relSizeAnchor xmlns:cdr="http://schemas.openxmlformats.org/drawingml/2006/chartDrawing">
    <cdr:from>
      <cdr:x>0.71982</cdr:x>
      <cdr:y>0.85402</cdr:y>
    </cdr:from>
    <cdr:to>
      <cdr:x>0.9485</cdr:x>
      <cdr:y>0.92641</cdr:y>
    </cdr:to>
    <cdr:sp macro="" textlink="">
      <cdr:nvSpPr>
        <cdr:cNvPr id="7" name="TextBox 1">
          <a:extLst xmlns:a="http://schemas.openxmlformats.org/drawingml/2006/main">
            <a:ext uri="{FF2B5EF4-FFF2-40B4-BE49-F238E27FC236}">
              <a16:creationId xmlns:a16="http://schemas.microsoft.com/office/drawing/2014/main" id="{2EE0FF64-EE26-4892-8CAF-3435FB5520A7}"/>
            </a:ext>
          </a:extLst>
        </cdr:cNvPr>
        <cdr:cNvSpPr txBox="1"/>
      </cdr:nvSpPr>
      <cdr:spPr>
        <a:xfrm xmlns:a="http://schemas.openxmlformats.org/drawingml/2006/main">
          <a:off x="3795458" y="3221264"/>
          <a:ext cx="1205751" cy="2730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a:solidFill>
                <a:schemeClr val="tx1">
                  <a:lumMod val="65000"/>
                  <a:lumOff val="35000"/>
                </a:schemeClr>
              </a:solidFill>
            </a:rPr>
            <a:t>Rural</a:t>
          </a:r>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361951</xdr:colOff>
      <xdr:row>1</xdr:row>
      <xdr:rowOff>285750</xdr:rowOff>
    </xdr:from>
    <xdr:to>
      <xdr:col>14</xdr:col>
      <xdr:colOff>123825</xdr:colOff>
      <xdr:row>19</xdr:row>
      <xdr:rowOff>57149</xdr:rowOff>
    </xdr:to>
    <xdr:graphicFrame macro="">
      <xdr:nvGraphicFramePr>
        <xdr:cNvPr id="2" name="Chart 1">
          <a:extLst>
            <a:ext uri="{FF2B5EF4-FFF2-40B4-BE49-F238E27FC236}">
              <a16:creationId xmlns:a16="http://schemas.microsoft.com/office/drawing/2014/main" id="{5D84C075-0D0B-4BB8-BA6F-6A10A86ADC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0.37568</cdr:x>
      <cdr:y>0.03788</cdr:y>
    </cdr:from>
    <cdr:to>
      <cdr:x>0.37568</cdr:x>
      <cdr:y>0.53535</cdr:y>
    </cdr:to>
    <cdr:cxnSp macro="">
      <cdr:nvCxnSpPr>
        <cdr:cNvPr id="3" name="Straight Connector 2">
          <a:extLst xmlns:a="http://schemas.openxmlformats.org/drawingml/2006/main">
            <a:ext uri="{FF2B5EF4-FFF2-40B4-BE49-F238E27FC236}">
              <a16:creationId xmlns:a16="http://schemas.microsoft.com/office/drawing/2014/main" id="{44ED453E-BBB7-4C14-88EC-C03F88459E3E}"/>
            </a:ext>
          </a:extLst>
        </cdr:cNvPr>
        <cdr:cNvCxnSpPr/>
      </cdr:nvCxnSpPr>
      <cdr:spPr>
        <a:xfrm xmlns:a="http://schemas.openxmlformats.org/drawingml/2006/main" flipV="1">
          <a:off x="1971674" y="142875"/>
          <a:ext cx="0" cy="187642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0.6703</cdr:x>
      <cdr:y>0.0362</cdr:y>
    </cdr:from>
    <cdr:to>
      <cdr:x>0.6703</cdr:x>
      <cdr:y>0.53367</cdr:y>
    </cdr:to>
    <cdr:cxnSp macro="">
      <cdr:nvCxnSpPr>
        <cdr:cNvPr id="4" name="Straight Connector 3">
          <a:extLst xmlns:a="http://schemas.openxmlformats.org/drawingml/2006/main">
            <a:ext uri="{FF2B5EF4-FFF2-40B4-BE49-F238E27FC236}">
              <a16:creationId xmlns:a16="http://schemas.microsoft.com/office/drawing/2014/main" id="{283A1802-FC97-4FA7-A601-1BF9D66F9CC9}"/>
            </a:ext>
          </a:extLst>
        </cdr:cNvPr>
        <cdr:cNvCxnSpPr/>
      </cdr:nvCxnSpPr>
      <cdr:spPr>
        <a:xfrm xmlns:a="http://schemas.openxmlformats.org/drawingml/2006/main" flipV="1">
          <a:off x="3517899" y="136525"/>
          <a:ext cx="0" cy="187642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0.10526</cdr:x>
      <cdr:y>0.85101</cdr:y>
    </cdr:from>
    <cdr:to>
      <cdr:x>0.33394</cdr:x>
      <cdr:y>0.93434</cdr:y>
    </cdr:to>
    <cdr:sp macro="" textlink="">
      <cdr:nvSpPr>
        <cdr:cNvPr id="5" name="TextBox 4">
          <a:extLst xmlns:a="http://schemas.openxmlformats.org/drawingml/2006/main">
            <a:ext uri="{FF2B5EF4-FFF2-40B4-BE49-F238E27FC236}">
              <a16:creationId xmlns:a16="http://schemas.microsoft.com/office/drawing/2014/main" id="{610040F4-D89D-4C75-80AC-A2ED4388EF7A}"/>
            </a:ext>
          </a:extLst>
        </cdr:cNvPr>
        <cdr:cNvSpPr txBox="1"/>
      </cdr:nvSpPr>
      <cdr:spPr>
        <a:xfrm xmlns:a="http://schemas.openxmlformats.org/drawingml/2006/main">
          <a:off x="552449" y="3209925"/>
          <a:ext cx="12001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000" b="1">
              <a:solidFill>
                <a:schemeClr val="tx1">
                  <a:lumMod val="65000"/>
                  <a:lumOff val="35000"/>
                </a:schemeClr>
              </a:solidFill>
            </a:rPr>
            <a:t>Urban</a:t>
          </a:r>
        </a:p>
      </cdr:txBody>
    </cdr:sp>
  </cdr:relSizeAnchor>
  <cdr:relSizeAnchor xmlns:cdr="http://schemas.openxmlformats.org/drawingml/2006/chartDrawing">
    <cdr:from>
      <cdr:x>0.41803</cdr:x>
      <cdr:y>0.8569</cdr:y>
    </cdr:from>
    <cdr:to>
      <cdr:x>0.6467</cdr:x>
      <cdr:y>0.93434</cdr:y>
    </cdr:to>
    <cdr:sp macro="" textlink="">
      <cdr:nvSpPr>
        <cdr:cNvPr id="6" name="TextBox 1">
          <a:extLst xmlns:a="http://schemas.openxmlformats.org/drawingml/2006/main">
            <a:ext uri="{FF2B5EF4-FFF2-40B4-BE49-F238E27FC236}">
              <a16:creationId xmlns:a16="http://schemas.microsoft.com/office/drawing/2014/main" id="{2EE0FF64-EE26-4892-8CAF-3435FB5520A7}"/>
            </a:ext>
          </a:extLst>
        </cdr:cNvPr>
        <cdr:cNvSpPr txBox="1"/>
      </cdr:nvSpPr>
      <cdr:spPr>
        <a:xfrm xmlns:a="http://schemas.openxmlformats.org/drawingml/2006/main">
          <a:off x="2193925" y="3232150"/>
          <a:ext cx="1200150" cy="2921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a:solidFill>
                <a:schemeClr val="tx1">
                  <a:lumMod val="65000"/>
                  <a:lumOff val="35000"/>
                </a:schemeClr>
              </a:solidFill>
            </a:rPr>
            <a:t>Suburban</a:t>
          </a:r>
        </a:p>
      </cdr:txBody>
    </cdr:sp>
  </cdr:relSizeAnchor>
  <cdr:relSizeAnchor xmlns:cdr="http://schemas.openxmlformats.org/drawingml/2006/chartDrawing">
    <cdr:from>
      <cdr:x>0.71982</cdr:x>
      <cdr:y>0.85402</cdr:y>
    </cdr:from>
    <cdr:to>
      <cdr:x>0.9485</cdr:x>
      <cdr:y>0.92641</cdr:y>
    </cdr:to>
    <cdr:sp macro="" textlink="">
      <cdr:nvSpPr>
        <cdr:cNvPr id="7" name="TextBox 1">
          <a:extLst xmlns:a="http://schemas.openxmlformats.org/drawingml/2006/main">
            <a:ext uri="{FF2B5EF4-FFF2-40B4-BE49-F238E27FC236}">
              <a16:creationId xmlns:a16="http://schemas.microsoft.com/office/drawing/2014/main" id="{2EE0FF64-EE26-4892-8CAF-3435FB5520A7}"/>
            </a:ext>
          </a:extLst>
        </cdr:cNvPr>
        <cdr:cNvSpPr txBox="1"/>
      </cdr:nvSpPr>
      <cdr:spPr>
        <a:xfrm xmlns:a="http://schemas.openxmlformats.org/drawingml/2006/main">
          <a:off x="3795458" y="3221264"/>
          <a:ext cx="1205751" cy="2730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a:solidFill>
                <a:schemeClr val="tx1">
                  <a:lumMod val="65000"/>
                  <a:lumOff val="35000"/>
                </a:schemeClr>
              </a:solidFill>
            </a:rPr>
            <a:t>Rural</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D18"/>
  <sheetViews>
    <sheetView tabSelected="1" workbookViewId="0">
      <selection activeCell="A15" sqref="A15:D15"/>
    </sheetView>
  </sheetViews>
  <sheetFormatPr defaultRowHeight="15" x14ac:dyDescent="0.25"/>
  <cols>
    <col min="2" max="2" width="23.7109375" customWidth="1"/>
    <col min="3" max="3" width="37.28515625" customWidth="1"/>
  </cols>
  <sheetData>
    <row r="1" spans="1:4" ht="15.75" thickBot="1" x14ac:dyDescent="0.3">
      <c r="A1" s="65" t="s">
        <v>75</v>
      </c>
      <c r="B1" s="65"/>
      <c r="C1" s="65"/>
      <c r="D1" s="65"/>
    </row>
    <row r="2" spans="1:4" ht="26.25" thickBot="1" x14ac:dyDescent="0.3">
      <c r="A2" s="2" t="s">
        <v>3</v>
      </c>
      <c r="B2" s="3" t="s">
        <v>4</v>
      </c>
      <c r="C2" s="3" t="s">
        <v>5</v>
      </c>
      <c r="D2" s="3" t="s">
        <v>6</v>
      </c>
    </row>
    <row r="3" spans="1:4" ht="15.75" thickBot="1" x14ac:dyDescent="0.3">
      <c r="A3" s="66" t="s">
        <v>1</v>
      </c>
      <c r="B3" s="4" t="s">
        <v>7</v>
      </c>
      <c r="C3" s="4" t="s">
        <v>8</v>
      </c>
      <c r="D3" s="5">
        <v>28356</v>
      </c>
    </row>
    <row r="4" spans="1:4" ht="15.75" thickBot="1" x14ac:dyDescent="0.3">
      <c r="A4" s="67"/>
      <c r="B4" s="4" t="s">
        <v>9</v>
      </c>
      <c r="C4" s="4" t="s">
        <v>10</v>
      </c>
      <c r="D4" s="5">
        <v>2729</v>
      </c>
    </row>
    <row r="5" spans="1:4" ht="15.75" thickBot="1" x14ac:dyDescent="0.3">
      <c r="A5" s="68"/>
      <c r="B5" s="59" t="s">
        <v>11</v>
      </c>
      <c r="C5" s="61"/>
      <c r="D5" s="5">
        <f>SUM(D3:D4)</f>
        <v>31085</v>
      </c>
    </row>
    <row r="6" spans="1:4" ht="15.75" thickBot="1" x14ac:dyDescent="0.3">
      <c r="A6" s="66" t="s">
        <v>0</v>
      </c>
      <c r="B6" s="4" t="s">
        <v>7</v>
      </c>
      <c r="C6" s="4" t="s">
        <v>12</v>
      </c>
      <c r="D6" s="5">
        <v>18173</v>
      </c>
    </row>
    <row r="7" spans="1:4" ht="15.75" thickBot="1" x14ac:dyDescent="0.3">
      <c r="A7" s="67"/>
      <c r="B7" s="4" t="s">
        <v>9</v>
      </c>
      <c r="C7" s="4" t="s">
        <v>13</v>
      </c>
      <c r="D7" s="4">
        <v>598</v>
      </c>
    </row>
    <row r="8" spans="1:4" ht="15.75" thickBot="1" x14ac:dyDescent="0.3">
      <c r="A8" s="68"/>
      <c r="B8" s="59" t="s">
        <v>14</v>
      </c>
      <c r="C8" s="61"/>
      <c r="D8" s="5">
        <f>SUM(D6:D7)</f>
        <v>18771</v>
      </c>
    </row>
    <row r="9" spans="1:4" ht="15.75" thickBot="1" x14ac:dyDescent="0.3">
      <c r="A9" s="66" t="s">
        <v>2</v>
      </c>
      <c r="B9" s="4" t="s">
        <v>15</v>
      </c>
      <c r="C9" s="4" t="s">
        <v>16</v>
      </c>
      <c r="D9" s="5">
        <v>22563</v>
      </c>
    </row>
    <row r="10" spans="1:4" ht="15.75" thickBot="1" x14ac:dyDescent="0.3">
      <c r="A10" s="68"/>
      <c r="B10" s="59" t="s">
        <v>17</v>
      </c>
      <c r="C10" s="61"/>
      <c r="D10" s="5">
        <f>D9</f>
        <v>22563</v>
      </c>
    </row>
    <row r="11" spans="1:4" ht="15.75" thickBot="1" x14ac:dyDescent="0.3">
      <c r="A11" s="59" t="s">
        <v>18</v>
      </c>
      <c r="B11" s="60"/>
      <c r="C11" s="61"/>
      <c r="D11" s="4">
        <v>320</v>
      </c>
    </row>
    <row r="12" spans="1:4" ht="15.75" thickBot="1" x14ac:dyDescent="0.3">
      <c r="A12" s="62" t="s">
        <v>19</v>
      </c>
      <c r="B12" s="63"/>
      <c r="C12" s="64"/>
      <c r="D12" s="5">
        <f>SUM(D10:D11,D8,D5)</f>
        <v>72739</v>
      </c>
    </row>
    <row r="13" spans="1:4" x14ac:dyDescent="0.25">
      <c r="A13" s="6"/>
    </row>
    <row r="14" spans="1:4" x14ac:dyDescent="0.25">
      <c r="A14" s="6" t="s">
        <v>20</v>
      </c>
    </row>
    <row r="15" spans="1:4" ht="37.5" customHeight="1" x14ac:dyDescent="0.25">
      <c r="A15" s="91" t="s">
        <v>48</v>
      </c>
      <c r="B15" s="91"/>
      <c r="C15" s="91"/>
      <c r="D15" s="91"/>
    </row>
    <row r="16" spans="1:4" x14ac:dyDescent="0.25">
      <c r="A16" s="7"/>
    </row>
    <row r="17" spans="1:4" ht="39.75" customHeight="1" x14ac:dyDescent="0.25">
      <c r="A17" s="92" t="s">
        <v>74</v>
      </c>
      <c r="B17" s="92"/>
      <c r="C17" s="92"/>
      <c r="D17" s="92"/>
    </row>
    <row r="18" spans="1:4" ht="58.5" customHeight="1" x14ac:dyDescent="0.25">
      <c r="A18" s="91" t="s">
        <v>21</v>
      </c>
      <c r="B18" s="91"/>
      <c r="C18" s="91"/>
      <c r="D18" s="91"/>
    </row>
  </sheetData>
  <mergeCells count="12">
    <mergeCell ref="A15:D15"/>
    <mergeCell ref="A17:D17"/>
    <mergeCell ref="A18:D18"/>
    <mergeCell ref="A11:C11"/>
    <mergeCell ref="A12:C12"/>
    <mergeCell ref="A1:D1"/>
    <mergeCell ref="A3:A5"/>
    <mergeCell ref="B5:C5"/>
    <mergeCell ref="A6:A8"/>
    <mergeCell ref="B8:C8"/>
    <mergeCell ref="A9:A10"/>
    <mergeCell ref="B10:C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D14"/>
  <sheetViews>
    <sheetView workbookViewId="0">
      <selection activeCell="G8" sqref="G8"/>
    </sheetView>
  </sheetViews>
  <sheetFormatPr defaultRowHeight="15" x14ac:dyDescent="0.25"/>
  <cols>
    <col min="1" max="1" width="28.5703125" customWidth="1"/>
    <col min="2" max="4" width="12.7109375" customWidth="1"/>
  </cols>
  <sheetData>
    <row r="1" spans="1:4" ht="30" customHeight="1" x14ac:dyDescent="0.25">
      <c r="A1" s="104" t="s">
        <v>133</v>
      </c>
      <c r="B1" s="104"/>
      <c r="C1" s="104"/>
      <c r="D1" s="104"/>
    </row>
    <row r="2" spans="1:4" ht="38.25" x14ac:dyDescent="0.25">
      <c r="A2" s="81" t="s">
        <v>38</v>
      </c>
      <c r="B2" s="82" t="s">
        <v>39</v>
      </c>
      <c r="C2" s="47" t="s">
        <v>67</v>
      </c>
      <c r="D2" s="83" t="s">
        <v>172</v>
      </c>
    </row>
    <row r="3" spans="1:4" ht="25.5" x14ac:dyDescent="0.25">
      <c r="A3" s="81"/>
      <c r="B3" s="82"/>
      <c r="C3" s="47" t="s">
        <v>66</v>
      </c>
      <c r="D3" s="83"/>
    </row>
    <row r="4" spans="1:4" x14ac:dyDescent="0.25">
      <c r="A4" s="81"/>
      <c r="B4" s="21" t="s">
        <v>173</v>
      </c>
      <c r="C4" s="48" t="s">
        <v>174</v>
      </c>
      <c r="D4" s="48" t="s">
        <v>175</v>
      </c>
    </row>
    <row r="5" spans="1:4" x14ac:dyDescent="0.25">
      <c r="A5" s="46" t="s">
        <v>40</v>
      </c>
      <c r="B5" s="25">
        <v>7.27</v>
      </c>
      <c r="C5" s="23" t="s">
        <v>41</v>
      </c>
      <c r="D5" s="25">
        <f>B5</f>
        <v>7.27</v>
      </c>
    </row>
    <row r="6" spans="1:4" x14ac:dyDescent="0.25">
      <c r="A6" s="46" t="s">
        <v>88</v>
      </c>
      <c r="B6" s="25">
        <v>32.909999999999997</v>
      </c>
      <c r="C6" s="49">
        <v>0.25951999999999997</v>
      </c>
      <c r="D6" s="25">
        <f>B6*C6</f>
        <v>8.5408031999999974</v>
      </c>
    </row>
    <row r="7" spans="1:4" x14ac:dyDescent="0.25">
      <c r="A7" s="46" t="s">
        <v>89</v>
      </c>
      <c r="B7" s="25">
        <v>25.19</v>
      </c>
      <c r="C7" s="50">
        <v>2.6912999999999999E-2</v>
      </c>
      <c r="D7" s="25">
        <f>B7*C7</f>
        <v>0.67793847000000007</v>
      </c>
    </row>
    <row r="8" spans="1:4" ht="25.5" x14ac:dyDescent="0.25">
      <c r="A8" s="46" t="s">
        <v>90</v>
      </c>
      <c r="B8" s="25">
        <v>27.41</v>
      </c>
      <c r="C8" s="50">
        <v>1.3840999999999999E-2</v>
      </c>
      <c r="D8" s="25">
        <f t="shared" ref="D8:D12" si="0">B8*C8</f>
        <v>0.37938180999999999</v>
      </c>
    </row>
    <row r="9" spans="1:4" x14ac:dyDescent="0.25">
      <c r="A9" s="46" t="s">
        <v>91</v>
      </c>
      <c r="B9" s="25">
        <v>3.93</v>
      </c>
      <c r="C9" s="50">
        <v>0.47366000000000003</v>
      </c>
      <c r="D9" s="25">
        <f t="shared" si="0"/>
        <v>1.8614838000000002</v>
      </c>
    </row>
    <row r="10" spans="1:4" x14ac:dyDescent="0.25">
      <c r="A10" s="46" t="s">
        <v>92</v>
      </c>
      <c r="B10" s="25">
        <v>28.98</v>
      </c>
      <c r="C10" s="50">
        <v>0.14610000000000001</v>
      </c>
      <c r="D10" s="25">
        <f t="shared" si="0"/>
        <v>4.2339780000000005</v>
      </c>
    </row>
    <row r="11" spans="1:4" x14ac:dyDescent="0.25">
      <c r="A11" s="46" t="s">
        <v>121</v>
      </c>
      <c r="B11" s="25">
        <v>30.31</v>
      </c>
      <c r="C11" s="50">
        <v>1.6147999999999999E-2</v>
      </c>
      <c r="D11" s="25">
        <f t="shared" si="0"/>
        <v>0.48944587999999994</v>
      </c>
    </row>
    <row r="12" spans="1:4" ht="26.25" thickBot="1" x14ac:dyDescent="0.3">
      <c r="A12" s="46" t="s">
        <v>122</v>
      </c>
      <c r="B12" s="25">
        <v>33.14</v>
      </c>
      <c r="C12" s="50">
        <v>4.6136099999999998E-3</v>
      </c>
      <c r="D12" s="25">
        <f t="shared" si="0"/>
        <v>0.15289503539999999</v>
      </c>
    </row>
    <row r="13" spans="1:4" ht="15.75" thickTop="1" x14ac:dyDescent="0.25">
      <c r="A13" s="24" t="s">
        <v>77</v>
      </c>
      <c r="B13" s="79"/>
      <c r="C13" s="80"/>
      <c r="D13" s="27">
        <f>SUM(D5:D12)</f>
        <v>23.605926195399999</v>
      </c>
    </row>
    <row r="14" spans="1:4" x14ac:dyDescent="0.25">
      <c r="A14" s="53" t="s">
        <v>119</v>
      </c>
    </row>
  </sheetData>
  <mergeCells count="5">
    <mergeCell ref="A2:A4"/>
    <mergeCell ref="B2:B3"/>
    <mergeCell ref="D2:D3"/>
    <mergeCell ref="B13:C13"/>
    <mergeCell ref="A1:D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16"/>
  <sheetViews>
    <sheetView workbookViewId="0">
      <selection activeCell="H13" sqref="H13"/>
    </sheetView>
  </sheetViews>
  <sheetFormatPr defaultRowHeight="15" x14ac:dyDescent="0.25"/>
  <cols>
    <col min="1" max="1" width="19.5703125" customWidth="1"/>
    <col min="2" max="2" width="15.7109375" customWidth="1"/>
    <col min="3" max="6" width="10.7109375" customWidth="1"/>
  </cols>
  <sheetData>
    <row r="1" spans="1:6" x14ac:dyDescent="0.25">
      <c r="A1" s="1" t="s">
        <v>144</v>
      </c>
    </row>
    <row r="2" spans="1:6" x14ac:dyDescent="0.25">
      <c r="A2" s="57" t="s">
        <v>185</v>
      </c>
    </row>
    <row r="3" spans="1:6" x14ac:dyDescent="0.25">
      <c r="A3" s="57" t="s">
        <v>186</v>
      </c>
    </row>
    <row r="4" spans="1:6" x14ac:dyDescent="0.25">
      <c r="A4" s="57" t="s">
        <v>187</v>
      </c>
    </row>
    <row r="5" spans="1:6" x14ac:dyDescent="0.25">
      <c r="A5" s="57" t="s">
        <v>188</v>
      </c>
    </row>
    <row r="7" spans="1:6" x14ac:dyDescent="0.25">
      <c r="A7" s="81" t="s">
        <v>38</v>
      </c>
      <c r="B7" s="83" t="s">
        <v>134</v>
      </c>
      <c r="C7" s="83"/>
      <c r="D7" s="83"/>
      <c r="E7" s="83"/>
      <c r="F7" s="83"/>
    </row>
    <row r="8" spans="1:6" ht="51" customHeight="1" x14ac:dyDescent="0.25">
      <c r="A8" s="81"/>
      <c r="B8" s="47" t="s">
        <v>135</v>
      </c>
      <c r="C8" s="47" t="s">
        <v>140</v>
      </c>
      <c r="D8" s="47" t="s">
        <v>141</v>
      </c>
      <c r="E8" s="47" t="s">
        <v>142</v>
      </c>
      <c r="F8" s="47" t="s">
        <v>143</v>
      </c>
    </row>
    <row r="9" spans="1:6" ht="35.25" customHeight="1" x14ac:dyDescent="0.25">
      <c r="A9" s="81"/>
      <c r="B9" s="21" t="s">
        <v>173</v>
      </c>
      <c r="C9" s="48" t="s">
        <v>184</v>
      </c>
      <c r="D9" s="48" t="s">
        <v>184</v>
      </c>
      <c r="E9" s="48" t="s">
        <v>184</v>
      </c>
      <c r="F9" s="48" t="s">
        <v>184</v>
      </c>
    </row>
    <row r="10" spans="1:6" ht="38.25" x14ac:dyDescent="0.25">
      <c r="A10" s="46" t="s">
        <v>77</v>
      </c>
      <c r="B10" s="23">
        <v>0.192</v>
      </c>
      <c r="C10" s="58" t="s">
        <v>136</v>
      </c>
      <c r="D10" s="58" t="s">
        <v>137</v>
      </c>
      <c r="E10" s="58" t="s">
        <v>138</v>
      </c>
      <c r="F10" s="58" t="s">
        <v>139</v>
      </c>
    </row>
    <row r="13" spans="1:6" x14ac:dyDescent="0.25">
      <c r="A13" s="57"/>
    </row>
    <row r="14" spans="1:6" x14ac:dyDescent="0.25">
      <c r="A14" s="57"/>
    </row>
    <row r="15" spans="1:6" x14ac:dyDescent="0.25">
      <c r="A15" s="57"/>
    </row>
    <row r="16" spans="1:6" x14ac:dyDescent="0.25">
      <c r="A16" s="57"/>
    </row>
  </sheetData>
  <mergeCells count="2">
    <mergeCell ref="A7:A9"/>
    <mergeCell ref="B7:F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selection activeCell="K25" sqref="K25"/>
    </sheetView>
  </sheetViews>
  <sheetFormatPr defaultRowHeight="15" x14ac:dyDescent="0.25"/>
  <cols>
    <col min="2" max="2" width="20.140625" style="37" customWidth="1"/>
    <col min="3" max="3" width="9.140625" style="37"/>
    <col min="4" max="4" width="13.7109375" style="37" customWidth="1"/>
    <col min="5" max="5" width="13.5703125" style="37" customWidth="1"/>
  </cols>
  <sheetData>
    <row r="1" spans="1:7" x14ac:dyDescent="0.25">
      <c r="A1" s="42" t="s">
        <v>83</v>
      </c>
    </row>
    <row r="2" spans="1:7" ht="60" x14ac:dyDescent="0.25">
      <c r="A2" s="32" t="s">
        <v>37</v>
      </c>
      <c r="B2" s="32" t="s">
        <v>82</v>
      </c>
      <c r="C2" s="32" t="s">
        <v>34</v>
      </c>
      <c r="D2" s="32" t="s">
        <v>80</v>
      </c>
      <c r="E2" s="32" t="s">
        <v>81</v>
      </c>
      <c r="F2" s="30"/>
      <c r="G2" s="30"/>
    </row>
    <row r="3" spans="1:7" x14ac:dyDescent="0.25">
      <c r="A3" s="84" t="s">
        <v>1</v>
      </c>
      <c r="B3" s="33" t="s">
        <v>35</v>
      </c>
      <c r="C3" s="34">
        <v>45.969200000000001</v>
      </c>
      <c r="D3" s="34">
        <v>41.3765</v>
      </c>
      <c r="E3" s="34">
        <v>50.561900000000001</v>
      </c>
      <c r="F3" s="31"/>
      <c r="G3" s="31"/>
    </row>
    <row r="4" spans="1:7" x14ac:dyDescent="0.25">
      <c r="A4" s="84"/>
      <c r="B4" s="33" t="s">
        <v>24</v>
      </c>
      <c r="C4" s="34">
        <v>47.748399999999997</v>
      </c>
      <c r="D4" s="34">
        <v>44.489199999999997</v>
      </c>
      <c r="E4" s="34">
        <v>51.0077</v>
      </c>
      <c r="F4" s="31"/>
      <c r="G4" s="31"/>
    </row>
    <row r="5" spans="1:7" x14ac:dyDescent="0.25">
      <c r="A5" s="84"/>
      <c r="B5" s="33" t="s">
        <v>25</v>
      </c>
      <c r="C5" s="34">
        <v>49.024299999999997</v>
      </c>
      <c r="D5" s="34">
        <v>43.790599999999998</v>
      </c>
      <c r="E5" s="34">
        <v>54.258000000000003</v>
      </c>
      <c r="F5" s="31"/>
      <c r="G5" s="31"/>
    </row>
    <row r="6" spans="1:7" x14ac:dyDescent="0.25">
      <c r="A6" s="84"/>
      <c r="B6" s="33" t="s">
        <v>36</v>
      </c>
      <c r="C6" s="34">
        <v>52.613500000000002</v>
      </c>
      <c r="D6" s="34">
        <v>50.493600000000001</v>
      </c>
      <c r="E6" s="34">
        <v>54.7333</v>
      </c>
      <c r="F6" s="31"/>
      <c r="G6" s="31"/>
    </row>
    <row r="7" spans="1:7" x14ac:dyDescent="0.25">
      <c r="A7" s="84"/>
      <c r="B7" s="33" t="s">
        <v>27</v>
      </c>
      <c r="C7" s="34">
        <v>38.216299999999997</v>
      </c>
      <c r="D7" s="34">
        <v>23.938300000000002</v>
      </c>
      <c r="E7" s="34">
        <v>52.494399999999999</v>
      </c>
      <c r="F7" s="31"/>
      <c r="G7" s="31"/>
    </row>
    <row r="8" spans="1:7" x14ac:dyDescent="0.25">
      <c r="A8" s="85"/>
      <c r="B8" s="35" t="s">
        <v>28</v>
      </c>
      <c r="C8" s="36">
        <v>48.932400000000001</v>
      </c>
      <c r="D8" s="36">
        <v>46.445500000000003</v>
      </c>
      <c r="E8" s="36">
        <v>51.4193</v>
      </c>
      <c r="F8" s="31"/>
      <c r="G8" s="31"/>
    </row>
    <row r="9" spans="1:7" x14ac:dyDescent="0.25">
      <c r="A9" s="86" t="s">
        <v>0</v>
      </c>
      <c r="B9" s="40" t="s">
        <v>35</v>
      </c>
      <c r="C9" s="41">
        <v>59.196399999999997</v>
      </c>
      <c r="D9" s="41">
        <v>55.506700000000002</v>
      </c>
      <c r="E9" s="41">
        <v>62.886200000000002</v>
      </c>
      <c r="F9" s="31"/>
      <c r="G9" s="31"/>
    </row>
    <row r="10" spans="1:7" x14ac:dyDescent="0.25">
      <c r="A10" s="84"/>
      <c r="B10" s="33" t="s">
        <v>24</v>
      </c>
      <c r="C10" s="34">
        <v>54.526600000000002</v>
      </c>
      <c r="D10" s="34">
        <v>51.678199999999997</v>
      </c>
      <c r="E10" s="34">
        <v>57.375100000000003</v>
      </c>
      <c r="F10" s="31"/>
      <c r="G10" s="31"/>
    </row>
    <row r="11" spans="1:7" x14ac:dyDescent="0.25">
      <c r="A11" s="84"/>
      <c r="B11" s="33" t="s">
        <v>25</v>
      </c>
      <c r="C11" s="34">
        <v>52.516100000000002</v>
      </c>
      <c r="D11" s="34">
        <v>50.467199999999998</v>
      </c>
      <c r="E11" s="34">
        <v>54.565100000000001</v>
      </c>
      <c r="F11" s="31"/>
      <c r="G11" s="31"/>
    </row>
    <row r="12" spans="1:7" x14ac:dyDescent="0.25">
      <c r="A12" s="84"/>
      <c r="B12" s="33" t="s">
        <v>36</v>
      </c>
      <c r="C12" s="34">
        <v>62.3767</v>
      </c>
      <c r="D12" s="34">
        <v>59.482900000000001</v>
      </c>
      <c r="E12" s="34">
        <v>65.270399999999995</v>
      </c>
    </row>
    <row r="13" spans="1:7" x14ac:dyDescent="0.25">
      <c r="A13" s="84"/>
      <c r="B13" s="33" t="s">
        <v>27</v>
      </c>
      <c r="C13" s="34">
        <v>43.310099999999998</v>
      </c>
      <c r="D13" s="34">
        <v>34.722200000000001</v>
      </c>
      <c r="E13" s="34">
        <v>51.8979</v>
      </c>
    </row>
    <row r="14" spans="1:7" x14ac:dyDescent="0.25">
      <c r="A14" s="85"/>
      <c r="B14" s="35" t="s">
        <v>28</v>
      </c>
      <c r="C14" s="36">
        <v>51.695399999999999</v>
      </c>
      <c r="D14" s="36">
        <v>47.620899999999999</v>
      </c>
      <c r="E14" s="36">
        <v>55.7699</v>
      </c>
      <c r="F14" s="30"/>
      <c r="G14" s="30"/>
    </row>
    <row r="15" spans="1:7" x14ac:dyDescent="0.25">
      <c r="A15" s="84" t="s">
        <v>2</v>
      </c>
      <c r="B15" s="33" t="s">
        <v>35</v>
      </c>
      <c r="C15" s="34">
        <v>62.421300000000002</v>
      </c>
      <c r="D15" s="34">
        <v>59.569000000000003</v>
      </c>
      <c r="E15" s="34">
        <v>65.273600000000002</v>
      </c>
      <c r="F15" s="31"/>
      <c r="G15" s="31"/>
    </row>
    <row r="16" spans="1:7" x14ac:dyDescent="0.25">
      <c r="A16" s="84"/>
      <c r="B16" s="33" t="s">
        <v>24</v>
      </c>
      <c r="C16" s="34">
        <v>66.987099999999998</v>
      </c>
      <c r="D16" s="34">
        <v>64.433199999999999</v>
      </c>
      <c r="E16" s="34">
        <v>69.5411</v>
      </c>
      <c r="F16" s="31"/>
      <c r="G16" s="31"/>
    </row>
    <row r="17" spans="1:7" x14ac:dyDescent="0.25">
      <c r="A17" s="84"/>
      <c r="B17" s="33" t="s">
        <v>25</v>
      </c>
      <c r="C17" s="34">
        <v>66.644099999999995</v>
      </c>
      <c r="D17" s="34">
        <v>64.426299999999998</v>
      </c>
      <c r="E17" s="34">
        <v>68.861900000000006</v>
      </c>
      <c r="F17" s="31"/>
      <c r="G17" s="31"/>
    </row>
    <row r="18" spans="1:7" x14ac:dyDescent="0.25">
      <c r="A18" s="84"/>
      <c r="B18" s="33" t="s">
        <v>36</v>
      </c>
      <c r="C18" s="34">
        <v>72.2102</v>
      </c>
      <c r="D18" s="34">
        <v>68.769900000000007</v>
      </c>
      <c r="E18" s="34">
        <v>75.650499999999994</v>
      </c>
      <c r="F18" s="31"/>
      <c r="G18" s="31"/>
    </row>
    <row r="19" spans="1:7" x14ac:dyDescent="0.25">
      <c r="A19" s="84"/>
      <c r="B19" s="33" t="s">
        <v>27</v>
      </c>
      <c r="C19" s="34">
        <v>49.892800000000001</v>
      </c>
      <c r="D19" s="34">
        <v>44.692700000000002</v>
      </c>
      <c r="E19" s="34">
        <v>55.092799999999997</v>
      </c>
      <c r="F19" s="31"/>
      <c r="G19" s="31"/>
    </row>
    <row r="20" spans="1:7" x14ac:dyDescent="0.25">
      <c r="A20" s="84"/>
      <c r="B20" s="33" t="s">
        <v>28</v>
      </c>
      <c r="C20" s="34">
        <v>60.979199999999999</v>
      </c>
      <c r="D20" s="34">
        <v>58.166600000000003</v>
      </c>
      <c r="E20" s="34">
        <v>63.791800000000002</v>
      </c>
      <c r="F20" s="31"/>
      <c r="G20" s="31"/>
    </row>
    <row r="21" spans="1:7" x14ac:dyDescent="0.25">
      <c r="B21" s="39"/>
      <c r="C21" s="38"/>
      <c r="D21" s="38"/>
      <c r="E21" s="38"/>
      <c r="F21" s="31"/>
      <c r="G21" s="31"/>
    </row>
    <row r="24" spans="1:7" x14ac:dyDescent="0.25">
      <c r="A24" s="42"/>
    </row>
  </sheetData>
  <sortState ref="A16:E21">
    <sortCondition ref="A16:A21"/>
  </sortState>
  <mergeCells count="3">
    <mergeCell ref="A3:A8"/>
    <mergeCell ref="A9:A14"/>
    <mergeCell ref="A15:A2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zoomScaleNormal="100" workbookViewId="0">
      <selection activeCell="D8" sqref="D8"/>
    </sheetView>
  </sheetViews>
  <sheetFormatPr defaultRowHeight="15" x14ac:dyDescent="0.25"/>
  <cols>
    <col min="2" max="2" width="20.140625" style="37" customWidth="1"/>
    <col min="3" max="3" width="9.140625" style="37"/>
    <col min="4" max="4" width="13.7109375" style="37" customWidth="1"/>
    <col min="5" max="5" width="13.5703125" style="37" customWidth="1"/>
  </cols>
  <sheetData>
    <row r="1" spans="1:7" x14ac:dyDescent="0.25">
      <c r="A1" s="42" t="s">
        <v>86</v>
      </c>
    </row>
    <row r="2" spans="1:7" ht="60" x14ac:dyDescent="0.25">
      <c r="A2" s="32" t="s">
        <v>37</v>
      </c>
      <c r="B2" s="32" t="s">
        <v>82</v>
      </c>
      <c r="C2" s="32" t="s">
        <v>34</v>
      </c>
      <c r="D2" s="32" t="s">
        <v>80</v>
      </c>
      <c r="E2" s="32" t="s">
        <v>81</v>
      </c>
      <c r="F2" s="30"/>
      <c r="G2" s="30"/>
    </row>
    <row r="3" spans="1:7" x14ac:dyDescent="0.25">
      <c r="A3" s="84" t="s">
        <v>1</v>
      </c>
      <c r="B3" s="33" t="s">
        <v>35</v>
      </c>
      <c r="C3" s="34">
        <v>7.1364099999999997</v>
      </c>
      <c r="D3" s="34">
        <v>6.7272499999999997</v>
      </c>
      <c r="E3" s="34">
        <v>7.5455800000000002</v>
      </c>
      <c r="F3" s="31"/>
      <c r="G3" s="31"/>
    </row>
    <row r="4" spans="1:7" x14ac:dyDescent="0.25">
      <c r="A4" s="84"/>
      <c r="B4" s="33" t="s">
        <v>24</v>
      </c>
      <c r="C4" s="34">
        <v>7.4199799999999998</v>
      </c>
      <c r="D4" s="34">
        <v>7.1559499999999998</v>
      </c>
      <c r="E4" s="34">
        <v>7.6840000000000002</v>
      </c>
      <c r="F4" s="31"/>
      <c r="G4" s="31"/>
    </row>
    <row r="5" spans="1:7" x14ac:dyDescent="0.25">
      <c r="A5" s="84"/>
      <c r="B5" s="33" t="s">
        <v>25</v>
      </c>
      <c r="C5" s="34">
        <v>6.7551600000000001</v>
      </c>
      <c r="D5" s="34">
        <v>6.3689999999999998</v>
      </c>
      <c r="E5" s="34">
        <v>7.1413099999999998</v>
      </c>
      <c r="F5" s="31"/>
      <c r="G5" s="31"/>
    </row>
    <row r="6" spans="1:7" x14ac:dyDescent="0.25">
      <c r="A6" s="84"/>
      <c r="B6" s="33" t="s">
        <v>36</v>
      </c>
      <c r="C6" s="34">
        <v>7.5149999999999997</v>
      </c>
      <c r="D6" s="34">
        <v>7.3270099999999996</v>
      </c>
      <c r="E6" s="34">
        <v>7.7030000000000003</v>
      </c>
      <c r="F6" s="31"/>
      <c r="G6" s="31"/>
    </row>
    <row r="7" spans="1:7" x14ac:dyDescent="0.25">
      <c r="A7" s="84"/>
      <c r="B7" s="33" t="s">
        <v>27</v>
      </c>
      <c r="C7" s="34">
        <v>6.2842599999999997</v>
      </c>
      <c r="D7" s="34">
        <v>5.2570899999999998</v>
      </c>
      <c r="E7" s="34">
        <v>7.3114299999999997</v>
      </c>
      <c r="F7" s="31"/>
      <c r="G7" s="31"/>
    </row>
    <row r="8" spans="1:7" x14ac:dyDescent="0.25">
      <c r="A8" s="85"/>
      <c r="B8" s="35" t="s">
        <v>28</v>
      </c>
      <c r="C8" s="36">
        <v>7.2661199999999999</v>
      </c>
      <c r="D8" s="36">
        <v>7.0781599999999996</v>
      </c>
      <c r="E8" s="36">
        <v>7.4540699999999998</v>
      </c>
      <c r="F8" s="31"/>
      <c r="G8" s="31"/>
    </row>
    <row r="9" spans="1:7" x14ac:dyDescent="0.25">
      <c r="A9" s="86" t="s">
        <v>0</v>
      </c>
      <c r="B9" s="40" t="s">
        <v>35</v>
      </c>
      <c r="C9" s="41">
        <v>7.5970000000000004</v>
      </c>
      <c r="D9" s="41">
        <v>7.3448200000000003</v>
      </c>
      <c r="E9" s="41">
        <v>7.84917</v>
      </c>
      <c r="F9" s="31"/>
      <c r="G9" s="31"/>
    </row>
    <row r="10" spans="1:7" x14ac:dyDescent="0.25">
      <c r="A10" s="84"/>
      <c r="B10" s="33" t="s">
        <v>24</v>
      </c>
      <c r="C10" s="34">
        <v>7.6074200000000003</v>
      </c>
      <c r="D10" s="34">
        <v>7.3936000000000002</v>
      </c>
      <c r="E10" s="34">
        <v>7.8212400000000004</v>
      </c>
      <c r="F10" s="31"/>
      <c r="G10" s="31"/>
    </row>
    <row r="11" spans="1:7" x14ac:dyDescent="0.25">
      <c r="A11" s="84"/>
      <c r="B11" s="33" t="s">
        <v>25</v>
      </c>
      <c r="C11" s="34">
        <v>7.1779700000000002</v>
      </c>
      <c r="D11" s="34">
        <v>7.0177800000000001</v>
      </c>
      <c r="E11" s="34">
        <v>7.3381600000000002</v>
      </c>
      <c r="F11" s="31"/>
      <c r="G11" s="31"/>
    </row>
    <row r="12" spans="1:7" x14ac:dyDescent="0.25">
      <c r="A12" s="84"/>
      <c r="B12" s="33" t="s">
        <v>36</v>
      </c>
      <c r="C12" s="34">
        <v>7.7876399999999997</v>
      </c>
      <c r="D12" s="34">
        <v>7.5505399999999998</v>
      </c>
      <c r="E12" s="34">
        <v>8.0247399999999995</v>
      </c>
    </row>
    <row r="13" spans="1:7" x14ac:dyDescent="0.25">
      <c r="A13" s="84"/>
      <c r="B13" s="33" t="s">
        <v>27</v>
      </c>
      <c r="C13" s="34">
        <v>6.3730500000000001</v>
      </c>
      <c r="D13" s="34">
        <v>5.7331799999999999</v>
      </c>
      <c r="E13" s="34">
        <v>7.0129200000000003</v>
      </c>
    </row>
    <row r="14" spans="1:7" x14ac:dyDescent="0.25">
      <c r="A14" s="85"/>
      <c r="B14" s="35" t="s">
        <v>28</v>
      </c>
      <c r="C14" s="36">
        <v>7.2605399999999998</v>
      </c>
      <c r="D14" s="36">
        <v>6.9741</v>
      </c>
      <c r="E14" s="36">
        <v>7.5469799999999996</v>
      </c>
      <c r="F14" s="30"/>
      <c r="G14" s="30"/>
    </row>
    <row r="15" spans="1:7" x14ac:dyDescent="0.25">
      <c r="A15" s="84" t="s">
        <v>2</v>
      </c>
      <c r="B15" s="33" t="s">
        <v>35</v>
      </c>
      <c r="C15" s="34">
        <v>6.9673400000000001</v>
      </c>
      <c r="D15" s="34">
        <v>6.7671200000000002</v>
      </c>
      <c r="E15" s="34">
        <v>7.1675500000000003</v>
      </c>
      <c r="F15" s="31"/>
      <c r="G15" s="31"/>
    </row>
    <row r="16" spans="1:7" x14ac:dyDescent="0.25">
      <c r="A16" s="84"/>
      <c r="B16" s="33" t="s">
        <v>24</v>
      </c>
      <c r="C16" s="34">
        <v>7.22614</v>
      </c>
      <c r="D16" s="34">
        <v>7.0460700000000003</v>
      </c>
      <c r="E16" s="34">
        <v>7.4062200000000002</v>
      </c>
      <c r="F16" s="31"/>
      <c r="G16" s="31"/>
    </row>
    <row r="17" spans="1:8" x14ac:dyDescent="0.25">
      <c r="A17" s="84"/>
      <c r="B17" s="33" t="s">
        <v>25</v>
      </c>
      <c r="C17" s="34">
        <v>6.9807699999999997</v>
      </c>
      <c r="D17" s="34">
        <v>6.8390399999999998</v>
      </c>
      <c r="E17" s="34">
        <v>7.1224999999999996</v>
      </c>
      <c r="F17" s="31"/>
      <c r="G17" s="31"/>
    </row>
    <row r="18" spans="1:8" x14ac:dyDescent="0.25">
      <c r="A18" s="84"/>
      <c r="B18" s="33" t="s">
        <v>36</v>
      </c>
      <c r="C18" s="34">
        <v>7.3255999999999997</v>
      </c>
      <c r="D18" s="34">
        <v>7.0843699999999998</v>
      </c>
      <c r="E18" s="34">
        <v>7.5668300000000004</v>
      </c>
      <c r="F18" s="31"/>
      <c r="G18" s="31"/>
    </row>
    <row r="19" spans="1:8" x14ac:dyDescent="0.25">
      <c r="A19" s="84"/>
      <c r="B19" s="33" t="s">
        <v>27</v>
      </c>
      <c r="C19" s="34">
        <v>6.3895400000000002</v>
      </c>
      <c r="D19" s="34">
        <v>6.0157800000000003</v>
      </c>
      <c r="E19" s="34">
        <v>6.7633000000000001</v>
      </c>
      <c r="F19" s="31"/>
      <c r="G19" s="31"/>
    </row>
    <row r="20" spans="1:8" x14ac:dyDescent="0.25">
      <c r="A20" s="84"/>
      <c r="B20" s="33" t="s">
        <v>28</v>
      </c>
      <c r="C20" s="34">
        <v>6.7525000000000004</v>
      </c>
      <c r="D20" s="34">
        <v>6.5578000000000003</v>
      </c>
      <c r="E20" s="34">
        <v>6.9471999999999996</v>
      </c>
      <c r="F20" s="31"/>
      <c r="G20" s="31"/>
    </row>
    <row r="21" spans="1:8" x14ac:dyDescent="0.25">
      <c r="B21" s="39"/>
      <c r="C21" s="38"/>
      <c r="D21" s="38"/>
      <c r="E21" s="38"/>
      <c r="F21" s="31"/>
      <c r="G21" s="31"/>
    </row>
    <row r="24" spans="1:8" x14ac:dyDescent="0.25">
      <c r="A24" s="42"/>
      <c r="F24" s="37"/>
      <c r="G24" s="37"/>
      <c r="H24" s="37"/>
    </row>
    <row r="25" spans="1:8" x14ac:dyDescent="0.25">
      <c r="C25" s="39"/>
      <c r="D25" s="39"/>
      <c r="E25" s="38"/>
      <c r="F25" s="38"/>
      <c r="G25" s="38"/>
      <c r="H25" s="37"/>
    </row>
    <row r="26" spans="1:8" x14ac:dyDescent="0.25">
      <c r="B26" s="43"/>
      <c r="C26" s="39"/>
      <c r="D26" s="39"/>
      <c r="E26" s="38"/>
      <c r="F26" s="38"/>
      <c r="G26" s="38"/>
      <c r="H26" s="37"/>
    </row>
    <row r="27" spans="1:8" x14ac:dyDescent="0.25">
      <c r="B27" s="43"/>
      <c r="C27" s="39"/>
      <c r="D27" s="39"/>
      <c r="E27" s="38"/>
      <c r="F27" s="38"/>
      <c r="G27" s="38"/>
      <c r="H27" s="37"/>
    </row>
    <row r="28" spans="1:8" x14ac:dyDescent="0.25">
      <c r="B28" s="43"/>
      <c r="C28" s="39"/>
      <c r="D28" s="39"/>
      <c r="E28" s="38"/>
      <c r="F28" s="38"/>
      <c r="G28" s="38"/>
      <c r="H28" s="37"/>
    </row>
    <row r="29" spans="1:8" x14ac:dyDescent="0.25">
      <c r="B29" s="43"/>
      <c r="C29" s="39"/>
      <c r="D29" s="39"/>
      <c r="E29" s="38"/>
      <c r="F29" s="38"/>
      <c r="G29" s="38"/>
      <c r="H29" s="37"/>
    </row>
    <row r="30" spans="1:8" x14ac:dyDescent="0.25">
      <c r="B30" s="43"/>
      <c r="C30" s="39"/>
      <c r="D30" s="39"/>
      <c r="E30" s="38"/>
      <c r="F30" s="38"/>
      <c r="G30" s="38"/>
      <c r="H30" s="37"/>
    </row>
    <row r="31" spans="1:8" x14ac:dyDescent="0.25">
      <c r="C31" s="39"/>
      <c r="D31" s="39"/>
      <c r="E31" s="38"/>
      <c r="F31" s="38"/>
      <c r="G31" s="38"/>
      <c r="H31" s="37"/>
    </row>
    <row r="32" spans="1:8" x14ac:dyDescent="0.25">
      <c r="B32" s="43"/>
      <c r="C32" s="39"/>
      <c r="D32" s="39"/>
      <c r="E32" s="38"/>
      <c r="F32" s="38"/>
      <c r="G32" s="38"/>
      <c r="H32" s="37"/>
    </row>
    <row r="33" spans="2:8" x14ac:dyDescent="0.25">
      <c r="B33" s="43"/>
      <c r="C33" s="39"/>
      <c r="D33" s="39"/>
      <c r="E33" s="38"/>
      <c r="F33" s="38"/>
      <c r="G33" s="38"/>
      <c r="H33" s="37"/>
    </row>
    <row r="34" spans="2:8" x14ac:dyDescent="0.25">
      <c r="B34" s="43"/>
      <c r="C34" s="39"/>
      <c r="D34" s="39"/>
      <c r="E34" s="38"/>
      <c r="F34" s="38"/>
      <c r="G34" s="38"/>
      <c r="H34" s="37"/>
    </row>
    <row r="35" spans="2:8" x14ac:dyDescent="0.25">
      <c r="B35" s="43"/>
      <c r="C35" s="39"/>
      <c r="D35" s="39"/>
      <c r="E35" s="38"/>
      <c r="F35" s="38"/>
      <c r="G35" s="38"/>
      <c r="H35" s="37"/>
    </row>
    <row r="36" spans="2:8" x14ac:dyDescent="0.25">
      <c r="B36" s="43"/>
      <c r="C36" s="39"/>
      <c r="D36" s="39"/>
      <c r="E36" s="38"/>
      <c r="F36" s="38"/>
      <c r="G36" s="38"/>
      <c r="H36" s="37"/>
    </row>
    <row r="37" spans="2:8" x14ac:dyDescent="0.25">
      <c r="C37" s="39"/>
      <c r="D37" s="39"/>
      <c r="E37" s="38"/>
      <c r="F37" s="38"/>
      <c r="G37" s="38"/>
      <c r="H37" s="37"/>
    </row>
    <row r="38" spans="2:8" x14ac:dyDescent="0.25">
      <c r="B38" s="43"/>
      <c r="C38" s="39"/>
      <c r="D38" s="39"/>
      <c r="E38" s="38"/>
      <c r="F38" s="38"/>
      <c r="G38" s="38"/>
      <c r="H38" s="37"/>
    </row>
    <row r="39" spans="2:8" x14ac:dyDescent="0.25">
      <c r="B39" s="43"/>
      <c r="C39" s="39"/>
      <c r="D39" s="39"/>
      <c r="E39" s="38"/>
      <c r="F39" s="38"/>
      <c r="G39" s="38"/>
      <c r="H39" s="37"/>
    </row>
    <row r="40" spans="2:8" x14ac:dyDescent="0.25">
      <c r="B40" s="43"/>
      <c r="C40" s="39"/>
      <c r="D40" s="39"/>
      <c r="E40" s="38"/>
      <c r="F40" s="38"/>
      <c r="G40" s="38"/>
      <c r="H40" s="37"/>
    </row>
    <row r="41" spans="2:8" x14ac:dyDescent="0.25">
      <c r="B41" s="43"/>
      <c r="C41" s="39"/>
      <c r="D41" s="39"/>
      <c r="E41" s="38"/>
      <c r="F41" s="38"/>
      <c r="G41" s="38"/>
      <c r="H41" s="37"/>
    </row>
    <row r="42" spans="2:8" x14ac:dyDescent="0.25">
      <c r="B42" s="43"/>
      <c r="C42" s="39"/>
      <c r="D42" s="39"/>
      <c r="E42" s="38"/>
      <c r="F42" s="38"/>
      <c r="G42" s="38"/>
      <c r="H42" s="37"/>
    </row>
    <row r="43" spans="2:8" x14ac:dyDescent="0.25">
      <c r="F43" s="37"/>
      <c r="G43" s="37"/>
      <c r="H43" s="37"/>
    </row>
  </sheetData>
  <sortState ref="B25:G42">
    <sortCondition ref="D25:D42"/>
    <sortCondition ref="B25:B42"/>
  </sortState>
  <mergeCells count="3">
    <mergeCell ref="A3:A8"/>
    <mergeCell ref="A9:A14"/>
    <mergeCell ref="A15:A2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selection activeCell="D14" sqref="D14"/>
    </sheetView>
  </sheetViews>
  <sheetFormatPr defaultRowHeight="15" x14ac:dyDescent="0.25"/>
  <cols>
    <col min="2" max="2" width="20.140625" style="37" customWidth="1"/>
    <col min="3" max="3" width="9.140625" style="37"/>
    <col min="4" max="4" width="13.7109375" style="37" customWidth="1"/>
    <col min="5" max="5" width="13.5703125" style="37" customWidth="1"/>
  </cols>
  <sheetData>
    <row r="1" spans="1:7" x14ac:dyDescent="0.25">
      <c r="A1" s="42" t="s">
        <v>84</v>
      </c>
    </row>
    <row r="2" spans="1:7" ht="60" x14ac:dyDescent="0.25">
      <c r="A2" s="32" t="s">
        <v>37</v>
      </c>
      <c r="B2" s="32" t="s">
        <v>82</v>
      </c>
      <c r="C2" s="32" t="s">
        <v>34</v>
      </c>
      <c r="D2" s="32" t="s">
        <v>80</v>
      </c>
      <c r="E2" s="32" t="s">
        <v>81</v>
      </c>
      <c r="F2" s="30"/>
      <c r="G2" s="30"/>
    </row>
    <row r="3" spans="1:7" x14ac:dyDescent="0.25">
      <c r="A3" s="84" t="s">
        <v>1</v>
      </c>
      <c r="B3" s="33" t="s">
        <v>35</v>
      </c>
      <c r="C3" s="34">
        <v>34.115900000000003</v>
      </c>
      <c r="D3" s="34">
        <v>30.492599999999999</v>
      </c>
      <c r="E3" s="34">
        <v>37.7393</v>
      </c>
      <c r="F3" s="31"/>
      <c r="G3" s="31"/>
    </row>
    <row r="4" spans="1:7" x14ac:dyDescent="0.25">
      <c r="A4" s="84"/>
      <c r="B4" s="33" t="s">
        <v>24</v>
      </c>
      <c r="C4" s="34">
        <v>34.679900000000004</v>
      </c>
      <c r="D4" s="34">
        <v>32.296900000000001</v>
      </c>
      <c r="E4" s="34">
        <v>37.063000000000002</v>
      </c>
      <c r="F4" s="31"/>
      <c r="G4" s="31"/>
    </row>
    <row r="5" spans="1:7" x14ac:dyDescent="0.25">
      <c r="A5" s="84"/>
      <c r="B5" s="33" t="s">
        <v>25</v>
      </c>
      <c r="C5" s="34">
        <v>33.935400000000001</v>
      </c>
      <c r="D5" s="34">
        <v>30.302700000000002</v>
      </c>
      <c r="E5" s="34">
        <v>37.568199999999997</v>
      </c>
      <c r="F5" s="31"/>
      <c r="G5" s="31"/>
    </row>
    <row r="6" spans="1:7" x14ac:dyDescent="0.25">
      <c r="A6" s="84"/>
      <c r="B6" s="33" t="s">
        <v>36</v>
      </c>
      <c r="C6" s="34">
        <v>39.932699999999997</v>
      </c>
      <c r="D6" s="34">
        <v>38.3812</v>
      </c>
      <c r="E6" s="34">
        <v>41.484200000000001</v>
      </c>
      <c r="F6" s="31"/>
      <c r="G6" s="31"/>
    </row>
    <row r="7" spans="1:7" x14ac:dyDescent="0.25">
      <c r="A7" s="84"/>
      <c r="B7" s="33" t="s">
        <v>27</v>
      </c>
      <c r="C7" s="34">
        <v>24.423200000000001</v>
      </c>
      <c r="D7" s="34">
        <v>15.409800000000001</v>
      </c>
      <c r="E7" s="34">
        <v>33.436599999999999</v>
      </c>
      <c r="F7" s="31"/>
      <c r="G7" s="31"/>
    </row>
    <row r="8" spans="1:7" x14ac:dyDescent="0.25">
      <c r="A8" s="85"/>
      <c r="B8" s="35" t="s">
        <v>28</v>
      </c>
      <c r="C8" s="36">
        <v>35.5428</v>
      </c>
      <c r="D8" s="36">
        <v>33.909300000000002</v>
      </c>
      <c r="E8" s="36">
        <v>37.176400000000001</v>
      </c>
      <c r="F8" s="31"/>
      <c r="G8" s="31"/>
    </row>
    <row r="9" spans="1:7" x14ac:dyDescent="0.25">
      <c r="A9" s="86" t="s">
        <v>0</v>
      </c>
      <c r="B9" s="40" t="s">
        <v>35</v>
      </c>
      <c r="C9" s="41">
        <v>43.2547</v>
      </c>
      <c r="D9" s="41">
        <v>40.516100000000002</v>
      </c>
      <c r="E9" s="41">
        <v>45.993299999999998</v>
      </c>
      <c r="F9" s="31"/>
      <c r="G9" s="31"/>
    </row>
    <row r="10" spans="1:7" x14ac:dyDescent="0.25">
      <c r="A10" s="84"/>
      <c r="B10" s="33" t="s">
        <v>24</v>
      </c>
      <c r="C10" s="34">
        <v>42.136899999999997</v>
      </c>
      <c r="D10" s="34">
        <v>40.066000000000003</v>
      </c>
      <c r="E10" s="34">
        <v>44.207799999999999</v>
      </c>
      <c r="F10" s="31"/>
      <c r="G10" s="31"/>
    </row>
    <row r="11" spans="1:7" x14ac:dyDescent="0.25">
      <c r="A11" s="84"/>
      <c r="B11" s="33" t="s">
        <v>25</v>
      </c>
      <c r="C11" s="34">
        <v>39.646599999999999</v>
      </c>
      <c r="D11" s="34">
        <v>38.035800000000002</v>
      </c>
      <c r="E11" s="34">
        <v>41.257399999999997</v>
      </c>
      <c r="F11" s="31"/>
      <c r="G11" s="31"/>
    </row>
    <row r="12" spans="1:7" x14ac:dyDescent="0.25">
      <c r="A12" s="84"/>
      <c r="B12" s="33" t="s">
        <v>36</v>
      </c>
      <c r="C12" s="34">
        <v>46.713500000000003</v>
      </c>
      <c r="D12" s="34">
        <v>44.919499999999999</v>
      </c>
      <c r="E12" s="34">
        <v>48.5075</v>
      </c>
    </row>
    <row r="13" spans="1:7" x14ac:dyDescent="0.25">
      <c r="A13" s="84"/>
      <c r="B13" s="33" t="s">
        <v>27</v>
      </c>
      <c r="C13" s="34">
        <v>31.642800000000001</v>
      </c>
      <c r="D13" s="34">
        <v>24.618400000000001</v>
      </c>
      <c r="E13" s="34">
        <v>38.667200000000001</v>
      </c>
    </row>
    <row r="14" spans="1:7" x14ac:dyDescent="0.25">
      <c r="A14" s="85"/>
      <c r="B14" s="35" t="s">
        <v>28</v>
      </c>
      <c r="C14" s="36">
        <v>38.949599999999997</v>
      </c>
      <c r="D14" s="36">
        <v>35.958500000000001</v>
      </c>
      <c r="E14" s="36">
        <v>41.9407</v>
      </c>
      <c r="F14" s="30"/>
      <c r="G14" s="30"/>
    </row>
    <row r="15" spans="1:7" x14ac:dyDescent="0.25">
      <c r="A15" s="84" t="s">
        <v>2</v>
      </c>
      <c r="B15" s="33" t="s">
        <v>35</v>
      </c>
      <c r="C15" s="34">
        <v>45.225099999999998</v>
      </c>
      <c r="D15" s="34">
        <v>43.200200000000002</v>
      </c>
      <c r="E15" s="34">
        <v>47.250100000000003</v>
      </c>
      <c r="F15" s="31"/>
      <c r="G15" s="31"/>
    </row>
    <row r="16" spans="1:7" x14ac:dyDescent="0.25">
      <c r="A16" s="84"/>
      <c r="B16" s="33" t="s">
        <v>24</v>
      </c>
      <c r="C16" s="34">
        <v>49.874899999999997</v>
      </c>
      <c r="D16" s="34">
        <v>48.1205</v>
      </c>
      <c r="E16" s="34">
        <v>51.629300000000001</v>
      </c>
      <c r="F16" s="31"/>
      <c r="G16" s="31"/>
    </row>
    <row r="17" spans="1:7" x14ac:dyDescent="0.25">
      <c r="A17" s="84"/>
      <c r="B17" s="33" t="s">
        <v>25</v>
      </c>
      <c r="C17" s="34">
        <v>49.563499999999998</v>
      </c>
      <c r="D17" s="34">
        <v>47.9788</v>
      </c>
      <c r="E17" s="34">
        <v>51.148200000000003</v>
      </c>
      <c r="F17" s="31"/>
      <c r="G17" s="31"/>
    </row>
    <row r="18" spans="1:7" x14ac:dyDescent="0.25">
      <c r="A18" s="84"/>
      <c r="B18" s="33" t="s">
        <v>36</v>
      </c>
      <c r="C18" s="34">
        <v>55.7196</v>
      </c>
      <c r="D18" s="34">
        <v>53.105400000000003</v>
      </c>
      <c r="E18" s="34">
        <v>58.333799999999997</v>
      </c>
      <c r="F18" s="31"/>
      <c r="G18" s="31"/>
    </row>
    <row r="19" spans="1:7" x14ac:dyDescent="0.25">
      <c r="A19" s="84"/>
      <c r="B19" s="33" t="s">
        <v>27</v>
      </c>
      <c r="C19" s="34">
        <v>36.442300000000003</v>
      </c>
      <c r="D19" s="34">
        <v>32.841799999999999</v>
      </c>
      <c r="E19" s="34">
        <v>40.0428</v>
      </c>
      <c r="F19" s="31"/>
      <c r="G19" s="31"/>
    </row>
    <row r="20" spans="1:7" x14ac:dyDescent="0.25">
      <c r="A20" s="84"/>
      <c r="B20" s="33" t="s">
        <v>28</v>
      </c>
      <c r="C20" s="34">
        <v>44.776899999999998</v>
      </c>
      <c r="D20" s="34">
        <v>42.668500000000002</v>
      </c>
      <c r="E20" s="34">
        <v>46.885300000000001</v>
      </c>
      <c r="F20" s="31"/>
      <c r="G20" s="31"/>
    </row>
    <row r="21" spans="1:7" x14ac:dyDescent="0.25">
      <c r="B21" s="39"/>
      <c r="C21" s="38"/>
      <c r="D21" s="38"/>
      <c r="E21" s="38"/>
      <c r="F21" s="31"/>
      <c r="G21" s="31"/>
    </row>
    <row r="24" spans="1:7" x14ac:dyDescent="0.25">
      <c r="A24" s="42"/>
    </row>
  </sheetData>
  <mergeCells count="3">
    <mergeCell ref="A3:A8"/>
    <mergeCell ref="A9:A14"/>
    <mergeCell ref="A15:A20"/>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selection activeCell="J22" sqref="J22"/>
    </sheetView>
  </sheetViews>
  <sheetFormatPr defaultRowHeight="15" x14ac:dyDescent="0.25"/>
  <cols>
    <col min="2" max="2" width="20.140625" style="37" customWidth="1"/>
    <col min="3" max="3" width="9.140625" style="37"/>
    <col min="4" max="4" width="13.7109375" style="37" customWidth="1"/>
    <col min="5" max="5" width="13.5703125" style="37" customWidth="1"/>
  </cols>
  <sheetData>
    <row r="1" spans="1:7" x14ac:dyDescent="0.25">
      <c r="A1" s="42" t="s">
        <v>85</v>
      </c>
    </row>
    <row r="2" spans="1:7" ht="60" x14ac:dyDescent="0.25">
      <c r="A2" s="32" t="s">
        <v>37</v>
      </c>
      <c r="B2" s="32" t="s">
        <v>82</v>
      </c>
      <c r="C2" s="32" t="s">
        <v>34</v>
      </c>
      <c r="D2" s="32" t="s">
        <v>80</v>
      </c>
      <c r="E2" s="32" t="s">
        <v>81</v>
      </c>
      <c r="F2" s="30"/>
      <c r="G2" s="30"/>
    </row>
    <row r="3" spans="1:7" x14ac:dyDescent="0.25">
      <c r="A3" s="84" t="s">
        <v>1</v>
      </c>
      <c r="B3" s="33" t="s">
        <v>35</v>
      </c>
      <c r="C3" s="34">
        <v>4.6442300000000003</v>
      </c>
      <c r="D3" s="34">
        <v>4.2869299999999999</v>
      </c>
      <c r="E3" s="34">
        <v>5.0015400000000003</v>
      </c>
      <c r="F3" s="31"/>
      <c r="G3" s="31"/>
    </row>
    <row r="4" spans="1:7" x14ac:dyDescent="0.25">
      <c r="A4" s="84"/>
      <c r="B4" s="33" t="s">
        <v>24</v>
      </c>
      <c r="C4" s="34">
        <v>4.8975200000000001</v>
      </c>
      <c r="D4" s="34">
        <v>4.7098599999999999</v>
      </c>
      <c r="E4" s="34">
        <v>5.0851899999999999</v>
      </c>
      <c r="F4" s="31"/>
      <c r="G4" s="31"/>
    </row>
    <row r="5" spans="1:7" x14ac:dyDescent="0.25">
      <c r="A5" s="84"/>
      <c r="B5" s="33" t="s">
        <v>25</v>
      </c>
      <c r="C5" s="34">
        <v>4.7048500000000004</v>
      </c>
      <c r="D5" s="34">
        <v>4.4116200000000001</v>
      </c>
      <c r="E5" s="34">
        <v>4.9980900000000004</v>
      </c>
      <c r="F5" s="31"/>
      <c r="G5" s="31"/>
    </row>
    <row r="6" spans="1:7" x14ac:dyDescent="0.25">
      <c r="A6" s="84"/>
      <c r="B6" s="33" t="s">
        <v>36</v>
      </c>
      <c r="C6" s="34">
        <v>5.2485999999999997</v>
      </c>
      <c r="D6" s="34">
        <v>5.1182800000000004</v>
      </c>
      <c r="E6" s="34">
        <v>5.3789300000000004</v>
      </c>
      <c r="F6" s="31"/>
      <c r="G6" s="31"/>
    </row>
    <row r="7" spans="1:7" x14ac:dyDescent="0.25">
      <c r="A7" s="84"/>
      <c r="B7" s="33" t="s">
        <v>27</v>
      </c>
      <c r="C7" s="34">
        <v>4.1159699999999999</v>
      </c>
      <c r="D7" s="34">
        <v>3.2986800000000001</v>
      </c>
      <c r="E7" s="34">
        <v>4.9332599999999998</v>
      </c>
      <c r="F7" s="31"/>
      <c r="G7" s="31"/>
    </row>
    <row r="8" spans="1:7" x14ac:dyDescent="0.25">
      <c r="A8" s="85"/>
      <c r="B8" s="35" t="s">
        <v>28</v>
      </c>
      <c r="C8" s="36">
        <v>4.7584999999999997</v>
      </c>
      <c r="D8" s="36">
        <v>4.6178299999999997</v>
      </c>
      <c r="E8" s="36">
        <v>4.8991699999999998</v>
      </c>
      <c r="F8" s="31"/>
      <c r="G8" s="31"/>
    </row>
    <row r="9" spans="1:7" x14ac:dyDescent="0.25">
      <c r="A9" s="86" t="s">
        <v>0</v>
      </c>
      <c r="B9" s="40" t="s">
        <v>35</v>
      </c>
      <c r="C9" s="41">
        <v>5.3178000000000001</v>
      </c>
      <c r="D9" s="41">
        <v>5.13828</v>
      </c>
      <c r="E9" s="41">
        <v>5.4973200000000002</v>
      </c>
      <c r="F9" s="31"/>
      <c r="G9" s="31"/>
    </row>
    <row r="10" spans="1:7" x14ac:dyDescent="0.25">
      <c r="A10" s="84"/>
      <c r="B10" s="33" t="s">
        <v>24</v>
      </c>
      <c r="C10" s="34">
        <v>5.5900400000000001</v>
      </c>
      <c r="D10" s="34">
        <v>5.4367799999999997</v>
      </c>
      <c r="E10" s="34">
        <v>5.7433100000000001</v>
      </c>
      <c r="F10" s="31"/>
      <c r="G10" s="31"/>
    </row>
    <row r="11" spans="1:7" x14ac:dyDescent="0.25">
      <c r="A11" s="84"/>
      <c r="B11" s="33" t="s">
        <v>25</v>
      </c>
      <c r="C11" s="34">
        <v>5.1852799999999997</v>
      </c>
      <c r="D11" s="34">
        <v>5.06243</v>
      </c>
      <c r="E11" s="34">
        <v>5.3081300000000002</v>
      </c>
      <c r="F11" s="31"/>
      <c r="G11" s="31"/>
    </row>
    <row r="12" spans="1:7" x14ac:dyDescent="0.25">
      <c r="A12" s="84"/>
      <c r="B12" s="33" t="s">
        <v>36</v>
      </c>
      <c r="C12" s="34">
        <v>5.6357400000000002</v>
      </c>
      <c r="D12" s="34">
        <v>5.4771200000000002</v>
      </c>
      <c r="E12" s="34">
        <v>5.7943600000000002</v>
      </c>
    </row>
    <row r="13" spans="1:7" x14ac:dyDescent="0.25">
      <c r="A13" s="84"/>
      <c r="B13" s="33" t="s">
        <v>27</v>
      </c>
      <c r="C13" s="34">
        <v>4.4076599999999999</v>
      </c>
      <c r="D13" s="34">
        <v>3.9756100000000001</v>
      </c>
      <c r="E13" s="34">
        <v>4.8396999999999997</v>
      </c>
    </row>
    <row r="14" spans="1:7" x14ac:dyDescent="0.25">
      <c r="A14" s="85"/>
      <c r="B14" s="35" t="s">
        <v>28</v>
      </c>
      <c r="C14" s="36">
        <v>5.0531699999999997</v>
      </c>
      <c r="D14" s="36">
        <v>4.8457299999999996</v>
      </c>
      <c r="E14" s="36">
        <v>5.2606200000000003</v>
      </c>
      <c r="F14" s="30"/>
      <c r="G14" s="30"/>
    </row>
    <row r="15" spans="1:7" x14ac:dyDescent="0.25">
      <c r="A15" s="84" t="s">
        <v>2</v>
      </c>
      <c r="B15" s="33" t="s">
        <v>35</v>
      </c>
      <c r="C15" s="34">
        <v>4.8717800000000002</v>
      </c>
      <c r="D15" s="34">
        <v>4.73027</v>
      </c>
      <c r="E15" s="34">
        <v>5.0132899999999996</v>
      </c>
      <c r="F15" s="31"/>
      <c r="G15" s="31"/>
    </row>
    <row r="16" spans="1:7" x14ac:dyDescent="0.25">
      <c r="A16" s="84"/>
      <c r="B16" s="33" t="s">
        <v>24</v>
      </c>
      <c r="C16" s="34">
        <v>5.2230999999999996</v>
      </c>
      <c r="D16" s="34">
        <v>5.0970199999999997</v>
      </c>
      <c r="E16" s="34">
        <v>5.3491799999999996</v>
      </c>
      <c r="F16" s="31"/>
      <c r="G16" s="31"/>
    </row>
    <row r="17" spans="1:7" x14ac:dyDescent="0.25">
      <c r="A17" s="84"/>
      <c r="B17" s="33" t="s">
        <v>25</v>
      </c>
      <c r="C17" s="34">
        <v>5.0652900000000001</v>
      </c>
      <c r="D17" s="34">
        <v>4.9608400000000001</v>
      </c>
      <c r="E17" s="34">
        <v>5.16974</v>
      </c>
      <c r="F17" s="31"/>
      <c r="G17" s="31"/>
    </row>
    <row r="18" spans="1:7" x14ac:dyDescent="0.25">
      <c r="A18" s="84"/>
      <c r="B18" s="33" t="s">
        <v>36</v>
      </c>
      <c r="C18" s="34">
        <v>5.2989699999999997</v>
      </c>
      <c r="D18" s="34">
        <v>5.1357100000000004</v>
      </c>
      <c r="E18" s="34">
        <v>5.4622200000000003</v>
      </c>
      <c r="F18" s="31"/>
      <c r="G18" s="31"/>
    </row>
    <row r="19" spans="1:7" x14ac:dyDescent="0.25">
      <c r="A19" s="84"/>
      <c r="B19" s="33" t="s">
        <v>27</v>
      </c>
      <c r="C19" s="34">
        <v>4.3903999999999996</v>
      </c>
      <c r="D19" s="34">
        <v>4.1250099999999996</v>
      </c>
      <c r="E19" s="34">
        <v>4.65578</v>
      </c>
      <c r="F19" s="31"/>
      <c r="G19" s="31"/>
    </row>
    <row r="20" spans="1:7" x14ac:dyDescent="0.25">
      <c r="A20" s="84"/>
      <c r="B20" s="33" t="s">
        <v>28</v>
      </c>
      <c r="C20" s="34">
        <v>4.7021699999999997</v>
      </c>
      <c r="D20" s="34">
        <v>4.55497</v>
      </c>
      <c r="E20" s="34">
        <v>4.84938</v>
      </c>
      <c r="F20" s="31"/>
      <c r="G20" s="31"/>
    </row>
    <row r="21" spans="1:7" x14ac:dyDescent="0.25">
      <c r="B21" s="39"/>
      <c r="C21" s="38"/>
      <c r="D21" s="38"/>
      <c r="E21" s="38"/>
      <c r="F21" s="31"/>
      <c r="G21" s="31"/>
    </row>
    <row r="24" spans="1:7" x14ac:dyDescent="0.25">
      <c r="A24" s="42"/>
    </row>
  </sheetData>
  <mergeCells count="3">
    <mergeCell ref="A3:A8"/>
    <mergeCell ref="A9:A14"/>
    <mergeCell ref="A15:A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E11"/>
  <sheetViews>
    <sheetView workbookViewId="0"/>
  </sheetViews>
  <sheetFormatPr defaultColWidth="19.28515625" defaultRowHeight="15" x14ac:dyDescent="0.25"/>
  <sheetData>
    <row r="1" spans="1:5" ht="15.75" thickBot="1" x14ac:dyDescent="0.3">
      <c r="A1" s="1" t="s">
        <v>76</v>
      </c>
    </row>
    <row r="2" spans="1:5" ht="30.75" thickBot="1" x14ac:dyDescent="0.3">
      <c r="A2" s="8" t="s">
        <v>22</v>
      </c>
      <c r="B2" s="9" t="s">
        <v>1</v>
      </c>
      <c r="C2" s="9" t="s">
        <v>0</v>
      </c>
      <c r="D2" s="9" t="s">
        <v>2</v>
      </c>
      <c r="E2" s="9" t="s">
        <v>19</v>
      </c>
    </row>
    <row r="3" spans="1:5" ht="15.75" thickBot="1" x14ac:dyDescent="0.3">
      <c r="A3" s="10" t="s">
        <v>23</v>
      </c>
      <c r="B3" s="93">
        <v>5871</v>
      </c>
      <c r="C3" s="94">
        <v>5865</v>
      </c>
      <c r="D3" s="94">
        <v>8625</v>
      </c>
      <c r="E3" s="94">
        <v>20361</v>
      </c>
    </row>
    <row r="4" spans="1:5" ht="15.75" thickBot="1" x14ac:dyDescent="0.3">
      <c r="A4" s="10" t="s">
        <v>24</v>
      </c>
      <c r="B4" s="95">
        <v>5838</v>
      </c>
      <c r="C4" s="96">
        <v>5699</v>
      </c>
      <c r="D4" s="96">
        <v>8404</v>
      </c>
      <c r="E4" s="96">
        <v>19941</v>
      </c>
    </row>
    <row r="5" spans="1:5" ht="30.75" thickBot="1" x14ac:dyDescent="0.3">
      <c r="A5" s="10" t="s">
        <v>25</v>
      </c>
      <c r="B5" s="95">
        <v>4449</v>
      </c>
      <c r="C5" s="96">
        <v>11293</v>
      </c>
      <c r="D5" s="96">
        <v>12982</v>
      </c>
      <c r="E5" s="96">
        <v>28724</v>
      </c>
    </row>
    <row r="6" spans="1:5" ht="45.75" thickBot="1" x14ac:dyDescent="0.3">
      <c r="A6" s="10" t="s">
        <v>26</v>
      </c>
      <c r="B6" s="95">
        <v>11780</v>
      </c>
      <c r="C6" s="96">
        <v>7748</v>
      </c>
      <c r="D6" s="96">
        <v>7881</v>
      </c>
      <c r="E6" s="96">
        <v>27409</v>
      </c>
    </row>
    <row r="7" spans="1:5" ht="15.75" thickBot="1" x14ac:dyDescent="0.3">
      <c r="A7" s="10" t="s">
        <v>27</v>
      </c>
      <c r="B7" s="95">
        <v>1806</v>
      </c>
      <c r="C7" s="96">
        <v>1113</v>
      </c>
      <c r="D7" s="96">
        <v>2204</v>
      </c>
      <c r="E7" s="96">
        <v>5123</v>
      </c>
    </row>
    <row r="8" spans="1:5" ht="15.75" thickBot="1" x14ac:dyDescent="0.3">
      <c r="A8" s="10" t="s">
        <v>28</v>
      </c>
      <c r="B8" s="95">
        <v>15998</v>
      </c>
      <c r="C8" s="96">
        <v>4630</v>
      </c>
      <c r="D8" s="96">
        <v>6993</v>
      </c>
      <c r="E8" s="96">
        <v>27621</v>
      </c>
    </row>
    <row r="9" spans="1:5" ht="15.75" thickBot="1" x14ac:dyDescent="0.3">
      <c r="A9" s="11" t="s">
        <v>19</v>
      </c>
      <c r="B9" s="95">
        <v>45742</v>
      </c>
      <c r="C9" s="96">
        <v>36348</v>
      </c>
      <c r="D9" s="96">
        <v>47089</v>
      </c>
      <c r="E9" s="96">
        <v>129179</v>
      </c>
    </row>
    <row r="11" spans="1:5" ht="30" customHeight="1" x14ac:dyDescent="0.25">
      <c r="A11" s="69" t="s">
        <v>169</v>
      </c>
      <c r="B11" s="69"/>
      <c r="C11" s="69"/>
      <c r="D11" s="69"/>
      <c r="E11" s="69"/>
    </row>
  </sheetData>
  <mergeCells count="1">
    <mergeCell ref="A11:E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6"/>
  <sheetViews>
    <sheetView workbookViewId="0"/>
  </sheetViews>
  <sheetFormatPr defaultRowHeight="15" x14ac:dyDescent="0.25"/>
  <cols>
    <col min="1" max="1" width="19.85546875" customWidth="1"/>
    <col min="2" max="2" width="31.85546875" customWidth="1"/>
    <col min="3" max="3" width="16" customWidth="1"/>
  </cols>
  <sheetData>
    <row r="1" spans="1:3" ht="15.75" thickBot="1" x14ac:dyDescent="0.3">
      <c r="A1" s="1" t="s">
        <v>165</v>
      </c>
    </row>
    <row r="2" spans="1:3" ht="30.75" thickBot="1" x14ac:dyDescent="0.3">
      <c r="A2" s="14" t="s">
        <v>22</v>
      </c>
      <c r="B2" s="15" t="s">
        <v>149</v>
      </c>
      <c r="C2" s="15" t="s">
        <v>150</v>
      </c>
    </row>
    <row r="3" spans="1:3" ht="15.75" thickBot="1" x14ac:dyDescent="0.3">
      <c r="A3" s="10" t="s">
        <v>151</v>
      </c>
      <c r="B3" s="87" t="s">
        <v>152</v>
      </c>
      <c r="C3" s="88">
        <v>15851</v>
      </c>
    </row>
    <row r="4" spans="1:3" ht="15.75" thickBot="1" x14ac:dyDescent="0.3">
      <c r="A4" s="10" t="s">
        <v>24</v>
      </c>
      <c r="B4" s="87" t="s">
        <v>153</v>
      </c>
      <c r="C4" s="88">
        <v>11000</v>
      </c>
    </row>
    <row r="5" spans="1:3" ht="15.75" thickBot="1" x14ac:dyDescent="0.3">
      <c r="A5" s="10" t="s">
        <v>24</v>
      </c>
      <c r="B5" s="87" t="s">
        <v>154</v>
      </c>
      <c r="C5" s="88">
        <v>1200</v>
      </c>
    </row>
    <row r="6" spans="1:3" ht="30.75" thickBot="1" x14ac:dyDescent="0.3">
      <c r="A6" s="10" t="s">
        <v>24</v>
      </c>
      <c r="B6" s="87" t="s">
        <v>155</v>
      </c>
      <c r="C6" s="88">
        <v>1200</v>
      </c>
    </row>
    <row r="7" spans="1:3" ht="30.75" thickBot="1" x14ac:dyDescent="0.3">
      <c r="A7" s="10" t="s">
        <v>25</v>
      </c>
      <c r="B7" s="87" t="s">
        <v>156</v>
      </c>
      <c r="C7" s="88">
        <v>8000</v>
      </c>
    </row>
    <row r="8" spans="1:3" ht="30.75" thickBot="1" x14ac:dyDescent="0.3">
      <c r="A8" s="10" t="s">
        <v>25</v>
      </c>
      <c r="B8" s="87" t="s">
        <v>157</v>
      </c>
      <c r="C8" s="88">
        <v>1000</v>
      </c>
    </row>
    <row r="9" spans="1:3" ht="30.75" thickBot="1" x14ac:dyDescent="0.3">
      <c r="A9" s="10" t="s">
        <v>25</v>
      </c>
      <c r="B9" s="87" t="s">
        <v>158</v>
      </c>
      <c r="C9" s="88">
        <v>8000</v>
      </c>
    </row>
    <row r="10" spans="1:3" ht="30.75" thickBot="1" x14ac:dyDescent="0.3">
      <c r="A10" s="10" t="s">
        <v>25</v>
      </c>
      <c r="B10" s="87" t="s">
        <v>159</v>
      </c>
      <c r="C10" s="88">
        <v>6500</v>
      </c>
    </row>
    <row r="11" spans="1:3" ht="45.75" thickBot="1" x14ac:dyDescent="0.3">
      <c r="A11" s="10" t="s">
        <v>26</v>
      </c>
      <c r="B11" s="87" t="s">
        <v>160</v>
      </c>
      <c r="C11" s="88">
        <v>20000</v>
      </c>
    </row>
    <row r="12" spans="1:3" ht="45.75" thickBot="1" x14ac:dyDescent="0.3">
      <c r="A12" s="10" t="s">
        <v>26</v>
      </c>
      <c r="B12" s="87" t="s">
        <v>161</v>
      </c>
      <c r="C12" s="88">
        <v>1000</v>
      </c>
    </row>
    <row r="13" spans="1:3" ht="45.75" thickBot="1" x14ac:dyDescent="0.3">
      <c r="A13" s="10" t="s">
        <v>26</v>
      </c>
      <c r="B13" s="87" t="s">
        <v>162</v>
      </c>
      <c r="C13" s="88">
        <v>2917</v>
      </c>
    </row>
    <row r="14" spans="1:3" ht="15.75" thickBot="1" x14ac:dyDescent="0.3">
      <c r="A14" s="10" t="s">
        <v>27</v>
      </c>
      <c r="B14" s="87" t="s">
        <v>163</v>
      </c>
      <c r="C14" s="88">
        <v>2444</v>
      </c>
    </row>
    <row r="15" spans="1:3" ht="15.75" thickBot="1" x14ac:dyDescent="0.3">
      <c r="A15" s="10" t="s">
        <v>28</v>
      </c>
      <c r="B15" s="87" t="s">
        <v>164</v>
      </c>
      <c r="C15" s="88">
        <v>24000</v>
      </c>
    </row>
    <row r="16" spans="1:3" ht="45.75" customHeight="1" x14ac:dyDescent="0.25">
      <c r="A16" s="89" t="s">
        <v>166</v>
      </c>
      <c r="B16" s="89"/>
      <c r="C16" s="89"/>
    </row>
  </sheetData>
  <mergeCells count="1">
    <mergeCell ref="A16:C16"/>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6"/>
  <sheetViews>
    <sheetView workbookViewId="0">
      <selection activeCell="B4" sqref="B4"/>
    </sheetView>
  </sheetViews>
  <sheetFormatPr defaultRowHeight="15" x14ac:dyDescent="0.25"/>
  <cols>
    <col min="1" max="1" width="25.5703125" customWidth="1"/>
    <col min="2" max="2" width="42" customWidth="1"/>
    <col min="3" max="3" width="16.85546875" customWidth="1"/>
  </cols>
  <sheetData>
    <row r="1" spans="1:3" x14ac:dyDescent="0.25">
      <c r="A1" s="1" t="s">
        <v>167</v>
      </c>
    </row>
    <row r="2" spans="1:3" x14ac:dyDescent="0.25">
      <c r="A2" s="1"/>
    </row>
    <row r="3" spans="1:3" x14ac:dyDescent="0.25">
      <c r="A3" s="97" t="s">
        <v>93</v>
      </c>
      <c r="B3" s="70" t="s">
        <v>94</v>
      </c>
      <c r="C3" s="70"/>
    </row>
    <row r="4" spans="1:3" x14ac:dyDescent="0.25">
      <c r="A4" s="97"/>
      <c r="B4" s="52" t="s">
        <v>106</v>
      </c>
      <c r="C4" s="52" t="s">
        <v>107</v>
      </c>
    </row>
    <row r="5" spans="1:3" ht="15" customHeight="1" x14ac:dyDescent="0.25">
      <c r="A5" s="51" t="s">
        <v>95</v>
      </c>
      <c r="B5" s="51" t="s">
        <v>108</v>
      </c>
      <c r="C5" s="51" t="s">
        <v>109</v>
      </c>
    </row>
    <row r="6" spans="1:3" x14ac:dyDescent="0.25">
      <c r="A6" s="51" t="s">
        <v>97</v>
      </c>
      <c r="B6" s="51" t="s">
        <v>110</v>
      </c>
      <c r="C6" s="51" t="s">
        <v>111</v>
      </c>
    </row>
    <row r="7" spans="1:3" x14ac:dyDescent="0.25">
      <c r="A7" s="51" t="s">
        <v>99</v>
      </c>
      <c r="B7" s="51" t="s">
        <v>112</v>
      </c>
      <c r="C7" s="51" t="s">
        <v>111</v>
      </c>
    </row>
    <row r="8" spans="1:3" x14ac:dyDescent="0.25">
      <c r="A8" s="51" t="s">
        <v>101</v>
      </c>
      <c r="B8" s="51" t="s">
        <v>113</v>
      </c>
      <c r="C8" s="51" t="s">
        <v>111</v>
      </c>
    </row>
    <row r="9" spans="1:3" x14ac:dyDescent="0.25">
      <c r="B9" s="51" t="s">
        <v>114</v>
      </c>
      <c r="C9" s="51" t="s">
        <v>111</v>
      </c>
    </row>
    <row r="10" spans="1:3" x14ac:dyDescent="0.25">
      <c r="B10" s="51" t="s">
        <v>115</v>
      </c>
      <c r="C10" s="51" t="s">
        <v>111</v>
      </c>
    </row>
    <row r="11" spans="1:3" x14ac:dyDescent="0.25">
      <c r="A11" s="51"/>
      <c r="B11" s="51" t="s">
        <v>116</v>
      </c>
      <c r="C11" s="51" t="s">
        <v>111</v>
      </c>
    </row>
    <row r="12" spans="1:3" x14ac:dyDescent="0.25">
      <c r="A12" s="51"/>
      <c r="B12" s="51" t="s">
        <v>117</v>
      </c>
      <c r="C12" s="51" t="s">
        <v>111</v>
      </c>
    </row>
    <row r="13" spans="1:3" x14ac:dyDescent="0.25">
      <c r="A13" s="51"/>
      <c r="B13" s="51" t="s">
        <v>118</v>
      </c>
      <c r="C13" s="51" t="s">
        <v>111</v>
      </c>
    </row>
    <row r="14" spans="1:3" x14ac:dyDescent="0.25">
      <c r="A14" s="51"/>
    </row>
    <row r="15" spans="1:3" x14ac:dyDescent="0.25">
      <c r="A15" s="51"/>
    </row>
    <row r="16" spans="1:3" ht="28.5" customHeight="1" x14ac:dyDescent="0.25">
      <c r="A16" s="90" t="s">
        <v>168</v>
      </c>
      <c r="B16" s="90"/>
      <c r="C16" s="90"/>
    </row>
  </sheetData>
  <mergeCells count="3">
    <mergeCell ref="B3:C3"/>
    <mergeCell ref="A16:C16"/>
    <mergeCell ref="A3:A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R25"/>
  <sheetViews>
    <sheetView workbookViewId="0">
      <selection activeCell="A5" sqref="A5"/>
    </sheetView>
  </sheetViews>
  <sheetFormatPr defaultRowHeight="15" x14ac:dyDescent="0.25"/>
  <cols>
    <col min="1" max="1" width="23.140625" customWidth="1"/>
  </cols>
  <sheetData>
    <row r="1" spans="1:18" x14ac:dyDescent="0.25">
      <c r="A1" s="1" t="s">
        <v>170</v>
      </c>
    </row>
    <row r="2" spans="1:18" ht="36" customHeight="1" x14ac:dyDescent="0.25">
      <c r="A2" s="73" t="s">
        <v>29</v>
      </c>
      <c r="B2" s="74"/>
      <c r="C2" s="71" t="s">
        <v>30</v>
      </c>
      <c r="D2" s="71"/>
      <c r="E2" s="71"/>
      <c r="F2" s="71"/>
      <c r="G2" s="71" t="s">
        <v>31</v>
      </c>
      <c r="H2" s="71"/>
      <c r="I2" s="71"/>
      <c r="J2" s="71"/>
      <c r="K2" s="71" t="s">
        <v>32</v>
      </c>
      <c r="L2" s="71"/>
      <c r="M2" s="71"/>
      <c r="N2" s="71"/>
      <c r="O2" s="71" t="s">
        <v>33</v>
      </c>
      <c r="P2" s="71"/>
      <c r="Q2" s="71"/>
      <c r="R2" s="71"/>
    </row>
    <row r="3" spans="1:18" ht="25.5" customHeight="1" x14ac:dyDescent="0.25">
      <c r="A3" s="75"/>
      <c r="B3" s="76"/>
      <c r="C3" s="72" t="s">
        <v>34</v>
      </c>
      <c r="D3" s="72" t="s">
        <v>63</v>
      </c>
      <c r="E3" s="72"/>
      <c r="F3" s="72" t="s">
        <v>65</v>
      </c>
      <c r="G3" s="72" t="s">
        <v>34</v>
      </c>
      <c r="H3" s="72" t="s">
        <v>63</v>
      </c>
      <c r="I3" s="72"/>
      <c r="J3" s="72" t="s">
        <v>65</v>
      </c>
      <c r="K3" s="72" t="s">
        <v>34</v>
      </c>
      <c r="L3" s="72" t="s">
        <v>63</v>
      </c>
      <c r="M3" s="72"/>
      <c r="N3" s="72" t="s">
        <v>65</v>
      </c>
      <c r="O3" s="72" t="s">
        <v>34</v>
      </c>
      <c r="P3" s="72" t="s">
        <v>63</v>
      </c>
      <c r="Q3" s="72"/>
      <c r="R3" s="72" t="s">
        <v>65</v>
      </c>
    </row>
    <row r="4" spans="1:18" x14ac:dyDescent="0.25">
      <c r="A4" s="77"/>
      <c r="B4" s="78"/>
      <c r="C4" s="72"/>
      <c r="D4" s="19" t="s">
        <v>62</v>
      </c>
      <c r="E4" s="19" t="s">
        <v>64</v>
      </c>
      <c r="F4" s="72"/>
      <c r="G4" s="72"/>
      <c r="H4" s="19" t="s">
        <v>62</v>
      </c>
      <c r="I4" s="19" t="s">
        <v>64</v>
      </c>
      <c r="J4" s="72"/>
      <c r="K4" s="72"/>
      <c r="L4" s="19" t="s">
        <v>62</v>
      </c>
      <c r="M4" s="19" t="s">
        <v>64</v>
      </c>
      <c r="N4" s="72"/>
      <c r="O4" s="72"/>
      <c r="P4" s="19" t="s">
        <v>62</v>
      </c>
      <c r="Q4" s="19" t="s">
        <v>64</v>
      </c>
      <c r="R4" s="72"/>
    </row>
    <row r="5" spans="1:18" x14ac:dyDescent="0.25">
      <c r="A5" s="18" t="s">
        <v>35</v>
      </c>
      <c r="B5" s="18" t="s">
        <v>1</v>
      </c>
      <c r="C5" s="98">
        <v>45.969200000000001</v>
      </c>
      <c r="D5" s="98">
        <v>41.3765</v>
      </c>
      <c r="E5" s="98">
        <v>50.561900000000001</v>
      </c>
      <c r="F5" s="99">
        <v>38.71</v>
      </c>
      <c r="G5" s="98">
        <v>7.1364099999999997</v>
      </c>
      <c r="H5" s="98">
        <v>6.7272499999999997</v>
      </c>
      <c r="I5" s="98">
        <v>7.5455800000000002</v>
      </c>
      <c r="J5" s="100">
        <v>7.05755</v>
      </c>
      <c r="K5" s="98">
        <v>34.115900000000003</v>
      </c>
      <c r="L5" s="98">
        <v>30.492599999999999</v>
      </c>
      <c r="M5" s="98">
        <v>37.7393</v>
      </c>
      <c r="N5" s="100">
        <v>25.0701</v>
      </c>
      <c r="O5" s="98">
        <v>4.6442300000000003</v>
      </c>
      <c r="P5" s="98">
        <v>4.2869299999999999</v>
      </c>
      <c r="Q5" s="98">
        <v>5.0015400000000003</v>
      </c>
      <c r="R5" s="101">
        <v>3.9200300000000001</v>
      </c>
    </row>
    <row r="6" spans="1:18" x14ac:dyDescent="0.25">
      <c r="A6" s="18" t="s">
        <v>35</v>
      </c>
      <c r="B6" s="18" t="s">
        <v>0</v>
      </c>
      <c r="C6" s="98">
        <v>59.196399999999997</v>
      </c>
      <c r="D6" s="98">
        <v>55.506700000000002</v>
      </c>
      <c r="E6" s="98">
        <v>62.886200000000002</v>
      </c>
      <c r="F6" s="98">
        <v>58.0336</v>
      </c>
      <c r="G6" s="98">
        <v>7.5970000000000004</v>
      </c>
      <c r="H6" s="98">
        <v>7.3448200000000003</v>
      </c>
      <c r="I6" s="98">
        <v>7.84917</v>
      </c>
      <c r="J6" s="100">
        <v>7.7030399999999997</v>
      </c>
      <c r="K6" s="98">
        <v>43.2547</v>
      </c>
      <c r="L6" s="98">
        <v>40.516100000000002</v>
      </c>
      <c r="M6" s="98">
        <v>45.993299999999998</v>
      </c>
      <c r="N6" s="100">
        <v>43.128999999999998</v>
      </c>
      <c r="O6" s="98">
        <v>5.3178000000000001</v>
      </c>
      <c r="P6" s="98">
        <v>5.13828</v>
      </c>
      <c r="Q6" s="98">
        <v>5.4973200000000002</v>
      </c>
      <c r="R6" s="100">
        <v>5.45031</v>
      </c>
    </row>
    <row r="7" spans="1:18" x14ac:dyDescent="0.25">
      <c r="A7" s="18" t="s">
        <v>35</v>
      </c>
      <c r="B7" s="18" t="s">
        <v>2</v>
      </c>
      <c r="C7" s="98">
        <v>62.421300000000002</v>
      </c>
      <c r="D7" s="98">
        <v>59.569000000000003</v>
      </c>
      <c r="E7" s="98">
        <v>65.273600000000002</v>
      </c>
      <c r="F7" s="99">
        <v>67.682199999999995</v>
      </c>
      <c r="G7" s="98">
        <v>6.9673400000000001</v>
      </c>
      <c r="H7" s="98">
        <v>6.7671200000000002</v>
      </c>
      <c r="I7" s="98">
        <v>7.1675500000000003</v>
      </c>
      <c r="J7" s="100">
        <v>7.0298699999999998</v>
      </c>
      <c r="K7" s="98">
        <v>45.225099999999998</v>
      </c>
      <c r="L7" s="98">
        <v>43.200200000000002</v>
      </c>
      <c r="M7" s="98">
        <v>47.250100000000003</v>
      </c>
      <c r="N7" s="101">
        <v>50.625399999999999</v>
      </c>
      <c r="O7" s="98">
        <v>4.8717800000000002</v>
      </c>
      <c r="P7" s="98">
        <v>4.73027</v>
      </c>
      <c r="Q7" s="98">
        <v>5.0132899999999996</v>
      </c>
      <c r="R7" s="100">
        <v>4.8323600000000004</v>
      </c>
    </row>
    <row r="8" spans="1:18" x14ac:dyDescent="0.25">
      <c r="A8" s="18" t="s">
        <v>24</v>
      </c>
      <c r="B8" s="18" t="s">
        <v>1</v>
      </c>
      <c r="C8" s="98">
        <v>47.748399999999997</v>
      </c>
      <c r="D8" s="98">
        <v>44.489199999999997</v>
      </c>
      <c r="E8" s="98">
        <v>51.0077</v>
      </c>
      <c r="F8" s="99">
        <v>42.4726</v>
      </c>
      <c r="G8" s="98">
        <v>7.4199799999999998</v>
      </c>
      <c r="H8" s="98">
        <v>7.1559499999999998</v>
      </c>
      <c r="I8" s="98">
        <v>7.6840000000000002</v>
      </c>
      <c r="J8" s="100">
        <v>7.1544800000000004</v>
      </c>
      <c r="K8" s="98">
        <v>34.679900000000004</v>
      </c>
      <c r="L8" s="98">
        <v>32.296900000000001</v>
      </c>
      <c r="M8" s="98">
        <v>37.063000000000002</v>
      </c>
      <c r="N8" s="101">
        <v>30.5501</v>
      </c>
      <c r="O8" s="98">
        <v>4.8975200000000001</v>
      </c>
      <c r="P8" s="98">
        <v>4.7098599999999999</v>
      </c>
      <c r="Q8" s="98">
        <v>5.0851899999999999</v>
      </c>
      <c r="R8" s="100">
        <v>4.7773300000000001</v>
      </c>
    </row>
    <row r="9" spans="1:18" x14ac:dyDescent="0.25">
      <c r="A9" s="18" t="s">
        <v>24</v>
      </c>
      <c r="B9" s="18" t="s">
        <v>0</v>
      </c>
      <c r="C9" s="98">
        <v>54.526600000000002</v>
      </c>
      <c r="D9" s="98">
        <v>51.678199999999997</v>
      </c>
      <c r="E9" s="98">
        <v>57.375100000000003</v>
      </c>
      <c r="F9" s="98">
        <v>54.4542</v>
      </c>
      <c r="G9" s="98">
        <v>7.6074200000000003</v>
      </c>
      <c r="H9" s="98">
        <v>7.3936000000000002</v>
      </c>
      <c r="I9" s="98">
        <v>7.8212400000000004</v>
      </c>
      <c r="J9" s="100">
        <v>7.7722100000000003</v>
      </c>
      <c r="K9" s="98">
        <v>42.136899999999997</v>
      </c>
      <c r="L9" s="98">
        <v>40.066000000000003</v>
      </c>
      <c r="M9" s="98">
        <v>44.207799999999999</v>
      </c>
      <c r="N9" s="100">
        <v>42.248100000000001</v>
      </c>
      <c r="O9" s="98">
        <v>5.5900400000000001</v>
      </c>
      <c r="P9" s="98">
        <v>5.4367799999999997</v>
      </c>
      <c r="Q9" s="98">
        <v>5.7433100000000001</v>
      </c>
      <c r="R9" s="100">
        <v>5.4150499999999999</v>
      </c>
    </row>
    <row r="10" spans="1:18" x14ac:dyDescent="0.25">
      <c r="A10" s="18" t="s">
        <v>24</v>
      </c>
      <c r="B10" s="18" t="s">
        <v>2</v>
      </c>
      <c r="C10" s="98">
        <v>66.987099999999998</v>
      </c>
      <c r="D10" s="98">
        <v>64.433199999999999</v>
      </c>
      <c r="E10" s="98">
        <v>69.5411</v>
      </c>
      <c r="F10" s="99">
        <v>72.890199999999993</v>
      </c>
      <c r="G10" s="98">
        <v>7.22614</v>
      </c>
      <c r="H10" s="98">
        <v>7.0460700000000003</v>
      </c>
      <c r="I10" s="98">
        <v>7.4062200000000002</v>
      </c>
      <c r="J10" s="101">
        <v>7.5274299999999998</v>
      </c>
      <c r="K10" s="98">
        <v>49.874899999999997</v>
      </c>
      <c r="L10" s="98">
        <v>48.1205</v>
      </c>
      <c r="M10" s="98">
        <v>51.629300000000001</v>
      </c>
      <c r="N10" s="101">
        <v>52.564999999999998</v>
      </c>
      <c r="O10" s="98">
        <v>5.2230999999999996</v>
      </c>
      <c r="P10" s="98">
        <v>5.0970199999999997</v>
      </c>
      <c r="Q10" s="98">
        <v>5.3491799999999996</v>
      </c>
      <c r="R10" s="101">
        <v>5.52386</v>
      </c>
    </row>
    <row r="11" spans="1:18" x14ac:dyDescent="0.25">
      <c r="A11" s="18" t="s">
        <v>25</v>
      </c>
      <c r="B11" s="18" t="s">
        <v>1</v>
      </c>
      <c r="C11" s="98">
        <v>49.024299999999997</v>
      </c>
      <c r="D11" s="98">
        <v>43.790599999999998</v>
      </c>
      <c r="E11" s="98">
        <v>54.258000000000003</v>
      </c>
      <c r="F11" s="99">
        <v>42.099699999999999</v>
      </c>
      <c r="G11" s="98">
        <v>6.7551600000000001</v>
      </c>
      <c r="H11" s="98">
        <v>6.3689999999999998</v>
      </c>
      <c r="I11" s="98">
        <v>7.1413099999999998</v>
      </c>
      <c r="J11" s="100">
        <v>6.5290299999999997</v>
      </c>
      <c r="K11" s="98">
        <v>33.935400000000001</v>
      </c>
      <c r="L11" s="98">
        <v>30.302700000000002</v>
      </c>
      <c r="M11" s="98">
        <v>37.568199999999997</v>
      </c>
      <c r="N11" s="100">
        <v>31.5124</v>
      </c>
      <c r="O11" s="98">
        <v>4.7048500000000004</v>
      </c>
      <c r="P11" s="98">
        <v>4.4116200000000001</v>
      </c>
      <c r="Q11" s="98">
        <v>4.9980900000000004</v>
      </c>
      <c r="R11" s="100">
        <v>4.3804499999999997</v>
      </c>
    </row>
    <row r="12" spans="1:18" x14ac:dyDescent="0.25">
      <c r="A12" s="18" t="s">
        <v>25</v>
      </c>
      <c r="B12" s="18" t="s">
        <v>0</v>
      </c>
      <c r="C12" s="98">
        <v>52.516100000000002</v>
      </c>
      <c r="D12" s="98">
        <v>50.467199999999998</v>
      </c>
      <c r="E12" s="98">
        <v>54.565100000000001</v>
      </c>
      <c r="F12" s="98">
        <v>52.8371</v>
      </c>
      <c r="G12" s="98">
        <v>7.1779700000000002</v>
      </c>
      <c r="H12" s="98">
        <v>7.0177800000000001</v>
      </c>
      <c r="I12" s="98">
        <v>7.3381600000000002</v>
      </c>
      <c r="J12" s="100">
        <v>7.1740300000000001</v>
      </c>
      <c r="K12" s="98">
        <v>39.646599999999999</v>
      </c>
      <c r="L12" s="98">
        <v>38.035800000000002</v>
      </c>
      <c r="M12" s="98">
        <v>41.257399999999997</v>
      </c>
      <c r="N12" s="100">
        <v>38.9925</v>
      </c>
      <c r="O12" s="98">
        <v>5.1852799999999997</v>
      </c>
      <c r="P12" s="98">
        <v>5.06243</v>
      </c>
      <c r="Q12" s="98">
        <v>5.3081300000000002</v>
      </c>
      <c r="R12" s="100">
        <v>5.0625</v>
      </c>
    </row>
    <row r="13" spans="1:18" x14ac:dyDescent="0.25">
      <c r="A13" s="18" t="s">
        <v>25</v>
      </c>
      <c r="B13" s="18" t="s">
        <v>2</v>
      </c>
      <c r="C13" s="98">
        <v>66.644099999999995</v>
      </c>
      <c r="D13" s="98">
        <v>64.426299999999998</v>
      </c>
      <c r="E13" s="98">
        <v>68.861900000000006</v>
      </c>
      <c r="F13" s="98">
        <v>67.212999999999994</v>
      </c>
      <c r="G13" s="98">
        <v>6.9807699999999997</v>
      </c>
      <c r="H13" s="98">
        <v>6.8390399999999998</v>
      </c>
      <c r="I13" s="98">
        <v>7.1224999999999996</v>
      </c>
      <c r="J13" s="100">
        <v>7.0335799999999997</v>
      </c>
      <c r="K13" s="98">
        <v>49.563499999999998</v>
      </c>
      <c r="L13" s="98">
        <v>47.9788</v>
      </c>
      <c r="M13" s="98">
        <v>51.148200000000003</v>
      </c>
      <c r="N13" s="101">
        <v>51.348399999999998</v>
      </c>
      <c r="O13" s="98">
        <v>5.0652900000000001</v>
      </c>
      <c r="P13" s="98">
        <v>4.9608400000000001</v>
      </c>
      <c r="Q13" s="98">
        <v>5.16974</v>
      </c>
      <c r="R13" s="100">
        <v>4.9975199999999997</v>
      </c>
    </row>
    <row r="14" spans="1:18" x14ac:dyDescent="0.25">
      <c r="A14" s="18" t="s">
        <v>36</v>
      </c>
      <c r="B14" s="18" t="s">
        <v>1</v>
      </c>
      <c r="C14" s="98">
        <v>52.613500000000002</v>
      </c>
      <c r="D14" s="98">
        <v>50.493600000000001</v>
      </c>
      <c r="E14" s="98">
        <v>54.7333</v>
      </c>
      <c r="F14" s="98">
        <v>52.6905</v>
      </c>
      <c r="G14" s="98">
        <v>7.5149999999999997</v>
      </c>
      <c r="H14" s="98">
        <v>7.3270099999999996</v>
      </c>
      <c r="I14" s="98">
        <v>7.7030000000000003</v>
      </c>
      <c r="J14" s="101">
        <v>7.8819999999999997</v>
      </c>
      <c r="K14" s="98">
        <v>39.932699999999997</v>
      </c>
      <c r="L14" s="98">
        <v>38.3812</v>
      </c>
      <c r="M14" s="98">
        <v>41.484200000000001</v>
      </c>
      <c r="N14" s="100">
        <v>39.973399999999998</v>
      </c>
      <c r="O14" s="98">
        <v>5.2485999999999997</v>
      </c>
      <c r="P14" s="98">
        <v>5.1182800000000004</v>
      </c>
      <c r="Q14" s="98">
        <v>5.3789300000000004</v>
      </c>
      <c r="R14" s="100">
        <v>5.4412399999999996</v>
      </c>
    </row>
    <row r="15" spans="1:18" x14ac:dyDescent="0.25">
      <c r="A15" s="18" t="s">
        <v>36</v>
      </c>
      <c r="B15" s="18" t="s">
        <v>0</v>
      </c>
      <c r="C15" s="98">
        <v>62.3767</v>
      </c>
      <c r="D15" s="98">
        <v>59.482900000000001</v>
      </c>
      <c r="E15" s="98">
        <v>65.270399999999995</v>
      </c>
      <c r="F15" s="98">
        <v>63.728299999999997</v>
      </c>
      <c r="G15" s="98">
        <v>7.7876399999999997</v>
      </c>
      <c r="H15" s="98">
        <v>7.5505399999999998</v>
      </c>
      <c r="I15" s="98">
        <v>8.0247399999999995</v>
      </c>
      <c r="J15" s="101">
        <v>8.2468000000000004</v>
      </c>
      <c r="K15" s="98">
        <v>46.713500000000003</v>
      </c>
      <c r="L15" s="98">
        <v>44.919499999999999</v>
      </c>
      <c r="M15" s="98">
        <v>48.5075</v>
      </c>
      <c r="N15" s="100">
        <v>47.589700000000001</v>
      </c>
      <c r="O15" s="98">
        <v>5.6357400000000002</v>
      </c>
      <c r="P15" s="98">
        <v>5.4771200000000002</v>
      </c>
      <c r="Q15" s="98">
        <v>5.7943600000000002</v>
      </c>
      <c r="R15" s="101">
        <v>5.85928</v>
      </c>
    </row>
    <row r="16" spans="1:18" x14ac:dyDescent="0.25">
      <c r="A16" s="18" t="s">
        <v>36</v>
      </c>
      <c r="B16" s="18" t="s">
        <v>2</v>
      </c>
      <c r="C16" s="98">
        <v>72.2102</v>
      </c>
      <c r="D16" s="98">
        <v>68.769900000000007</v>
      </c>
      <c r="E16" s="98">
        <v>75.650499999999994</v>
      </c>
      <c r="F16" s="99">
        <v>80.630499999999998</v>
      </c>
      <c r="G16" s="98">
        <v>7.3255999999999997</v>
      </c>
      <c r="H16" s="98">
        <v>7.0843699999999998</v>
      </c>
      <c r="I16" s="98">
        <v>7.5668300000000004</v>
      </c>
      <c r="J16" s="101">
        <v>7.8158000000000003</v>
      </c>
      <c r="K16" s="98">
        <v>55.7196</v>
      </c>
      <c r="L16" s="98">
        <v>53.105400000000003</v>
      </c>
      <c r="M16" s="98">
        <v>58.333799999999997</v>
      </c>
      <c r="N16" s="101">
        <v>61.412199999999999</v>
      </c>
      <c r="O16" s="98">
        <v>5.2989699999999997</v>
      </c>
      <c r="P16" s="98">
        <v>5.1357100000000004</v>
      </c>
      <c r="Q16" s="98">
        <v>5.4622200000000003</v>
      </c>
      <c r="R16" s="101">
        <v>5.71394</v>
      </c>
    </row>
    <row r="17" spans="1:18" x14ac:dyDescent="0.25">
      <c r="A17" s="18" t="s">
        <v>27</v>
      </c>
      <c r="B17" s="18" t="s">
        <v>1</v>
      </c>
      <c r="C17" s="98">
        <v>38.216299999999997</v>
      </c>
      <c r="D17" s="98">
        <v>23.938300000000002</v>
      </c>
      <c r="E17" s="98">
        <v>52.494399999999999</v>
      </c>
      <c r="F17" s="98">
        <v>38.570599999999999</v>
      </c>
      <c r="G17" s="98">
        <v>6.2842599999999997</v>
      </c>
      <c r="H17" s="98">
        <v>5.2570899999999998</v>
      </c>
      <c r="I17" s="98">
        <v>7.3114299999999997</v>
      </c>
      <c r="J17" s="100">
        <v>6.4825999999999997</v>
      </c>
      <c r="K17" s="98">
        <v>24.423200000000001</v>
      </c>
      <c r="L17" s="98">
        <v>15.409800000000001</v>
      </c>
      <c r="M17" s="98">
        <v>33.436599999999999</v>
      </c>
      <c r="N17" s="100">
        <v>26.7501</v>
      </c>
      <c r="O17" s="98">
        <v>4.1159699999999999</v>
      </c>
      <c r="P17" s="98">
        <v>3.2986800000000001</v>
      </c>
      <c r="Q17" s="98">
        <v>4.9332599999999998</v>
      </c>
      <c r="R17" s="100">
        <v>4.2801499999999999</v>
      </c>
    </row>
    <row r="18" spans="1:18" x14ac:dyDescent="0.25">
      <c r="A18" s="18" t="s">
        <v>27</v>
      </c>
      <c r="B18" s="18" t="s">
        <v>0</v>
      </c>
      <c r="C18" s="98">
        <v>43.310099999999998</v>
      </c>
      <c r="D18" s="98">
        <v>34.722200000000001</v>
      </c>
      <c r="E18" s="98">
        <v>51.8979</v>
      </c>
      <c r="F18" s="98">
        <v>49.002800000000001</v>
      </c>
      <c r="G18" s="98">
        <v>6.3730500000000001</v>
      </c>
      <c r="H18" s="98">
        <v>5.7331799999999999</v>
      </c>
      <c r="I18" s="98">
        <v>7.0129200000000003</v>
      </c>
      <c r="J18" s="100">
        <v>6.8837400000000004</v>
      </c>
      <c r="K18" s="98">
        <v>31.642800000000001</v>
      </c>
      <c r="L18" s="98">
        <v>24.618400000000001</v>
      </c>
      <c r="M18" s="98">
        <v>38.667200000000001</v>
      </c>
      <c r="N18" s="100">
        <v>33.049599999999998</v>
      </c>
      <c r="O18" s="98">
        <v>4.4076599999999999</v>
      </c>
      <c r="P18" s="98">
        <v>3.9756100000000001</v>
      </c>
      <c r="Q18" s="98">
        <v>4.8396999999999997</v>
      </c>
      <c r="R18" s="100">
        <v>4.5819400000000003</v>
      </c>
    </row>
    <row r="19" spans="1:18" x14ac:dyDescent="0.25">
      <c r="A19" s="18" t="s">
        <v>27</v>
      </c>
      <c r="B19" s="18" t="s">
        <v>2</v>
      </c>
      <c r="C19" s="98">
        <v>49.892800000000001</v>
      </c>
      <c r="D19" s="98">
        <v>44.692700000000002</v>
      </c>
      <c r="E19" s="98">
        <v>55.092799999999997</v>
      </c>
      <c r="F19" s="99">
        <v>61.208100000000002</v>
      </c>
      <c r="G19" s="98">
        <v>6.3895400000000002</v>
      </c>
      <c r="H19" s="98">
        <v>6.0157800000000003</v>
      </c>
      <c r="I19" s="98">
        <v>6.7633000000000001</v>
      </c>
      <c r="J19" s="101">
        <v>7.45716</v>
      </c>
      <c r="K19" s="98">
        <v>36.442300000000003</v>
      </c>
      <c r="L19" s="98">
        <v>32.841799999999999</v>
      </c>
      <c r="M19" s="98">
        <v>40.0428</v>
      </c>
      <c r="N19" s="101">
        <v>40.615200000000002</v>
      </c>
      <c r="O19" s="98">
        <v>4.3903999999999996</v>
      </c>
      <c r="P19" s="98">
        <v>4.1250099999999996</v>
      </c>
      <c r="Q19" s="98">
        <v>4.65578</v>
      </c>
      <c r="R19" s="101">
        <v>5.0394100000000002</v>
      </c>
    </row>
    <row r="20" spans="1:18" x14ac:dyDescent="0.25">
      <c r="A20" s="18" t="s">
        <v>28</v>
      </c>
      <c r="B20" s="18" t="s">
        <v>1</v>
      </c>
      <c r="C20" s="98">
        <v>48.932400000000001</v>
      </c>
      <c r="D20" s="98">
        <v>46.445500000000003</v>
      </c>
      <c r="E20" s="98">
        <v>51.4193</v>
      </c>
      <c r="F20" s="98">
        <v>48.701999999999998</v>
      </c>
      <c r="G20" s="98">
        <v>7.2661199999999999</v>
      </c>
      <c r="H20" s="98">
        <v>7.0781599999999996</v>
      </c>
      <c r="I20" s="98">
        <v>7.4540699999999998</v>
      </c>
      <c r="J20" s="100">
        <v>7.1042100000000001</v>
      </c>
      <c r="K20" s="98">
        <v>35.5428</v>
      </c>
      <c r="L20" s="98">
        <v>33.909300000000002</v>
      </c>
      <c r="M20" s="98">
        <v>37.176400000000001</v>
      </c>
      <c r="N20" s="100">
        <v>34.218899999999998</v>
      </c>
      <c r="O20" s="98">
        <v>4.7584999999999997</v>
      </c>
      <c r="P20" s="98">
        <v>4.6178299999999997</v>
      </c>
      <c r="Q20" s="98">
        <v>4.8991699999999998</v>
      </c>
      <c r="R20" s="101">
        <v>4.45146</v>
      </c>
    </row>
    <row r="21" spans="1:18" x14ac:dyDescent="0.25">
      <c r="A21" s="18" t="s">
        <v>28</v>
      </c>
      <c r="B21" s="18" t="s">
        <v>0</v>
      </c>
      <c r="C21" s="98">
        <v>51.695399999999999</v>
      </c>
      <c r="D21" s="98">
        <v>47.620899999999999</v>
      </c>
      <c r="E21" s="98">
        <v>55.7699</v>
      </c>
      <c r="F21" s="99">
        <v>55.923000000000002</v>
      </c>
      <c r="G21" s="98">
        <v>7.2605399999999998</v>
      </c>
      <c r="H21" s="98">
        <v>6.9741</v>
      </c>
      <c r="I21" s="98">
        <v>7.5469799999999996</v>
      </c>
      <c r="J21" s="100">
        <v>7.36374</v>
      </c>
      <c r="K21" s="98">
        <v>38.949599999999997</v>
      </c>
      <c r="L21" s="98">
        <v>35.958500000000001</v>
      </c>
      <c r="M21" s="98">
        <v>41.9407</v>
      </c>
      <c r="N21" s="100">
        <v>39.668799999999997</v>
      </c>
      <c r="O21" s="98">
        <v>5.0531699999999997</v>
      </c>
      <c r="P21" s="98">
        <v>4.8457299999999996</v>
      </c>
      <c r="Q21" s="98">
        <v>5.2606200000000003</v>
      </c>
      <c r="R21" s="100">
        <v>4.8859199999999996</v>
      </c>
    </row>
    <row r="22" spans="1:18" x14ac:dyDescent="0.25">
      <c r="A22" s="18" t="s">
        <v>28</v>
      </c>
      <c r="B22" s="18" t="s">
        <v>2</v>
      </c>
      <c r="C22" s="98">
        <v>60.979199999999999</v>
      </c>
      <c r="D22" s="98">
        <v>58.166600000000003</v>
      </c>
      <c r="E22" s="98">
        <v>63.791800000000002</v>
      </c>
      <c r="F22" s="98">
        <v>60.8093</v>
      </c>
      <c r="G22" s="98">
        <v>6.7525000000000004</v>
      </c>
      <c r="H22" s="98">
        <v>6.5578000000000003</v>
      </c>
      <c r="I22" s="98">
        <v>6.9471999999999996</v>
      </c>
      <c r="J22" s="101">
        <v>7.1691799999999999</v>
      </c>
      <c r="K22" s="98">
        <v>44.776899999999998</v>
      </c>
      <c r="L22" s="98">
        <v>42.668500000000002</v>
      </c>
      <c r="M22" s="98">
        <v>46.885300000000001</v>
      </c>
      <c r="N22" s="100">
        <v>44.131900000000002</v>
      </c>
      <c r="O22" s="98">
        <v>4.7021699999999997</v>
      </c>
      <c r="P22" s="98">
        <v>4.55497</v>
      </c>
      <c r="Q22" s="98">
        <v>4.84938</v>
      </c>
      <c r="R22" s="101">
        <v>4.9640000000000004</v>
      </c>
    </row>
    <row r="23" spans="1:18" x14ac:dyDescent="0.25">
      <c r="A23" s="12"/>
      <c r="B23" s="12"/>
      <c r="C23" s="12"/>
      <c r="D23" s="12"/>
      <c r="E23" s="12"/>
      <c r="F23" s="12"/>
      <c r="G23" s="12"/>
      <c r="H23" s="12"/>
      <c r="I23" s="12"/>
      <c r="J23" s="12"/>
      <c r="K23" s="12"/>
      <c r="L23" s="12"/>
      <c r="M23" s="12"/>
      <c r="N23" s="12"/>
    </row>
    <row r="24" spans="1:18" ht="32.25" customHeight="1" x14ac:dyDescent="0.25">
      <c r="A24" s="90" t="s">
        <v>171</v>
      </c>
      <c r="B24" s="90"/>
      <c r="C24" s="90"/>
      <c r="D24" s="90"/>
      <c r="E24" s="90"/>
      <c r="F24" s="90"/>
      <c r="G24" s="90"/>
      <c r="H24" s="90"/>
      <c r="I24" s="90"/>
      <c r="J24" s="90"/>
      <c r="K24" s="90"/>
      <c r="L24" s="90"/>
      <c r="M24" s="90"/>
      <c r="N24" s="90"/>
      <c r="O24" s="90"/>
      <c r="P24" s="90"/>
      <c r="Q24" s="90"/>
      <c r="R24" s="90"/>
    </row>
    <row r="25" spans="1:18" x14ac:dyDescent="0.25">
      <c r="A25" s="1"/>
    </row>
  </sheetData>
  <mergeCells count="18">
    <mergeCell ref="A24:R24"/>
    <mergeCell ref="A2:B4"/>
    <mergeCell ref="J3:J4"/>
    <mergeCell ref="K3:K4"/>
    <mergeCell ref="L3:M3"/>
    <mergeCell ref="N3:N4"/>
    <mergeCell ref="D3:E3"/>
    <mergeCell ref="C3:C4"/>
    <mergeCell ref="F3:F4"/>
    <mergeCell ref="G3:G4"/>
    <mergeCell ref="H3:I3"/>
    <mergeCell ref="C2:F2"/>
    <mergeCell ref="G2:J2"/>
    <mergeCell ref="K2:N2"/>
    <mergeCell ref="O2:R2"/>
    <mergeCell ref="P3:Q3"/>
    <mergeCell ref="R3:R4"/>
    <mergeCell ref="O3:O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D16"/>
  <sheetViews>
    <sheetView workbookViewId="0">
      <selection activeCell="F6" sqref="F6"/>
    </sheetView>
  </sheetViews>
  <sheetFormatPr defaultRowHeight="15" x14ac:dyDescent="0.25"/>
  <cols>
    <col min="1" max="1" width="28.5703125" customWidth="1"/>
    <col min="2" max="4" width="12.7109375" customWidth="1"/>
  </cols>
  <sheetData>
    <row r="1" spans="1:4" x14ac:dyDescent="0.25">
      <c r="A1" s="1" t="s">
        <v>148</v>
      </c>
    </row>
    <row r="2" spans="1:4" ht="38.25" x14ac:dyDescent="0.25">
      <c r="A2" s="81" t="s">
        <v>38</v>
      </c>
      <c r="B2" s="82" t="s">
        <v>39</v>
      </c>
      <c r="C2" s="20" t="s">
        <v>67</v>
      </c>
      <c r="D2" s="83" t="s">
        <v>172</v>
      </c>
    </row>
    <row r="3" spans="1:4" ht="25.5" x14ac:dyDescent="0.25">
      <c r="A3" s="81"/>
      <c r="B3" s="82"/>
      <c r="C3" s="20" t="s">
        <v>66</v>
      </c>
      <c r="D3" s="83"/>
    </row>
    <row r="4" spans="1:4" x14ac:dyDescent="0.25">
      <c r="A4" s="81"/>
      <c r="B4" s="21" t="s">
        <v>173</v>
      </c>
      <c r="C4" s="22" t="s">
        <v>174</v>
      </c>
      <c r="D4" s="22" t="s">
        <v>175</v>
      </c>
    </row>
    <row r="5" spans="1:4" x14ac:dyDescent="0.25">
      <c r="A5" s="28" t="s">
        <v>40</v>
      </c>
      <c r="B5" s="25">
        <v>8.1977200000000003</v>
      </c>
      <c r="C5" s="23" t="s">
        <v>41</v>
      </c>
      <c r="D5" s="25">
        <f>B5</f>
        <v>8.1977200000000003</v>
      </c>
    </row>
    <row r="6" spans="1:4" ht="25.5" x14ac:dyDescent="0.25">
      <c r="A6" s="28" t="s">
        <v>73</v>
      </c>
      <c r="B6" s="25">
        <v>0.12762999999999999</v>
      </c>
      <c r="C6" s="49">
        <v>44.634999999999998</v>
      </c>
      <c r="D6" s="25">
        <f>B6*C6</f>
        <v>5.6967650499999998</v>
      </c>
    </row>
    <row r="7" spans="1:4" x14ac:dyDescent="0.25">
      <c r="A7" s="28" t="s">
        <v>68</v>
      </c>
      <c r="B7" s="25">
        <v>3.1683599999999998</v>
      </c>
      <c r="C7" s="50">
        <v>0.47366000000000003</v>
      </c>
      <c r="D7" s="25">
        <f>B7*C7</f>
        <v>1.5007253975999999</v>
      </c>
    </row>
    <row r="8" spans="1:4" x14ac:dyDescent="0.25">
      <c r="A8" s="28" t="s">
        <v>69</v>
      </c>
      <c r="B8" s="25">
        <v>21.062899999999999</v>
      </c>
      <c r="C8" s="50">
        <v>0.16686000000000001</v>
      </c>
      <c r="D8" s="25">
        <f t="shared" ref="D8:D14" si="0">B8*C8</f>
        <v>3.5145554940000001</v>
      </c>
    </row>
    <row r="9" spans="1:4" x14ac:dyDescent="0.25">
      <c r="A9" s="28" t="s">
        <v>49</v>
      </c>
      <c r="B9" s="25">
        <v>2.4917899999999999</v>
      </c>
      <c r="C9" s="50">
        <v>0.59862000000000004</v>
      </c>
      <c r="D9" s="25">
        <f t="shared" si="0"/>
        <v>1.4916353298</v>
      </c>
    </row>
    <row r="10" spans="1:4" x14ac:dyDescent="0.25">
      <c r="A10" s="28" t="s">
        <v>70</v>
      </c>
      <c r="B10" s="25">
        <v>12.499599999999999</v>
      </c>
      <c r="C10" s="50">
        <v>0.21415000000000001</v>
      </c>
      <c r="D10" s="25">
        <f t="shared" si="0"/>
        <v>2.67678934</v>
      </c>
    </row>
    <row r="11" spans="1:4" x14ac:dyDescent="0.25">
      <c r="A11" s="28" t="s">
        <v>42</v>
      </c>
      <c r="B11" s="25">
        <v>6.5986000000000002</v>
      </c>
      <c r="C11" s="50">
        <v>3.5371E-2</v>
      </c>
      <c r="D11" s="25">
        <f t="shared" si="0"/>
        <v>0.2333990806</v>
      </c>
    </row>
    <row r="12" spans="1:4" x14ac:dyDescent="0.25">
      <c r="A12" s="28" t="s">
        <v>71</v>
      </c>
      <c r="B12" s="25">
        <v>2.4866299999999999</v>
      </c>
      <c r="C12" s="50">
        <v>0.63744999999999996</v>
      </c>
      <c r="D12" s="25">
        <f t="shared" si="0"/>
        <v>1.5851022934999999</v>
      </c>
    </row>
    <row r="13" spans="1:4" x14ac:dyDescent="0.25">
      <c r="A13" s="28" t="s">
        <v>72</v>
      </c>
      <c r="B13" s="25">
        <v>10.998699999999999</v>
      </c>
      <c r="C13" s="50">
        <v>0.24721000000000001</v>
      </c>
      <c r="D13" s="25">
        <f t="shared" si="0"/>
        <v>2.7189886269999999</v>
      </c>
    </row>
    <row r="14" spans="1:4" ht="15.75" thickBot="1" x14ac:dyDescent="0.3">
      <c r="A14" s="29" t="s">
        <v>43</v>
      </c>
      <c r="B14" s="26">
        <v>10.207700000000001</v>
      </c>
      <c r="C14" s="102">
        <v>5.3057E-2</v>
      </c>
      <c r="D14" s="25">
        <f t="shared" si="0"/>
        <v>0.54158993890000007</v>
      </c>
    </row>
    <row r="15" spans="1:4" ht="15.75" thickTop="1" x14ac:dyDescent="0.25">
      <c r="A15" s="24" t="s">
        <v>77</v>
      </c>
      <c r="B15" s="79"/>
      <c r="C15" s="80"/>
      <c r="D15" s="27">
        <f>SUM(D5:D14)</f>
        <v>28.1572705514</v>
      </c>
    </row>
    <row r="16" spans="1:4" x14ac:dyDescent="0.25">
      <c r="A16" s="53" t="s">
        <v>120</v>
      </c>
    </row>
  </sheetData>
  <mergeCells count="4">
    <mergeCell ref="B15:C15"/>
    <mergeCell ref="A2:A4"/>
    <mergeCell ref="B2:B3"/>
    <mergeCell ref="D2: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B12"/>
  <sheetViews>
    <sheetView workbookViewId="0">
      <selection activeCell="A5" sqref="A5"/>
    </sheetView>
  </sheetViews>
  <sheetFormatPr defaultRowHeight="15" x14ac:dyDescent="0.25"/>
  <cols>
    <col min="1" max="1" width="87.7109375" bestFit="1" customWidth="1"/>
    <col min="2" max="2" width="15.140625" customWidth="1"/>
  </cols>
  <sheetData>
    <row r="1" spans="1:2" ht="15.75" thickBot="1" x14ac:dyDescent="0.3">
      <c r="A1" s="13" t="s">
        <v>147</v>
      </c>
    </row>
    <row r="2" spans="1:2" ht="45.75" thickBot="1" x14ac:dyDescent="0.3">
      <c r="A2" s="14" t="s">
        <v>38</v>
      </c>
      <c r="B2" s="15" t="s">
        <v>61</v>
      </c>
    </row>
    <row r="3" spans="1:2" ht="26.25" thickBot="1" x14ac:dyDescent="0.3">
      <c r="A3" s="16" t="s">
        <v>44</v>
      </c>
      <c r="B3" s="4" t="s">
        <v>55</v>
      </c>
    </row>
    <row r="4" spans="1:2" ht="26.25" thickBot="1" x14ac:dyDescent="0.3">
      <c r="A4" s="16" t="s">
        <v>50</v>
      </c>
      <c r="B4" s="4" t="s">
        <v>59</v>
      </c>
    </row>
    <row r="5" spans="1:2" ht="51.75" thickBot="1" x14ac:dyDescent="0.3">
      <c r="A5" s="16" t="s">
        <v>51</v>
      </c>
      <c r="B5" s="4" t="s">
        <v>60</v>
      </c>
    </row>
    <row r="6" spans="1:2" ht="26.25" thickBot="1" x14ac:dyDescent="0.3">
      <c r="A6" s="16" t="s">
        <v>49</v>
      </c>
      <c r="B6" s="17" t="s">
        <v>58</v>
      </c>
    </row>
    <row r="7" spans="1:2" ht="39" thickBot="1" x14ac:dyDescent="0.3">
      <c r="A7" s="16" t="s">
        <v>79</v>
      </c>
      <c r="B7" s="17" t="s">
        <v>57</v>
      </c>
    </row>
    <row r="8" spans="1:2" ht="26.25" thickBot="1" x14ac:dyDescent="0.3">
      <c r="A8" s="16" t="s">
        <v>45</v>
      </c>
      <c r="B8" s="17" t="s">
        <v>56</v>
      </c>
    </row>
    <row r="9" spans="1:2" ht="26.25" thickBot="1" x14ac:dyDescent="0.3">
      <c r="A9" s="16" t="s">
        <v>78</v>
      </c>
      <c r="B9" s="17" t="s">
        <v>54</v>
      </c>
    </row>
    <row r="10" spans="1:2" ht="26.25" thickBot="1" x14ac:dyDescent="0.3">
      <c r="A10" s="16" t="s">
        <v>46</v>
      </c>
      <c r="B10" s="17" t="s">
        <v>87</v>
      </c>
    </row>
    <row r="11" spans="1:2" ht="26.25" thickBot="1" x14ac:dyDescent="0.3">
      <c r="A11" s="16" t="s">
        <v>47</v>
      </c>
      <c r="B11" s="17" t="s">
        <v>53</v>
      </c>
    </row>
    <row r="12" spans="1:2" x14ac:dyDescent="0.25">
      <c r="A12" t="s">
        <v>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B13"/>
  <sheetViews>
    <sheetView workbookViewId="0"/>
  </sheetViews>
  <sheetFormatPr defaultRowHeight="15" x14ac:dyDescent="0.25"/>
  <cols>
    <col min="1" max="1" width="25" customWidth="1"/>
    <col min="2" max="2" width="36.28515625" bestFit="1" customWidth="1"/>
  </cols>
  <sheetData>
    <row r="1" spans="1:2" x14ac:dyDescent="0.25">
      <c r="A1" s="42" t="s">
        <v>146</v>
      </c>
    </row>
    <row r="3" spans="1:2" x14ac:dyDescent="0.25">
      <c r="A3" s="42" t="s">
        <v>93</v>
      </c>
      <c r="B3" s="52" t="s">
        <v>94</v>
      </c>
    </row>
    <row r="4" spans="1:2" ht="30" x14ac:dyDescent="0.25">
      <c r="A4" s="103" t="s">
        <v>177</v>
      </c>
      <c r="B4" s="52" t="s">
        <v>178</v>
      </c>
    </row>
    <row r="5" spans="1:2" x14ac:dyDescent="0.25">
      <c r="A5" t="s">
        <v>95</v>
      </c>
      <c r="B5" t="s">
        <v>96</v>
      </c>
    </row>
    <row r="6" spans="1:2" x14ac:dyDescent="0.25">
      <c r="A6" t="s">
        <v>97</v>
      </c>
      <c r="B6" t="s">
        <v>98</v>
      </c>
    </row>
    <row r="7" spans="1:2" x14ac:dyDescent="0.25">
      <c r="A7" t="s">
        <v>99</v>
      </c>
      <c r="B7" t="s">
        <v>100</v>
      </c>
    </row>
    <row r="8" spans="1:2" x14ac:dyDescent="0.25">
      <c r="A8" t="s">
        <v>101</v>
      </c>
      <c r="B8" t="s">
        <v>102</v>
      </c>
    </row>
    <row r="9" spans="1:2" x14ac:dyDescent="0.25">
      <c r="B9" t="s">
        <v>103</v>
      </c>
    </row>
    <row r="10" spans="1:2" x14ac:dyDescent="0.25">
      <c r="B10" t="s">
        <v>104</v>
      </c>
    </row>
    <row r="11" spans="1:2" x14ac:dyDescent="0.25">
      <c r="B11" t="s">
        <v>105</v>
      </c>
    </row>
    <row r="13" spans="1:2" ht="37.5" customHeight="1" x14ac:dyDescent="0.25">
      <c r="A13" s="92" t="s">
        <v>176</v>
      </c>
      <c r="B13" s="92"/>
    </row>
  </sheetData>
  <mergeCells count="1">
    <mergeCell ref="A13:B1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12"/>
  <sheetViews>
    <sheetView zoomScale="115" zoomScaleNormal="115" workbookViewId="0"/>
  </sheetViews>
  <sheetFormatPr defaultRowHeight="15" x14ac:dyDescent="0.25"/>
  <cols>
    <col min="1" max="1" width="28.5703125" customWidth="1"/>
    <col min="2" max="2" width="12.7109375" customWidth="1"/>
    <col min="3" max="6" width="15.7109375" customWidth="1"/>
  </cols>
  <sheetData>
    <row r="1" spans="1:6" ht="15.75" thickBot="1" x14ac:dyDescent="0.3">
      <c r="A1" s="1" t="s">
        <v>145</v>
      </c>
    </row>
    <row r="2" spans="1:6" ht="51" x14ac:dyDescent="0.25">
      <c r="A2" s="46" t="s">
        <v>38</v>
      </c>
      <c r="B2" s="47" t="s">
        <v>179</v>
      </c>
      <c r="C2" s="54" t="s">
        <v>180</v>
      </c>
      <c r="D2" s="54" t="s">
        <v>181</v>
      </c>
      <c r="E2" s="54" t="s">
        <v>182</v>
      </c>
      <c r="F2" s="54" t="s">
        <v>183</v>
      </c>
    </row>
    <row r="3" spans="1:6" x14ac:dyDescent="0.25">
      <c r="A3" s="44" t="s">
        <v>40</v>
      </c>
      <c r="B3" s="25">
        <v>7.27</v>
      </c>
      <c r="C3" s="25">
        <v>7.27</v>
      </c>
      <c r="D3" s="25">
        <v>7.27</v>
      </c>
      <c r="E3" s="25">
        <v>7.27</v>
      </c>
      <c r="F3" s="25">
        <v>7.27</v>
      </c>
    </row>
    <row r="4" spans="1:6" x14ac:dyDescent="0.25">
      <c r="A4" s="44" t="s">
        <v>88</v>
      </c>
      <c r="B4" s="25">
        <v>32.909999999999997</v>
      </c>
      <c r="C4" s="25" t="s">
        <v>123</v>
      </c>
      <c r="D4" s="25" t="s">
        <v>123</v>
      </c>
      <c r="E4" s="25" t="s">
        <v>124</v>
      </c>
      <c r="F4" s="25" t="s">
        <v>124</v>
      </c>
    </row>
    <row r="5" spans="1:6" x14ac:dyDescent="0.25">
      <c r="A5" s="44" t="s">
        <v>89</v>
      </c>
      <c r="B5" s="25">
        <v>25.19</v>
      </c>
      <c r="C5" s="25" t="s">
        <v>125</v>
      </c>
      <c r="D5" s="25" t="s">
        <v>125</v>
      </c>
      <c r="E5" s="25" t="s">
        <v>125</v>
      </c>
      <c r="F5" s="25" t="s">
        <v>125</v>
      </c>
    </row>
    <row r="6" spans="1:6" ht="25.5" x14ac:dyDescent="0.25">
      <c r="A6" s="44" t="s">
        <v>90</v>
      </c>
      <c r="B6" s="25">
        <v>27.41</v>
      </c>
      <c r="C6" s="25" t="s">
        <v>126</v>
      </c>
      <c r="D6" s="25" t="s">
        <v>126</v>
      </c>
      <c r="E6" s="25" t="s">
        <v>126</v>
      </c>
      <c r="F6" s="25" t="s">
        <v>126</v>
      </c>
    </row>
    <row r="7" spans="1:6" x14ac:dyDescent="0.25">
      <c r="A7" s="44" t="s">
        <v>91</v>
      </c>
      <c r="B7" s="25">
        <v>3.93</v>
      </c>
      <c r="C7" s="25" t="s">
        <v>127</v>
      </c>
      <c r="D7" s="25" t="s">
        <v>128</v>
      </c>
      <c r="E7" s="25" t="s">
        <v>128</v>
      </c>
      <c r="F7" s="25" t="s">
        <v>127</v>
      </c>
    </row>
    <row r="8" spans="1:6" x14ac:dyDescent="0.25">
      <c r="A8" s="44" t="s">
        <v>92</v>
      </c>
      <c r="B8" s="25">
        <v>28.98</v>
      </c>
      <c r="C8" s="25" t="s">
        <v>129</v>
      </c>
      <c r="D8" s="25" t="s">
        <v>129</v>
      </c>
      <c r="E8" s="25" t="s">
        <v>129</v>
      </c>
      <c r="F8" s="25" t="s">
        <v>130</v>
      </c>
    </row>
    <row r="9" spans="1:6" x14ac:dyDescent="0.25">
      <c r="A9" s="44" t="s">
        <v>121</v>
      </c>
      <c r="B9" s="25">
        <v>30.31</v>
      </c>
      <c r="C9" s="25" t="s">
        <v>131</v>
      </c>
      <c r="D9" s="25" t="s">
        <v>131</v>
      </c>
      <c r="E9" s="25" t="s">
        <v>131</v>
      </c>
      <c r="F9" s="25" t="s">
        <v>131</v>
      </c>
    </row>
    <row r="10" spans="1:6" ht="26.25" thickBot="1" x14ac:dyDescent="0.3">
      <c r="A10" s="44" t="s">
        <v>122</v>
      </c>
      <c r="B10" s="25">
        <v>33.14</v>
      </c>
      <c r="C10" s="25" t="s">
        <v>132</v>
      </c>
      <c r="D10" s="25" t="s">
        <v>132</v>
      </c>
      <c r="E10" s="25" t="s">
        <v>132</v>
      </c>
      <c r="F10" s="25" t="s">
        <v>132</v>
      </c>
    </row>
    <row r="11" spans="1:6" ht="15.75" thickTop="1" x14ac:dyDescent="0.25">
      <c r="A11" s="24" t="s">
        <v>77</v>
      </c>
      <c r="B11" s="45"/>
      <c r="C11" s="55">
        <v>7.27</v>
      </c>
      <c r="D11" s="55">
        <v>11.2</v>
      </c>
      <c r="E11" s="55">
        <v>44.11</v>
      </c>
      <c r="F11" s="56">
        <v>69.16</v>
      </c>
    </row>
    <row r="12" spans="1:6" x14ac:dyDescent="0.25">
      <c r="A12" s="53"/>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Table1</vt:lpstr>
      <vt:lpstr>Table2</vt:lpstr>
      <vt:lpstr>Table3</vt:lpstr>
      <vt:lpstr>Table4</vt:lpstr>
      <vt:lpstr>Table5</vt:lpstr>
      <vt:lpstr>Table6</vt:lpstr>
      <vt:lpstr>Table7</vt:lpstr>
      <vt:lpstr>Table8</vt:lpstr>
      <vt:lpstr>Table9</vt:lpstr>
      <vt:lpstr>Table10</vt:lpstr>
      <vt:lpstr>Table11</vt:lpstr>
      <vt:lpstr>Figure1</vt:lpstr>
      <vt:lpstr>Figure2</vt:lpstr>
      <vt:lpstr>Figure3</vt:lpstr>
      <vt:lpstr>Figure4</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Firestine, Theresa (OST)</dc:creator>
  <cp:lastModifiedBy>Firestine, Theresa (OST)</cp:lastModifiedBy>
  <dcterms:created xsi:type="dcterms:W3CDTF">2015-03-20T15:53:32Z</dcterms:created>
  <dcterms:modified xsi:type="dcterms:W3CDTF">2018-11-09T13:10:13Z</dcterms:modified>
</cp:coreProperties>
</file>