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2840" firstSheet="10" activeTab="15"/>
  </bookViews>
  <sheets>
    <sheet name="Table 1" sheetId="89" r:id="rId1"/>
    <sheet name="Table 1A" sheetId="90" r:id="rId2"/>
    <sheet name="Table 2" sheetId="12" r:id="rId3"/>
    <sheet name="Table 3" sheetId="13" r:id="rId4"/>
    <sheet name="Table 4" sheetId="15" r:id="rId5"/>
    <sheet name="Table 5" sheetId="92" r:id="rId6"/>
    <sheet name="Table 6" sheetId="16" r:id="rId7"/>
    <sheet name="Table 7" sheetId="17" r:id="rId8"/>
    <sheet name="Table 8" sheetId="64" r:id="rId9"/>
    <sheet name="Table 9" sheetId="67" r:id="rId10"/>
    <sheet name="Table 10" sheetId="20" r:id="rId11"/>
    <sheet name="Table 11" sheetId="65" r:id="rId12"/>
    <sheet name="Table 12" sheetId="22" r:id="rId13"/>
    <sheet name="Table 13" sheetId="23" r:id="rId14"/>
    <sheet name="Table 14" sheetId="66" r:id="rId15"/>
    <sheet name="Table 15" sheetId="25" r:id="rId16"/>
  </sheets>
  <definedNames>
    <definedName name="_xlnm.Print_Area" localSheetId="9">'Table 9'!$A$1:$M$15</definedName>
  </definedNames>
  <calcPr calcId="145621"/>
</workbook>
</file>

<file path=xl/calcChain.xml><?xml version="1.0" encoding="utf-8"?>
<calcChain xmlns="http://schemas.openxmlformats.org/spreadsheetml/2006/main">
  <c r="G11" i="67" l="1"/>
  <c r="G5" i="67"/>
  <c r="F5" i="67"/>
  <c r="G11" i="22"/>
  <c r="H5" i="25"/>
  <c r="H4" i="66"/>
  <c r="I9" i="25"/>
  <c r="H9" i="25"/>
  <c r="G8" i="25"/>
  <c r="F11" i="67"/>
  <c r="F11" i="22"/>
  <c r="F8" i="25"/>
  <c r="F20" i="25" s="1"/>
  <c r="E11" i="67"/>
  <c r="E5" i="67"/>
  <c r="E11" i="22"/>
  <c r="D11" i="22"/>
  <c r="E8" i="25"/>
  <c r="E20" i="25" s="1"/>
  <c r="C11" i="67"/>
  <c r="C5" i="67"/>
  <c r="C11" i="22"/>
  <c r="C8" i="25"/>
  <c r="C20" i="25" s="1"/>
  <c r="H8" i="25" l="1"/>
  <c r="G20" i="25"/>
  <c r="D11" i="67"/>
  <c r="D5" i="67"/>
  <c r="D8" i="25"/>
  <c r="D20" i="25" s="1"/>
  <c r="G4" i="64" l="1"/>
  <c r="H4" i="64"/>
  <c r="C8" i="15"/>
  <c r="D8" i="15"/>
  <c r="E8" i="15"/>
  <c r="B8" i="15"/>
  <c r="I8" i="22" l="1"/>
  <c r="H8" i="22"/>
  <c r="I9" i="22" l="1"/>
  <c r="H9" i="22"/>
  <c r="H18" i="25"/>
  <c r="I18" i="25"/>
  <c r="I10" i="67" l="1"/>
  <c r="H10" i="67"/>
  <c r="I9" i="67"/>
  <c r="H9" i="67"/>
  <c r="I8" i="67"/>
  <c r="H8" i="67"/>
  <c r="I6" i="67"/>
  <c r="I5" i="67" l="1"/>
  <c r="I11" i="67"/>
  <c r="H11" i="67"/>
  <c r="H5" i="67"/>
  <c r="G4" i="66" l="1"/>
  <c r="G4" i="65"/>
  <c r="H4" i="65"/>
  <c r="I5" i="25" l="1"/>
  <c r="H16" i="25" l="1"/>
  <c r="I17" i="25" l="1"/>
  <c r="H17" i="25"/>
  <c r="I16" i="25"/>
  <c r="I15" i="25"/>
  <c r="H15" i="25"/>
  <c r="I14" i="25"/>
  <c r="H14" i="25"/>
  <c r="I13" i="25"/>
  <c r="H13" i="25"/>
  <c r="I8" i="25"/>
  <c r="I12" i="25"/>
  <c r="H12" i="25"/>
  <c r="I7" i="25"/>
  <c r="H7" i="25"/>
  <c r="I6" i="25"/>
  <c r="H6" i="25"/>
  <c r="I7" i="22"/>
  <c r="H7" i="22"/>
  <c r="I5" i="22"/>
  <c r="H5" i="22"/>
  <c r="I6" i="22"/>
  <c r="H6" i="22"/>
  <c r="I10" i="22"/>
  <c r="H10" i="22"/>
  <c r="H4" i="13"/>
  <c r="G4" i="13"/>
  <c r="I11" i="22" l="1"/>
  <c r="H11" i="22"/>
  <c r="I20" i="25" l="1"/>
  <c r="H20" i="25"/>
</calcChain>
</file>

<file path=xl/sharedStrings.xml><?xml version="1.0" encoding="utf-8"?>
<sst xmlns="http://schemas.openxmlformats.org/spreadsheetml/2006/main" count="339" uniqueCount="131">
  <si>
    <t>Virgin America</t>
  </si>
  <si>
    <t>AA/US Combined</t>
  </si>
  <si>
    <t xml:space="preserve">   American**</t>
  </si>
  <si>
    <t xml:space="preserve">   US Airways**</t>
  </si>
  <si>
    <t>United</t>
  </si>
  <si>
    <t>Delta</t>
  </si>
  <si>
    <t>Alaska</t>
  </si>
  <si>
    <t>Total</t>
  </si>
  <si>
    <t>JetBlue</t>
  </si>
  <si>
    <t>Spirit</t>
  </si>
  <si>
    <t>Allegiant</t>
  </si>
  <si>
    <t>Frontier</t>
  </si>
  <si>
    <t>Envoy</t>
  </si>
  <si>
    <t>SkyWest</t>
  </si>
  <si>
    <t>ExpressJet</t>
  </si>
  <si>
    <t>Endeavor</t>
  </si>
  <si>
    <t>Horizon</t>
  </si>
  <si>
    <t>Mesa</t>
  </si>
  <si>
    <t>PSA</t>
  </si>
  <si>
    <t>Air Wisconsin</t>
  </si>
  <si>
    <t>Compass</t>
  </si>
  <si>
    <t>GoJet</t>
  </si>
  <si>
    <t>Table 1: Yearly Change in Scheduled Passenger Airline Full-time Equivalent Employees* by Airline Group</t>
  </si>
  <si>
    <t>Most recent 13 months - percent change from same month of the previous year</t>
  </si>
  <si>
    <t xml:space="preserve">Network Airlines   </t>
  </si>
  <si>
    <t xml:space="preserve">Low-Cost Airlines </t>
  </si>
  <si>
    <t xml:space="preserve">Regional Airlines </t>
  </si>
  <si>
    <t xml:space="preserve">All Passenger Airlines** </t>
  </si>
  <si>
    <t>Jan 2015-Jan 2016</t>
  </si>
  <si>
    <t>Feb 2015-Feb 2016</t>
  </si>
  <si>
    <t>Mar 2015-Mar 2016</t>
  </si>
  <si>
    <t>Source: Bureau of Transportation Statistics</t>
  </si>
  <si>
    <t>* Full-time Equivalent Employee (FTE) calculations count two part-time employees as one full-time employee.</t>
  </si>
  <si>
    <t xml:space="preserve">** Includes network, low-cost, regional and other carriers. Other Carriers generally operate within specific niche markets.  They are: Hawaiian Airlines, Sun Country Airlines and Island Air Hawaii. </t>
  </si>
  <si>
    <t>Note: Percent changes based on numbers prior to rounding.</t>
  </si>
  <si>
    <t>Note: See Table 2 for all passenger airlines, Table 7 for Network, Table 10 for Low-Cost and Table 13 for Regional.</t>
  </si>
  <si>
    <t>Table 1A: Monthly Change in Scheduled Passenger Airline Full-time Equivalent Employees* by Airline Group</t>
  </si>
  <si>
    <t xml:space="preserve">Percent change in FTEs from the previous month </t>
  </si>
  <si>
    <t>Jan 2016-Feb 2016</t>
  </si>
  <si>
    <t>Feb 2016-Mar 2016</t>
  </si>
  <si>
    <t xml:space="preserve">Table 2: Change from Previous Year in Scheduled Passenger Airline* Full-time Equivalent Employees** </t>
  </si>
  <si>
    <t xml:space="preserve">Percent change compared to same month the previous year </t>
  </si>
  <si>
    <t>Month</t>
  </si>
  <si>
    <t>January</t>
  </si>
  <si>
    <t>February</t>
  </si>
  <si>
    <t>March</t>
  </si>
  <si>
    <t>April</t>
  </si>
  <si>
    <t>May</t>
  </si>
  <si>
    <t>June</t>
  </si>
  <si>
    <t>July</t>
  </si>
  <si>
    <t>August</t>
  </si>
  <si>
    <t>September</t>
  </si>
  <si>
    <t>October</t>
  </si>
  <si>
    <t>November</t>
  </si>
  <si>
    <t>December</t>
  </si>
  <si>
    <t>* Includes network, low-cost, regional and other carriers.</t>
  </si>
  <si>
    <t>** Full-time Equivalent Employee (FTE) calculations count two part-time employees as one full-time employee.</t>
  </si>
  <si>
    <t xml:space="preserve">Percent Change      </t>
  </si>
  <si>
    <t>12-Month Average</t>
  </si>
  <si>
    <t>** Includes network, low-cost, regional and other carriers.</t>
  </si>
  <si>
    <t>All Passenger Airlines**</t>
  </si>
  <si>
    <t xml:space="preserve">Regional </t>
  </si>
  <si>
    <t>Low-Cost</t>
  </si>
  <si>
    <t>Network</t>
  </si>
  <si>
    <t>Ranked by Number of Full-Time Equivalent Employees*</t>
  </si>
  <si>
    <t xml:space="preserve">Rank </t>
  </si>
  <si>
    <t>Airline</t>
  </si>
  <si>
    <t>Total FTE Employees</t>
  </si>
  <si>
    <t>Carrier Group**</t>
  </si>
  <si>
    <t>American</t>
  </si>
  <si>
    <t>Southwest</t>
  </si>
  <si>
    <t xml:space="preserve">Network </t>
  </si>
  <si>
    <t>Regional</t>
  </si>
  <si>
    <t xml:space="preserve">SkyWest </t>
  </si>
  <si>
    <t>** See Table 9 for Network, Table 12 for Low-Cost and Table 15 for Regional.</t>
  </si>
  <si>
    <t>Table 7: Network Airline Year-to-Year Change in Full-time Equivalent Employees* from the Previous Year</t>
  </si>
  <si>
    <t xml:space="preserve">Percent change compared to same month of the previous year </t>
  </si>
  <si>
    <t>Rank</t>
  </si>
  <si>
    <t>N/A</t>
  </si>
  <si>
    <t>** American Airlines and US Airways merged and began reporting combined numbers in July 2015.</t>
  </si>
  <si>
    <t>Table 10: Low-Cost Airline Year-to-Year Change in Full-time Equivalent Employees* from the Previous Year</t>
  </si>
  <si>
    <t>Note: Percent changes and averages based on numbers prior to rounding.</t>
  </si>
  <si>
    <t>Percent Change</t>
  </si>
  <si>
    <t>Table 13: Regional Airline Year-to-Year Change in Full-time Equivalent Employees* from the Previous Year</t>
  </si>
  <si>
    <r>
      <rPr>
        <vertAlign val="superscript"/>
        <sz val="10"/>
        <rFont val="Arial"/>
        <family val="2"/>
      </rPr>
      <t>##</t>
    </r>
    <r>
      <rPr>
        <sz val="10"/>
        <rFont val="Arial"/>
        <family val="2"/>
      </rPr>
      <t xml:space="preserve"> Effective the end of March 2013, Executive Airlines ceased operations.</t>
    </r>
  </si>
  <si>
    <t>N/A: Carriers did not meet the standard for filing, was no longer operating, merged with another operating carrier or failed to file.  See previous notes.</t>
  </si>
  <si>
    <t>Apr 2015-Apr 2016</t>
  </si>
  <si>
    <t>Mar 2016-Apr 2016</t>
  </si>
  <si>
    <t>Hawaiian</t>
  </si>
  <si>
    <t>Other</t>
  </si>
  <si>
    <t>May 2015-May 2016</t>
  </si>
  <si>
    <t>Apr 2016-May2016</t>
  </si>
  <si>
    <t>May 2016-Jun2016</t>
  </si>
  <si>
    <t>June 2015-Jun 2016</t>
  </si>
  <si>
    <t xml:space="preserve">    Shuttle America#</t>
  </si>
  <si>
    <t xml:space="preserve">    Chautauqua#</t>
  </si>
  <si>
    <t>Executive##</t>
  </si>
  <si>
    <t>July 2015-July 2016</t>
  </si>
  <si>
    <t>Jun 2016-July 2016</t>
  </si>
  <si>
    <t>Aug 2015-Aug 2016</t>
  </si>
  <si>
    <t>July 2016-Aug 2016</t>
  </si>
  <si>
    <t>Sep 2015-Sep 2016</t>
  </si>
  <si>
    <t>Aug 2016-Sep 2016</t>
  </si>
  <si>
    <t>Oct 2015-Oct 2016</t>
  </si>
  <si>
    <t>Sep 2016-Oct 2016</t>
  </si>
  <si>
    <t>Oct 2016-Nov 2016</t>
  </si>
  <si>
    <t>Nov 2015-Nov 2016</t>
  </si>
  <si>
    <t>Dec 2015-Dec 2016</t>
  </si>
  <si>
    <t>Nov 2016-Dec 2016</t>
  </si>
  <si>
    <t>(January of each year)</t>
  </si>
  <si>
    <t>Percent of Total Passenger Airline Employees in 2017</t>
  </si>
  <si>
    <t>Jan 2016-Jan 2017</t>
  </si>
  <si>
    <t>Dec 2016-Jan 2017</t>
  </si>
  <si>
    <t>Table 3: Scheduled Passenger Airline Full-time Equivalent Employees* by Month 2013-2017</t>
  </si>
  <si>
    <t>Table 4: Airline Group Full-time Equivalent Employees*, January 2013-2017</t>
  </si>
  <si>
    <t>Top 10 Airlines  January 2016</t>
  </si>
  <si>
    <t>Table 6: Top 10 Airlines, January 2017</t>
  </si>
  <si>
    <t>Table 8: Network Airlines Full-time Equivalent Employees* by Month 2013-2017</t>
  </si>
  <si>
    <t>Table 9: Network Airline Full-time Equivalent Employees*, January 2013-2017</t>
  </si>
  <si>
    <t>(FTEs for January of each year.  Ranked by January 2017 FTEs)</t>
  </si>
  <si>
    <t>2013-2017</t>
  </si>
  <si>
    <t>2016-2017</t>
  </si>
  <si>
    <t>Table 11: Low-Cost Airline Full-time Equivalent Employees* by Month 2013-2017</t>
  </si>
  <si>
    <t>Table 12:  Low-Cost Airline Full-time Equivalent Employees*, January 2013-2017</t>
  </si>
  <si>
    <t>(FTEs for  January of each year.  Ranked by January 2017 FTEs)</t>
  </si>
  <si>
    <t>Table 14: Regional Airline Full-time Equivalent Employees* by Month 2013-2017</t>
  </si>
  <si>
    <t>Table 15: Regional Airline Full-time Equivalent Employees*, January 2013-2017</t>
  </si>
  <si>
    <t>YX/S5/RP Combined</t>
  </si>
  <si>
    <t xml:space="preserve">    Republic#</t>
  </si>
  <si>
    <r>
      <rPr>
        <vertAlign val="superscript"/>
        <sz val="10"/>
        <rFont val="Arial"/>
        <family val="2"/>
      </rPr>
      <t>#</t>
    </r>
    <r>
      <rPr>
        <sz val="10"/>
        <rFont val="Arial"/>
        <family val="2"/>
      </rPr>
      <t xml:space="preserve"> Effective the end of December 2016, Republic and Shuttle America combined operations and Shuttle America ceased operating. Effective the end of December 2014, Shuttle America and Chautauqua Airlines combined operations and Chautauqua ceased operating. </t>
    </r>
  </si>
  <si>
    <t xml:space="preserve">Table 5: Carrier Group Percent of Total Scheduled Passenger Airline FTEs 2006-2017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</si>
</sst>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0.0"/>
    <numFmt numFmtId="166" formatCode="#,##0.0"/>
    <numFmt numFmtId="167" formatCode="0.0%"/>
    <numFmt numFmtId="168" formatCode="0_);\(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vertAlign val="superscript"/>
      <sz val="10"/>
      <name val="Arial"/>
      <family val="2"/>
    </font>
    <font>
      <sz val="10"/>
      <color theme="1"/>
      <name val="Arial"/>
      <family val="2"/>
    </font>
    <font>
      <b/>
      <sz val="10"/>
      <color theme="1"/>
      <name val="Arial"/>
      <family val="2"/>
    </font>
    <font>
      <sz val="10"/>
      <name val="Arial"/>
      <family val="2"/>
    </font>
    <font>
      <b/>
      <sz val="12"/>
      <name val="Arial"/>
      <family val="2"/>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15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23" fillId="0" borderId="0"/>
    <xf numFmtId="0" fontId="1" fillId="0" borderId="0"/>
    <xf numFmtId="0" fontId="25" fillId="0" borderId="0"/>
    <xf numFmtId="9" fontId="1" fillId="0" borderId="0" applyFont="0" applyFill="0" applyBorder="0" applyAlignment="0" applyProtection="0"/>
    <xf numFmtId="0" fontId="19" fillId="0" borderId="0"/>
  </cellStyleXfs>
  <cellXfs count="322">
    <xf numFmtId="0" fontId="0" fillId="0" borderId="0" xfId="0"/>
    <xf numFmtId="0" fontId="18" fillId="0" borderId="0" xfId="43" applyFont="1" applyFill="1" applyBorder="1"/>
    <xf numFmtId="0" fontId="18" fillId="0" borderId="0" xfId="43" applyFont="1" applyFill="1" applyBorder="1" applyAlignment="1">
      <alignment horizontal="left"/>
    </xf>
    <xf numFmtId="0" fontId="18" fillId="0" borderId="0" xfId="43" applyFont="1" applyFill="1" applyAlignment="1">
      <alignment horizontal="left"/>
    </xf>
    <xf numFmtId="0" fontId="18" fillId="0" borderId="0" xfId="43" applyFont="1" applyFill="1" applyAlignment="1"/>
    <xf numFmtId="0" fontId="19" fillId="0" borderId="0" xfId="43" applyFont="1" applyFill="1" applyAlignment="1"/>
    <xf numFmtId="0" fontId="19" fillId="0" borderId="0" xfId="43"/>
    <xf numFmtId="0" fontId="19" fillId="0" borderId="0" xfId="43" applyFont="1"/>
    <xf numFmtId="0" fontId="19" fillId="0" borderId="0" xfId="43" applyBorder="1"/>
    <xf numFmtId="0" fontId="19" fillId="0" borderId="0" xfId="43" applyFill="1" applyBorder="1"/>
    <xf numFmtId="3" fontId="19" fillId="0" borderId="0" xfId="43" applyNumberFormat="1"/>
    <xf numFmtId="0" fontId="1" fillId="0" borderId="0" xfId="90"/>
    <xf numFmtId="0" fontId="23" fillId="0" borderId="0" xfId="149"/>
    <xf numFmtId="0" fontId="18" fillId="0" borderId="0" xfId="149" applyFont="1"/>
    <xf numFmtId="0" fontId="19" fillId="0" borderId="0" xfId="149" applyFont="1"/>
    <xf numFmtId="0" fontId="19" fillId="0" borderId="0" xfId="149" applyFont="1" applyAlignment="1">
      <alignment wrapText="1" shrinkToFit="1"/>
    </xf>
    <xf numFmtId="166" fontId="19" fillId="0" borderId="0" xfId="149" applyNumberFormat="1" applyFont="1" applyAlignment="1"/>
    <xf numFmtId="165" fontId="19" fillId="0" borderId="0" xfId="43" applyNumberFormat="1"/>
    <xf numFmtId="165" fontId="18" fillId="0" borderId="0" xfId="43" applyNumberFormat="1" applyFont="1"/>
    <xf numFmtId="3" fontId="18" fillId="0" borderId="0" xfId="43" applyNumberFormat="1" applyFont="1" applyFill="1"/>
    <xf numFmtId="164" fontId="19" fillId="0" borderId="0" xfId="43" applyNumberFormat="1"/>
    <xf numFmtId="167" fontId="0" fillId="0" borderId="0" xfId="148" applyNumberFormat="1" applyFont="1"/>
    <xf numFmtId="0" fontId="24" fillId="0" borderId="0" xfId="149" applyFont="1"/>
    <xf numFmtId="0" fontId="18" fillId="0" borderId="0" xfId="149" applyFont="1" applyAlignment="1">
      <alignment horizontal="center" wrapText="1"/>
    </xf>
    <xf numFmtId="166" fontId="18" fillId="0" borderId="0" xfId="149" applyNumberFormat="1" applyFont="1"/>
    <xf numFmtId="166" fontId="23" fillId="0" borderId="0" xfId="149" applyNumberFormat="1"/>
    <xf numFmtId="166" fontId="19" fillId="0" borderId="0" xfId="149" applyNumberFormat="1" applyFont="1"/>
    <xf numFmtId="166" fontId="18" fillId="0" borderId="0" xfId="149" applyNumberFormat="1" applyFont="1" applyAlignment="1"/>
    <xf numFmtId="0" fontId="18" fillId="0" borderId="0" xfId="43" applyFont="1" applyAlignment="1">
      <alignment horizontal="center" wrapText="1"/>
    </xf>
    <xf numFmtId="165" fontId="18" fillId="0" borderId="0" xfId="43" applyNumberFormat="1" applyFont="1" applyAlignment="1">
      <alignment horizontal="right"/>
    </xf>
    <xf numFmtId="0" fontId="18" fillId="0" borderId="0" xfId="43" applyFont="1"/>
    <xf numFmtId="165" fontId="19" fillId="0" borderId="0" xfId="43" applyNumberFormat="1" applyFont="1" applyAlignment="1">
      <alignment horizontal="right"/>
    </xf>
    <xf numFmtId="0" fontId="18" fillId="0" borderId="0" xfId="43" applyFont="1" applyAlignment="1">
      <alignment horizontal="center" vertical="center"/>
    </xf>
    <xf numFmtId="0" fontId="18" fillId="0" borderId="0" xfId="43" applyFont="1" applyAlignment="1">
      <alignment horizontal="center"/>
    </xf>
    <xf numFmtId="0" fontId="19" fillId="0" borderId="0" xfId="43" applyFont="1" applyAlignment="1">
      <alignment horizontal="right"/>
    </xf>
    <xf numFmtId="3" fontId="23" fillId="0" borderId="0" xfId="149" applyNumberFormat="1"/>
    <xf numFmtId="0" fontId="18" fillId="0" borderId="0" xfId="149" applyFont="1" applyBorder="1"/>
    <xf numFmtId="3" fontId="18" fillId="0" borderId="0" xfId="149" applyNumberFormat="1" applyFont="1" applyBorder="1"/>
    <xf numFmtId="0" fontId="19" fillId="0" borderId="0" xfId="149" applyFont="1" applyBorder="1"/>
    <xf numFmtId="3" fontId="23" fillId="0" borderId="0" xfId="149" applyNumberFormat="1" applyFont="1" applyBorder="1"/>
    <xf numFmtId="0" fontId="18" fillId="0" borderId="0" xfId="149" applyFont="1" applyFill="1"/>
    <xf numFmtId="37" fontId="18" fillId="0" borderId="0" xfId="51" applyNumberFormat="1" applyFont="1" applyAlignment="1">
      <alignment horizontal="right"/>
    </xf>
    <xf numFmtId="165" fontId="19" fillId="0" borderId="0" xfId="148" applyNumberFormat="1" applyFont="1"/>
    <xf numFmtId="165" fontId="18" fillId="0" borderId="0" xfId="43" applyNumberFormat="1" applyFont="1" applyFill="1"/>
    <xf numFmtId="43" fontId="19" fillId="0" borderId="0" xfId="43" applyNumberFormat="1"/>
    <xf numFmtId="0" fontId="19" fillId="0" borderId="0" xfId="43" applyFill="1" applyAlignment="1">
      <alignment horizontal="center"/>
    </xf>
    <xf numFmtId="0" fontId="19" fillId="0" borderId="0" xfId="43" applyFont="1" applyAlignment="1"/>
    <xf numFmtId="164" fontId="0" fillId="0" borderId="0" xfId="51" applyNumberFormat="1" applyFont="1" applyFill="1" applyAlignment="1"/>
    <xf numFmtId="3" fontId="23" fillId="0" borderId="0" xfId="149" applyNumberFormat="1" applyFill="1" applyAlignment="1"/>
    <xf numFmtId="3" fontId="19" fillId="0" borderId="0" xfId="43" applyNumberFormat="1" applyFill="1" applyAlignment="1"/>
    <xf numFmtId="164" fontId="0" fillId="0" borderId="0" xfId="51" applyNumberFormat="1" applyFont="1"/>
    <xf numFmtId="166" fontId="19" fillId="0" borderId="0" xfId="51" applyNumberFormat="1" applyFont="1" applyFill="1" applyBorder="1" applyAlignment="1">
      <alignment horizontal="right" wrapText="1"/>
    </xf>
    <xf numFmtId="3" fontId="18" fillId="0" borderId="0" xfId="149" applyNumberFormat="1" applyFont="1" applyFill="1" applyAlignment="1"/>
    <xf numFmtId="164" fontId="18" fillId="0" borderId="0" xfId="51" applyNumberFormat="1" applyFont="1"/>
    <xf numFmtId="166" fontId="18" fillId="0" borderId="0" xfId="51" applyNumberFormat="1" applyFont="1" applyFill="1" applyBorder="1" applyAlignment="1">
      <alignment horizontal="right" wrapText="1"/>
    </xf>
    <xf numFmtId="164" fontId="19" fillId="0" borderId="0" xfId="51" applyNumberFormat="1" applyFont="1" applyFill="1" applyAlignment="1"/>
    <xf numFmtId="3" fontId="23" fillId="0" borderId="0" xfId="149" applyNumberFormat="1" applyFill="1"/>
    <xf numFmtId="3" fontId="19" fillId="0" borderId="0" xfId="43" applyNumberFormat="1" applyFill="1"/>
    <xf numFmtId="0" fontId="19" fillId="0" borderId="0" xfId="43" applyFont="1" applyBorder="1" applyAlignment="1"/>
    <xf numFmtId="164" fontId="18" fillId="0" borderId="0" xfId="51" applyNumberFormat="1" applyFont="1" applyBorder="1" applyAlignment="1"/>
    <xf numFmtId="0" fontId="19" fillId="0" borderId="0" xfId="43" applyFill="1"/>
    <xf numFmtId="0" fontId="18" fillId="0" borderId="10" xfId="43" applyFont="1" applyFill="1" applyBorder="1" applyAlignment="1">
      <alignment horizontal="center" wrapText="1"/>
    </xf>
    <xf numFmtId="3" fontId="19" fillId="0" borderId="0" xfId="51" applyNumberFormat="1" applyFont="1" applyFill="1"/>
    <xf numFmtId="3" fontId="19" fillId="0" borderId="0" xfId="149" applyNumberFormat="1" applyFont="1" applyFill="1"/>
    <xf numFmtId="164" fontId="18" fillId="0" borderId="10" xfId="51" applyNumberFormat="1" applyFont="1" applyFill="1" applyBorder="1" applyAlignment="1"/>
    <xf numFmtId="0" fontId="23" fillId="0" borderId="0" xfId="149" applyFill="1"/>
    <xf numFmtId="0" fontId="18" fillId="0" borderId="10" xfId="149" applyFont="1" applyFill="1" applyBorder="1" applyAlignment="1">
      <alignment horizontal="center" vertical="center" wrapText="1"/>
    </xf>
    <xf numFmtId="165" fontId="19" fillId="0" borderId="0" xfId="149" applyNumberFormat="1" applyFont="1" applyFill="1" applyBorder="1"/>
    <xf numFmtId="0" fontId="19" fillId="0" borderId="0" xfId="149" applyFont="1" applyFill="1"/>
    <xf numFmtId="0" fontId="18" fillId="0" borderId="10" xfId="149" applyFont="1" applyFill="1" applyBorder="1" applyAlignment="1">
      <alignment horizontal="center"/>
    </xf>
    <xf numFmtId="165" fontId="23" fillId="0" borderId="0" xfId="149" applyNumberFormat="1" applyFill="1"/>
    <xf numFmtId="165" fontId="19" fillId="0" borderId="0" xfId="149" applyNumberFormat="1" applyFont="1" applyFill="1"/>
    <xf numFmtId="0" fontId="19" fillId="0" borderId="0" xfId="149" applyFont="1" applyFill="1"/>
    <xf numFmtId="0" fontId="19" fillId="0" borderId="11" xfId="149" applyFont="1" applyFill="1" applyBorder="1" applyAlignment="1">
      <alignment horizontal="right"/>
    </xf>
    <xf numFmtId="0" fontId="19" fillId="0" borderId="0" xfId="149" applyFont="1" applyFill="1" applyAlignment="1">
      <alignment horizontal="right"/>
    </xf>
    <xf numFmtId="3" fontId="21" fillId="0" borderId="0" xfId="51" applyNumberFormat="1" applyFont="1" applyFill="1"/>
    <xf numFmtId="0" fontId="19" fillId="0" borderId="10" xfId="149" applyFont="1" applyFill="1" applyBorder="1" applyAlignment="1">
      <alignment horizontal="right"/>
    </xf>
    <xf numFmtId="0" fontId="18" fillId="0" borderId="10" xfId="43" applyFont="1" applyFill="1" applyBorder="1" applyAlignment="1">
      <alignment horizontal="center"/>
    </xf>
    <xf numFmtId="0" fontId="19" fillId="0" borderId="0" xfId="43" applyFont="1" applyFill="1" applyBorder="1"/>
    <xf numFmtId="0" fontId="19" fillId="0" borderId="0" xfId="43" applyFont="1" applyFill="1"/>
    <xf numFmtId="165" fontId="19" fillId="0" borderId="0" xfId="43" applyNumberFormat="1" applyFont="1" applyFill="1" applyBorder="1" applyAlignment="1">
      <alignment horizontal="right"/>
    </xf>
    <xf numFmtId="165" fontId="19" fillId="0" borderId="0" xfId="43" applyNumberFormat="1" applyFont="1" applyFill="1" applyBorder="1" applyAlignment="1">
      <alignment horizontal="right" wrapText="1"/>
    </xf>
    <xf numFmtId="0" fontId="18" fillId="0" borderId="0" xfId="43" applyFont="1" applyFill="1"/>
    <xf numFmtId="0" fontId="19" fillId="0" borderId="10" xfId="43" applyFont="1" applyFill="1" applyBorder="1"/>
    <xf numFmtId="0" fontId="19" fillId="0" borderId="0" xfId="43" applyFont="1" applyFill="1"/>
    <xf numFmtId="0" fontId="18" fillId="0" borderId="10" xfId="149" applyFont="1" applyFill="1" applyBorder="1" applyAlignment="1">
      <alignment horizontal="center" vertical="center"/>
    </xf>
    <xf numFmtId="0" fontId="18" fillId="0" borderId="10" xfId="149" applyFont="1" applyFill="1" applyBorder="1" applyAlignment="1">
      <alignment horizontal="center" wrapText="1"/>
    </xf>
    <xf numFmtId="166" fontId="19" fillId="0" borderId="0" xfId="149" applyNumberFormat="1" applyFont="1" applyFill="1"/>
    <xf numFmtId="0" fontId="18" fillId="0" borderId="13" xfId="43" applyFont="1" applyFill="1" applyBorder="1"/>
    <xf numFmtId="0" fontId="18" fillId="0" borderId="14" xfId="43" applyFont="1" applyFill="1" applyBorder="1"/>
    <xf numFmtId="0" fontId="19" fillId="0" borderId="10" xfId="43" applyFill="1" applyBorder="1"/>
    <xf numFmtId="165" fontId="19" fillId="0" borderId="0" xfId="149" applyNumberFormat="1" applyFont="1" applyFill="1" applyAlignment="1"/>
    <xf numFmtId="0" fontId="18" fillId="0" borderId="10" xfId="90" applyFont="1" applyFill="1" applyBorder="1" applyAlignment="1">
      <alignment horizontal="center"/>
    </xf>
    <xf numFmtId="0" fontId="18" fillId="0" borderId="10" xfId="90" applyFont="1" applyFill="1" applyBorder="1" applyAlignment="1">
      <alignment horizontal="center" wrapText="1"/>
    </xf>
    <xf numFmtId="0" fontId="21" fillId="0" borderId="0" xfId="90" applyFont="1" applyFill="1" applyBorder="1"/>
    <xf numFmtId="165" fontId="21" fillId="0" borderId="0" xfId="90" applyNumberFormat="1" applyFont="1" applyFill="1" applyBorder="1"/>
    <xf numFmtId="0" fontId="22" fillId="0" borderId="10" xfId="90" applyFont="1" applyFill="1" applyBorder="1"/>
    <xf numFmtId="165" fontId="19" fillId="0" borderId="0" xfId="43" applyNumberFormat="1" applyFont="1" applyFill="1" applyBorder="1"/>
    <xf numFmtId="0" fontId="18" fillId="0" borderId="10" xfId="43" applyFont="1" applyFill="1" applyBorder="1"/>
    <xf numFmtId="0" fontId="18" fillId="0" borderId="0" xfId="43" applyFont="1" applyFill="1" applyBorder="1" applyAlignment="1">
      <alignment horizontal="center"/>
    </xf>
    <xf numFmtId="0" fontId="18" fillId="0" borderId="0" xfId="43" applyFont="1" applyBorder="1"/>
    <xf numFmtId="0" fontId="18" fillId="0" borderId="0" xfId="43" applyFont="1" applyFill="1" applyBorder="1" applyAlignment="1"/>
    <xf numFmtId="0" fontId="18" fillId="0" borderId="11" xfId="43" applyFont="1" applyFill="1" applyBorder="1"/>
    <xf numFmtId="164" fontId="19" fillId="0" borderId="10" xfId="1" applyNumberFormat="1" applyFont="1" applyFill="1" applyBorder="1"/>
    <xf numFmtId="166" fontId="18" fillId="0" borderId="0" xfId="149" applyNumberFormat="1" applyFont="1" applyFill="1"/>
    <xf numFmtId="167" fontId="19" fillId="0" borderId="0" xfId="43" applyNumberFormat="1"/>
    <xf numFmtId="3" fontId="22" fillId="0" borderId="0" xfId="51" applyNumberFormat="1" applyFont="1" applyFill="1"/>
    <xf numFmtId="3" fontId="21" fillId="0" borderId="0" xfId="51" applyNumberFormat="1" applyFont="1" applyFill="1" applyAlignment="1">
      <alignment horizontal="right"/>
    </xf>
    <xf numFmtId="0" fontId="19" fillId="0" borderId="0" xfId="43" applyFont="1" applyFill="1"/>
    <xf numFmtId="0" fontId="19" fillId="0" borderId="0" xfId="149" applyFont="1" applyFill="1"/>
    <xf numFmtId="167" fontId="19" fillId="0" borderId="0" xfId="152" applyNumberFormat="1" applyFont="1"/>
    <xf numFmtId="0" fontId="1" fillId="0" borderId="0" xfId="90" applyFont="1" applyBorder="1"/>
    <xf numFmtId="3" fontId="19" fillId="0" borderId="0" xfId="1" applyNumberFormat="1" applyFont="1" applyFill="1"/>
    <xf numFmtId="0" fontId="18" fillId="0" borderId="14" xfId="43" applyFont="1" applyFill="1" applyBorder="1" applyAlignment="1">
      <alignment horizontal="center" wrapText="1"/>
    </xf>
    <xf numFmtId="164" fontId="21" fillId="0" borderId="0" xfId="1" applyNumberFormat="1" applyFont="1"/>
    <xf numFmtId="164" fontId="18" fillId="0" borderId="0" xfId="1" applyNumberFormat="1" applyFont="1" applyFill="1"/>
    <xf numFmtId="164" fontId="18" fillId="0" borderId="10" xfId="1" applyNumberFormat="1" applyFont="1" applyFill="1" applyBorder="1"/>
    <xf numFmtId="165" fontId="18" fillId="0" borderId="0" xfId="1" applyNumberFormat="1" applyFont="1" applyFill="1" applyBorder="1"/>
    <xf numFmtId="165" fontId="18" fillId="0" borderId="0" xfId="1" applyNumberFormat="1" applyFont="1" applyFill="1" applyBorder="1" applyAlignment="1">
      <alignment horizontal="right"/>
    </xf>
    <xf numFmtId="165" fontId="18" fillId="0" borderId="10" xfId="1" applyNumberFormat="1" applyFont="1" applyFill="1" applyBorder="1"/>
    <xf numFmtId="165" fontId="18" fillId="0" borderId="10" xfId="1" applyNumberFormat="1" applyFont="1" applyFill="1" applyBorder="1" applyAlignment="1">
      <alignment horizontal="right"/>
    </xf>
    <xf numFmtId="164" fontId="22" fillId="0" borderId="10" xfId="1" applyNumberFormat="1" applyFont="1" applyFill="1" applyBorder="1"/>
    <xf numFmtId="164" fontId="18" fillId="0" borderId="0" xfId="1" applyNumberFormat="1" applyFont="1" applyFill="1" applyBorder="1" applyAlignment="1">
      <alignment horizontal="right"/>
    </xf>
    <xf numFmtId="0" fontId="19" fillId="0" borderId="0" xfId="43" applyFont="1" applyFill="1"/>
    <xf numFmtId="0" fontId="19" fillId="0" borderId="0" xfId="43" applyFont="1" applyFill="1" applyAlignment="1"/>
    <xf numFmtId="0" fontId="19" fillId="0" borderId="0" xfId="149" applyFont="1" applyFill="1"/>
    <xf numFmtId="0" fontId="18" fillId="0" borderId="10" xfId="43" applyFont="1" applyFill="1" applyBorder="1" applyAlignment="1">
      <alignment horizontal="center" wrapText="1"/>
    </xf>
    <xf numFmtId="167" fontId="18" fillId="0" borderId="0" xfId="152" applyNumberFormat="1" applyFont="1"/>
    <xf numFmtId="0" fontId="18" fillId="0" borderId="0" xfId="153" applyFont="1" applyFill="1" applyBorder="1"/>
    <xf numFmtId="0" fontId="18" fillId="0" borderId="0" xfId="153" applyFont="1" applyFill="1"/>
    <xf numFmtId="0" fontId="18" fillId="0" borderId="10" xfId="153" applyFont="1" applyFill="1" applyBorder="1" applyAlignment="1"/>
    <xf numFmtId="165" fontId="18" fillId="0" borderId="10" xfId="149" applyNumberFormat="1" applyFont="1" applyFill="1" applyBorder="1" applyAlignment="1"/>
    <xf numFmtId="0" fontId="19" fillId="0" borderId="0" xfId="43" applyFont="1" applyFill="1"/>
    <xf numFmtId="0" fontId="19" fillId="0" borderId="0" xfId="149" applyFont="1" applyFill="1"/>
    <xf numFmtId="165" fontId="21" fillId="0" borderId="0" xfId="90" applyNumberFormat="1" applyFont="1" applyFill="1" applyBorder="1" applyAlignment="1">
      <alignment vertical="center"/>
    </xf>
    <xf numFmtId="0" fontId="18" fillId="0" borderId="12" xfId="43" applyFont="1" applyBorder="1"/>
    <xf numFmtId="0" fontId="19" fillId="0" borderId="0" xfId="149" applyFont="1" applyFill="1" applyAlignment="1"/>
    <xf numFmtId="166" fontId="19" fillId="0" borderId="0" xfId="1" applyNumberFormat="1" applyFont="1" applyFill="1" applyAlignment="1">
      <alignment horizontal="right"/>
    </xf>
    <xf numFmtId="166" fontId="18" fillId="0" borderId="10" xfId="1" applyNumberFormat="1" applyFont="1" applyFill="1" applyBorder="1" applyAlignment="1">
      <alignment horizontal="right"/>
    </xf>
    <xf numFmtId="166" fontId="18" fillId="0" borderId="10" xfId="1" applyNumberFormat="1" applyFont="1" applyFill="1" applyBorder="1"/>
    <xf numFmtId="164" fontId="18" fillId="0" borderId="10" xfId="1" applyNumberFormat="1" applyFont="1" applyFill="1" applyBorder="1" applyAlignment="1">
      <alignment horizontal="center" wrapText="1"/>
    </xf>
    <xf numFmtId="164" fontId="21" fillId="0" borderId="0" xfId="1" applyNumberFormat="1" applyFont="1" applyFill="1"/>
    <xf numFmtId="164" fontId="19" fillId="0" borderId="0" xfId="1" applyNumberFormat="1" applyFont="1" applyFill="1"/>
    <xf numFmtId="164" fontId="18" fillId="0" borderId="10" xfId="1" applyNumberFormat="1" applyFont="1" applyFill="1" applyBorder="1" applyAlignment="1">
      <alignment wrapText="1"/>
    </xf>
    <xf numFmtId="167" fontId="18" fillId="0" borderId="10" xfId="152" applyNumberFormat="1" applyFont="1" applyFill="1" applyBorder="1" applyAlignment="1"/>
    <xf numFmtId="165" fontId="19" fillId="0" borderId="0" xfId="149" applyNumberFormat="1" applyFont="1" applyFill="1" applyBorder="1" applyAlignment="1"/>
    <xf numFmtId="165" fontId="19" fillId="0" borderId="0" xfId="152" applyNumberFormat="1" applyFont="1"/>
    <xf numFmtId="165" fontId="19" fillId="0" borderId="0" xfId="43" applyNumberFormat="1" applyFont="1" applyBorder="1"/>
    <xf numFmtId="165" fontId="21" fillId="0" borderId="0" xfId="90" applyNumberFormat="1" applyFont="1" applyBorder="1"/>
    <xf numFmtId="0" fontId="19" fillId="0" borderId="0" xfId="149" applyFont="1" applyFill="1" applyAlignment="1"/>
    <xf numFmtId="0" fontId="19" fillId="0" borderId="0" xfId="43" applyFont="1" applyFill="1"/>
    <xf numFmtId="0" fontId="19" fillId="0" borderId="0" xfId="149" applyFont="1" applyFill="1"/>
    <xf numFmtId="168" fontId="18" fillId="0" borderId="0" xfId="1" applyNumberFormat="1" applyFont="1" applyFill="1"/>
    <xf numFmtId="0" fontId="19" fillId="0" borderId="0" xfId="43" applyFont="1" applyFill="1" applyAlignment="1"/>
    <xf numFmtId="0" fontId="19" fillId="0" borderId="0" xfId="43" applyFont="1" applyFill="1" applyBorder="1" applyAlignment="1"/>
    <xf numFmtId="0" fontId="18" fillId="0" borderId="10" xfId="43" applyFont="1" applyFill="1" applyBorder="1" applyAlignment="1">
      <alignment horizontal="center" wrapText="1"/>
    </xf>
    <xf numFmtId="0" fontId="19" fillId="0" borderId="0" xfId="43" applyFont="1" applyFill="1" applyBorder="1" applyAlignment="1">
      <alignment horizontal="right"/>
    </xf>
    <xf numFmtId="0" fontId="19" fillId="0" borderId="0" xfId="149" applyFont="1" applyFill="1" applyAlignment="1"/>
    <xf numFmtId="0" fontId="19" fillId="0" borderId="0" xfId="43" applyFont="1" applyFill="1"/>
    <xf numFmtId="0" fontId="19" fillId="0" borderId="0" xfId="149" applyFont="1" applyFill="1"/>
    <xf numFmtId="164" fontId="19" fillId="0" borderId="0" xfId="1" applyNumberFormat="1" applyFont="1"/>
    <xf numFmtId="0" fontId="19" fillId="0" borderId="0" xfId="153" applyFont="1" applyFill="1"/>
    <xf numFmtId="166" fontId="19" fillId="0" borderId="0" xfId="1" applyNumberFormat="1" applyFont="1" applyFill="1" applyBorder="1"/>
    <xf numFmtId="166" fontId="19" fillId="0" borderId="0" xfId="1" applyNumberFormat="1" applyFont="1" applyFill="1" applyBorder="1" applyAlignment="1">
      <alignment horizontal="right"/>
    </xf>
    <xf numFmtId="165" fontId="21" fillId="0" borderId="10" xfId="90" applyNumberFormat="1" applyFont="1" applyBorder="1"/>
    <xf numFmtId="0" fontId="19" fillId="0" borderId="0" xfId="153"/>
    <xf numFmtId="166" fontId="18" fillId="0" borderId="0" xfId="153" applyNumberFormat="1" applyFont="1" applyAlignment="1"/>
    <xf numFmtId="0" fontId="19" fillId="0" borderId="0" xfId="153" applyFont="1"/>
    <xf numFmtId="166" fontId="19" fillId="0" borderId="0" xfId="153" applyNumberFormat="1" applyFont="1" applyAlignment="1"/>
    <xf numFmtId="165" fontId="19" fillId="0" borderId="0" xfId="153" applyNumberFormat="1" applyFont="1" applyFill="1" applyAlignment="1">
      <alignment horizontal="right"/>
    </xf>
    <xf numFmtId="3" fontId="18" fillId="0" borderId="0" xfId="153" applyNumberFormat="1" applyFont="1" applyFill="1"/>
    <xf numFmtId="3" fontId="19" fillId="0" borderId="0" xfId="153" applyNumberFormat="1" applyFont="1" applyFill="1"/>
    <xf numFmtId="165" fontId="19" fillId="0" borderId="0" xfId="153" applyNumberFormat="1" applyFont="1"/>
    <xf numFmtId="0" fontId="18" fillId="0" borderId="0" xfId="153" applyFont="1"/>
    <xf numFmtId="0" fontId="18" fillId="0" borderId="10" xfId="153" applyFont="1" applyFill="1" applyBorder="1" applyAlignment="1">
      <alignment horizontal="center" vertical="center" wrapText="1"/>
    </xf>
    <xf numFmtId="3" fontId="19" fillId="0" borderId="0" xfId="153" applyNumberFormat="1" applyAlignment="1">
      <alignment horizontal="center"/>
    </xf>
    <xf numFmtId="0" fontId="19" fillId="0" borderId="0" xfId="153" applyBorder="1"/>
    <xf numFmtId="165" fontId="18" fillId="0" borderId="0" xfId="153" applyNumberFormat="1" applyFont="1"/>
    <xf numFmtId="165" fontId="19" fillId="0" borderId="0" xfId="153" applyNumberFormat="1" applyFont="1" applyFill="1" applyBorder="1" applyAlignment="1">
      <alignment horizontal="right"/>
    </xf>
    <xf numFmtId="165" fontId="19" fillId="0" borderId="0" xfId="153" applyNumberFormat="1" applyFont="1" applyFill="1" applyBorder="1"/>
    <xf numFmtId="165" fontId="19" fillId="0" borderId="0" xfId="153" applyNumberFormat="1"/>
    <xf numFmtId="3" fontId="19" fillId="0" borderId="0" xfId="153" applyNumberFormat="1" applyFont="1" applyFill="1" applyAlignment="1">
      <alignment horizontal="right"/>
    </xf>
    <xf numFmtId="3" fontId="19" fillId="0" borderId="0" xfId="153" applyNumberFormat="1"/>
    <xf numFmtId="3" fontId="19" fillId="0" borderId="0" xfId="153" applyNumberFormat="1" applyFont="1"/>
    <xf numFmtId="0" fontId="19" fillId="0" borderId="0" xfId="149" applyFont="1" applyFill="1" applyAlignment="1"/>
    <xf numFmtId="0" fontId="19" fillId="0" borderId="0" xfId="43" applyFont="1" applyFill="1"/>
    <xf numFmtId="0" fontId="19" fillId="0" borderId="0" xfId="149" applyFont="1" applyFill="1"/>
    <xf numFmtId="165" fontId="19" fillId="0" borderId="10" xfId="43" applyNumberFormat="1" applyBorder="1"/>
    <xf numFmtId="0" fontId="19" fillId="0" borderId="0" xfId="149" applyFont="1" applyFill="1" applyAlignment="1"/>
    <xf numFmtId="0" fontId="19" fillId="0" borderId="0" xfId="43" applyFont="1" applyFill="1"/>
    <xf numFmtId="0" fontId="19" fillId="0" borderId="0" xfId="149" applyFont="1" applyFill="1"/>
    <xf numFmtId="0" fontId="19" fillId="0" borderId="0" xfId="43" applyFont="1" applyBorder="1"/>
    <xf numFmtId="0" fontId="19" fillId="0" borderId="0" xfId="43" applyFont="1" applyFill="1" applyAlignment="1"/>
    <xf numFmtId="2" fontId="19" fillId="0" borderId="0" xfId="149" applyNumberFormat="1" applyFont="1"/>
    <xf numFmtId="164" fontId="18" fillId="0" borderId="10" xfId="1" applyNumberFormat="1" applyFont="1" applyFill="1" applyBorder="1" applyAlignment="1">
      <alignment horizontal="right"/>
    </xf>
    <xf numFmtId="164" fontId="18" fillId="0" borderId="10" xfId="1" applyNumberFormat="1" applyFont="1" applyFill="1" applyBorder="1" applyAlignment="1">
      <alignment horizontal="center" vertical="center" wrapText="1"/>
    </xf>
    <xf numFmtId="164" fontId="18" fillId="0" borderId="0" xfId="1" applyNumberFormat="1" applyFont="1" applyFill="1" applyBorder="1" applyAlignment="1">
      <alignment horizontal="left"/>
    </xf>
    <xf numFmtId="164" fontId="18" fillId="0" borderId="0" xfId="1" applyNumberFormat="1" applyFont="1" applyFill="1" applyBorder="1"/>
    <xf numFmtId="164" fontId="18" fillId="0" borderId="0" xfId="1" applyNumberFormat="1" applyFont="1" applyFill="1" applyAlignment="1">
      <alignment horizontal="center"/>
    </xf>
    <xf numFmtId="164" fontId="18" fillId="0" borderId="10" xfId="1" applyNumberFormat="1" applyFont="1" applyFill="1" applyBorder="1" applyAlignment="1">
      <alignment horizontal="left"/>
    </xf>
    <xf numFmtId="166" fontId="18" fillId="0" borderId="0" xfId="1" applyNumberFormat="1" applyFont="1" applyFill="1" applyAlignment="1">
      <alignment horizontal="right"/>
    </xf>
    <xf numFmtId="164" fontId="21" fillId="0" borderId="11" xfId="1" applyNumberFormat="1" applyFont="1" applyBorder="1"/>
    <xf numFmtId="164" fontId="21" fillId="0" borderId="0" xfId="1" applyNumberFormat="1" applyFont="1" applyBorder="1"/>
    <xf numFmtId="164" fontId="21" fillId="0" borderId="10" xfId="1" applyNumberFormat="1" applyFont="1" applyBorder="1"/>
    <xf numFmtId="0" fontId="19" fillId="0" borderId="0" xfId="149" applyFont="1" applyFill="1" applyAlignment="1"/>
    <xf numFmtId="0" fontId="19" fillId="0" borderId="0" xfId="43" applyFont="1" applyFill="1"/>
    <xf numFmtId="0" fontId="19" fillId="0" borderId="0" xfId="149" applyFont="1" applyFill="1"/>
    <xf numFmtId="165" fontId="18" fillId="0" borderId="10" xfId="149" applyNumberFormat="1" applyFont="1" applyFill="1" applyBorder="1"/>
    <xf numFmtId="165" fontId="18" fillId="0" borderId="10" xfId="149" applyNumberFormat="1" applyFont="1" applyFill="1" applyBorder="1" applyAlignment="1">
      <alignment horizontal="right"/>
    </xf>
    <xf numFmtId="165" fontId="18" fillId="0" borderId="0" xfId="153" applyNumberFormat="1" applyFont="1" applyFill="1" applyAlignment="1">
      <alignment horizontal="right"/>
    </xf>
    <xf numFmtId="165" fontId="18" fillId="0" borderId="0" xfId="153" applyNumberFormat="1" applyFont="1" applyFill="1" applyBorder="1" applyAlignment="1">
      <alignment horizontal="right"/>
    </xf>
    <xf numFmtId="164" fontId="18" fillId="0" borderId="0" xfId="1" applyNumberFormat="1" applyFont="1" applyFill="1" applyBorder="1" applyAlignment="1">
      <alignment horizontal="center"/>
    </xf>
    <xf numFmtId="164" fontId="18" fillId="0" borderId="10" xfId="1" applyNumberFormat="1" applyFont="1" applyFill="1" applyBorder="1" applyAlignment="1">
      <alignment horizontal="center"/>
    </xf>
    <xf numFmtId="0" fontId="19" fillId="0" borderId="0" xfId="149" applyFont="1" applyFill="1" applyAlignment="1"/>
    <xf numFmtId="0" fontId="18" fillId="0" borderId="10" xfId="149" applyFont="1" applyFill="1" applyBorder="1" applyAlignment="1">
      <alignment horizontal="center"/>
    </xf>
    <xf numFmtId="0" fontId="18" fillId="0" borderId="10" xfId="149" applyFont="1" applyFill="1" applyBorder="1" applyAlignment="1">
      <alignment horizontal="center" wrapText="1"/>
    </xf>
    <xf numFmtId="0" fontId="18" fillId="0" borderId="10" xfId="43" applyFont="1" applyFill="1" applyBorder="1" applyAlignment="1">
      <alignment horizontal="center"/>
    </xf>
    <xf numFmtId="0" fontId="18" fillId="0" borderId="10" xfId="43" applyFont="1" applyFill="1" applyBorder="1" applyAlignment="1">
      <alignment horizontal="center" wrapText="1"/>
    </xf>
    <xf numFmtId="0" fontId="19" fillId="0" borderId="0" xfId="43" applyFont="1" applyFill="1" applyAlignment="1"/>
    <xf numFmtId="165" fontId="19" fillId="0" borderId="10" xfId="149" applyNumberFormat="1" applyFont="1" applyFill="1" applyBorder="1"/>
    <xf numFmtId="165" fontId="19" fillId="0" borderId="10" xfId="149" applyNumberFormat="1" applyFont="1" applyFill="1" applyBorder="1" applyAlignment="1"/>
    <xf numFmtId="165" fontId="18" fillId="0" borderId="0" xfId="149" applyNumberFormat="1" applyFont="1" applyFill="1" applyBorder="1"/>
    <xf numFmtId="165" fontId="18" fillId="0" borderId="0" xfId="149" applyNumberFormat="1" applyFont="1" applyFill="1"/>
    <xf numFmtId="0" fontId="18" fillId="0" borderId="11" xfId="149" applyFont="1" applyFill="1" applyBorder="1" applyAlignment="1"/>
    <xf numFmtId="3" fontId="18" fillId="0" borderId="0" xfId="51" applyNumberFormat="1" applyFont="1" applyFill="1"/>
    <xf numFmtId="0" fontId="19" fillId="0" borderId="10" xfId="149" applyFont="1" applyFill="1" applyBorder="1" applyAlignment="1"/>
    <xf numFmtId="3" fontId="19" fillId="0" borderId="10" xfId="149" applyNumberFormat="1" applyFont="1" applyFill="1" applyBorder="1"/>
    <xf numFmtId="0" fontId="19" fillId="0" borderId="10" xfId="149" applyFont="1" applyFill="1" applyBorder="1"/>
    <xf numFmtId="165" fontId="19" fillId="0" borderId="10" xfId="149" applyNumberFormat="1" applyFont="1" applyFill="1" applyBorder="1" applyAlignment="1">
      <alignment horizontal="right"/>
    </xf>
    <xf numFmtId="0" fontId="18" fillId="0" borderId="0" xfId="149" applyFont="1" applyFill="1" applyBorder="1"/>
    <xf numFmtId="0" fontId="18" fillId="0" borderId="11" xfId="153" applyFont="1" applyFill="1" applyBorder="1"/>
    <xf numFmtId="0" fontId="19" fillId="0" borderId="10" xfId="153" applyFont="1" applyFill="1" applyBorder="1" applyAlignment="1"/>
    <xf numFmtId="3" fontId="19" fillId="0" borderId="10" xfId="51" applyNumberFormat="1" applyFont="1" applyFill="1" applyBorder="1"/>
    <xf numFmtId="165" fontId="19" fillId="0" borderId="10" xfId="153" applyNumberFormat="1" applyFont="1" applyFill="1" applyBorder="1" applyAlignment="1">
      <alignment horizontal="right"/>
    </xf>
    <xf numFmtId="165" fontId="19" fillId="0" borderId="10" xfId="43" applyNumberFormat="1" applyFont="1" applyFill="1" applyBorder="1" applyAlignment="1">
      <alignment horizontal="right"/>
    </xf>
    <xf numFmtId="165" fontId="18" fillId="0" borderId="11" xfId="43" applyNumberFormat="1" applyFont="1" applyFill="1" applyBorder="1" applyAlignment="1">
      <alignment horizontal="right" vertical="center"/>
    </xf>
    <xf numFmtId="165" fontId="18" fillId="0" borderId="11" xfId="43" applyNumberFormat="1" applyFont="1" applyFill="1" applyBorder="1" applyAlignment="1">
      <alignment horizontal="right"/>
    </xf>
    <xf numFmtId="3" fontId="19" fillId="0" borderId="10" xfId="153" applyNumberFormat="1" applyFont="1" applyFill="1" applyBorder="1"/>
    <xf numFmtId="165" fontId="19" fillId="0" borderId="10" xfId="153" applyNumberFormat="1" applyFont="1" applyFill="1" applyBorder="1"/>
    <xf numFmtId="3" fontId="18" fillId="0" borderId="0" xfId="51" applyNumberFormat="1" applyFont="1" applyAlignment="1">
      <alignment horizontal="right"/>
    </xf>
    <xf numFmtId="165" fontId="18" fillId="0" borderId="0" xfId="153" applyNumberFormat="1" applyFont="1" applyFill="1" applyBorder="1"/>
    <xf numFmtId="0" fontId="19" fillId="0" borderId="0" xfId="43" applyFont="1" applyFill="1" applyAlignment="1">
      <alignment wrapText="1"/>
    </xf>
    <xf numFmtId="0" fontId="19" fillId="0" borderId="0" xfId="43" applyFont="1" applyFill="1"/>
    <xf numFmtId="0" fontId="18" fillId="0" borderId="10" xfId="43" applyFont="1" applyFill="1" applyBorder="1" applyAlignment="1">
      <alignment horizontal="center"/>
    </xf>
    <xf numFmtId="0" fontId="18" fillId="0" borderId="10" xfId="43" applyFont="1" applyFill="1" applyBorder="1" applyAlignment="1">
      <alignment horizontal="center" wrapText="1"/>
    </xf>
    <xf numFmtId="164" fontId="19" fillId="0" borderId="0" xfId="1" applyNumberFormat="1" applyFont="1" applyFill="1" applyAlignment="1">
      <alignment horizontal="right"/>
    </xf>
    <xf numFmtId="165" fontId="19" fillId="0" borderId="0" xfId="1" applyNumberFormat="1" applyFont="1" applyFill="1" applyBorder="1"/>
    <xf numFmtId="165" fontId="19" fillId="0" borderId="0" xfId="1" applyNumberFormat="1" applyFont="1" applyFill="1" applyBorder="1" applyAlignment="1">
      <alignment horizontal="right"/>
    </xf>
    <xf numFmtId="165" fontId="19" fillId="0" borderId="0" xfId="1" applyNumberFormat="1" applyFont="1" applyFill="1" applyAlignment="1">
      <alignment horizontal="right"/>
    </xf>
    <xf numFmtId="164" fontId="22" fillId="0" borderId="0" xfId="1" applyNumberFormat="1" applyFont="1"/>
    <xf numFmtId="164" fontId="22" fillId="0" borderId="0" xfId="1" applyNumberFormat="1" applyFont="1" applyFill="1"/>
    <xf numFmtId="3" fontId="18" fillId="0" borderId="10" xfId="51" applyNumberFormat="1" applyFont="1" applyFill="1" applyBorder="1"/>
    <xf numFmtId="0" fontId="19" fillId="0" borderId="0" xfId="43" applyFont="1" applyFill="1" applyBorder="1" applyAlignment="1">
      <alignment wrapText="1"/>
    </xf>
    <xf numFmtId="0" fontId="18" fillId="0" borderId="0" xfId="43" applyFont="1" applyFill="1" applyAlignment="1">
      <alignment wrapText="1"/>
    </xf>
    <xf numFmtId="0" fontId="19" fillId="0" borderId="0" xfId="43" applyFont="1" applyFill="1" applyAlignment="1">
      <alignment wrapText="1"/>
    </xf>
    <xf numFmtId="0" fontId="19" fillId="0" borderId="0" xfId="90" applyFont="1" applyFill="1" applyBorder="1" applyAlignment="1">
      <alignment wrapText="1"/>
    </xf>
    <xf numFmtId="0" fontId="18" fillId="0" borderId="0" xfId="90" applyFont="1" applyFill="1" applyAlignment="1">
      <alignment wrapText="1"/>
    </xf>
    <xf numFmtId="0" fontId="19" fillId="0" borderId="0" xfId="90" applyFont="1" applyFill="1" applyAlignment="1"/>
    <xf numFmtId="0" fontId="19" fillId="0" borderId="0" xfId="149" applyFont="1" applyAlignment="1">
      <alignment wrapText="1"/>
    </xf>
    <xf numFmtId="0" fontId="18" fillId="0" borderId="0" xfId="149" applyFont="1" applyFill="1" applyAlignment="1">
      <alignment wrapText="1"/>
    </xf>
    <xf numFmtId="0" fontId="19" fillId="0" borderId="0" xfId="149" applyFont="1" applyFill="1" applyAlignment="1"/>
    <xf numFmtId="0" fontId="19" fillId="0" borderId="0" xfId="149" applyFont="1" applyBorder="1" applyAlignment="1">
      <alignment wrapText="1"/>
    </xf>
    <xf numFmtId="0" fontId="19" fillId="0" borderId="0" xfId="149" applyFont="1" applyFill="1" applyBorder="1" applyAlignment="1">
      <alignment wrapText="1"/>
    </xf>
    <xf numFmtId="0" fontId="18" fillId="0" borderId="0" xfId="149" applyFont="1" applyFill="1" applyAlignment="1">
      <alignment horizontal="center"/>
    </xf>
    <xf numFmtId="0" fontId="18" fillId="0" borderId="10" xfId="149" applyFont="1" applyFill="1" applyBorder="1" applyAlignment="1">
      <alignment horizontal="center"/>
    </xf>
    <xf numFmtId="0" fontId="18" fillId="0" borderId="0" xfId="149" applyFont="1" applyFill="1" applyBorder="1" applyAlignment="1">
      <alignment horizontal="center" wrapText="1"/>
    </xf>
    <xf numFmtId="0" fontId="18" fillId="0" borderId="10" xfId="149" applyFont="1" applyFill="1" applyBorder="1" applyAlignment="1">
      <alignment horizontal="center" wrapText="1"/>
    </xf>
    <xf numFmtId="0" fontId="18" fillId="0" borderId="0" xfId="149" applyFont="1" applyFill="1" applyBorder="1" applyAlignment="1">
      <alignment horizontal="center"/>
    </xf>
    <xf numFmtId="0" fontId="18" fillId="0" borderId="0" xfId="149" applyFont="1" applyFill="1" applyAlignment="1">
      <alignment horizontal="center" wrapText="1"/>
    </xf>
    <xf numFmtId="0" fontId="19" fillId="0" borderId="11" xfId="43" applyFont="1" applyFill="1" applyBorder="1" applyAlignment="1">
      <alignment wrapText="1"/>
    </xf>
    <xf numFmtId="0" fontId="19" fillId="0" borderId="0" xfId="43" applyFont="1" applyFill="1"/>
    <xf numFmtId="0" fontId="19" fillId="0" borderId="11" xfId="43" applyFont="1" applyFill="1" applyBorder="1" applyAlignment="1">
      <alignment horizontal="left" wrapText="1"/>
    </xf>
    <xf numFmtId="0" fontId="19" fillId="0" borderId="0" xfId="43" applyFill="1" applyAlignment="1">
      <alignment wrapText="1"/>
    </xf>
    <xf numFmtId="0" fontId="19" fillId="0" borderId="0" xfId="149" applyFont="1" applyFill="1" applyAlignment="1">
      <alignment wrapText="1"/>
    </xf>
    <xf numFmtId="0" fontId="19" fillId="0" borderId="0" xfId="149" applyFont="1" applyAlignment="1">
      <alignment wrapText="1" shrinkToFit="1"/>
    </xf>
    <xf numFmtId="0" fontId="19" fillId="0" borderId="0" xfId="153" applyFont="1" applyFill="1" applyBorder="1" applyAlignment="1">
      <alignment wrapText="1"/>
    </xf>
    <xf numFmtId="0" fontId="19" fillId="0" borderId="0" xfId="153" applyFont="1" applyFill="1" applyAlignment="1">
      <alignment wrapText="1"/>
    </xf>
    <xf numFmtId="0" fontId="19" fillId="0" borderId="0" xfId="153" applyFont="1" applyAlignment="1"/>
    <xf numFmtId="0" fontId="18" fillId="0" borderId="0" xfId="153" applyFont="1" applyFill="1" applyAlignment="1">
      <alignment wrapText="1"/>
    </xf>
    <xf numFmtId="0" fontId="18" fillId="0" borderId="0" xfId="153" applyFont="1" applyFill="1" applyAlignment="1">
      <alignment horizontal="center"/>
    </xf>
    <xf numFmtId="0" fontId="18" fillId="0" borderId="10" xfId="153" applyFont="1" applyFill="1" applyBorder="1" applyAlignment="1">
      <alignment horizontal="center"/>
    </xf>
    <xf numFmtId="0" fontId="18" fillId="0" borderId="0" xfId="153" applyFont="1" applyFill="1" applyBorder="1" applyAlignment="1">
      <alignment horizontal="center" wrapText="1"/>
    </xf>
    <xf numFmtId="0" fontId="18" fillId="0" borderId="10" xfId="153" applyFont="1" applyFill="1" applyBorder="1" applyAlignment="1">
      <alignment horizontal="center" wrapText="1"/>
    </xf>
    <xf numFmtId="0" fontId="18" fillId="0" borderId="0" xfId="153" applyFont="1" applyFill="1" applyBorder="1" applyAlignment="1">
      <alignment horizontal="center"/>
    </xf>
    <xf numFmtId="0" fontId="18" fillId="0" borderId="0" xfId="153" applyFont="1" applyFill="1" applyAlignment="1">
      <alignment horizontal="center" wrapText="1"/>
    </xf>
    <xf numFmtId="0" fontId="19" fillId="0" borderId="11" xfId="153" applyFont="1" applyFill="1" applyBorder="1" applyAlignment="1">
      <alignment wrapText="1"/>
    </xf>
    <xf numFmtId="0" fontId="19" fillId="0" borderId="11" xfId="153" applyFill="1" applyBorder="1" applyAlignment="1"/>
    <xf numFmtId="0" fontId="19" fillId="0" borderId="0" xfId="153" applyFont="1" applyBorder="1" applyAlignment="1">
      <alignment wrapText="1"/>
    </xf>
    <xf numFmtId="0" fontId="19" fillId="0" borderId="0" xfId="153" applyBorder="1" applyAlignment="1"/>
    <xf numFmtId="0" fontId="19" fillId="0" borderId="0" xfId="153" applyAlignment="1"/>
    <xf numFmtId="0" fontId="19" fillId="0" borderId="0" xfId="153" applyFill="1" applyAlignment="1"/>
    <xf numFmtId="0" fontId="19" fillId="0" borderId="0" xfId="153" applyFont="1" applyFill="1" applyAlignment="1"/>
    <xf numFmtId="164" fontId="18" fillId="0" borderId="0" xfId="1" applyNumberFormat="1" applyFont="1" applyFill="1" applyBorder="1" applyAlignment="1">
      <alignment horizontal="center"/>
    </xf>
    <xf numFmtId="164" fontId="18" fillId="0" borderId="10" xfId="1" applyNumberFormat="1" applyFont="1" applyFill="1" applyBorder="1" applyAlignment="1">
      <alignment horizontal="center"/>
    </xf>
    <xf numFmtId="0" fontId="18" fillId="0" borderId="0" xfId="1" applyNumberFormat="1" applyFont="1" applyFill="1" applyBorder="1" applyAlignment="1">
      <alignment horizontal="center" wrapText="1"/>
    </xf>
    <xf numFmtId="0" fontId="18" fillId="0" borderId="10" xfId="1" applyNumberFormat="1" applyFont="1" applyFill="1" applyBorder="1" applyAlignment="1">
      <alignment horizontal="center" wrapText="1"/>
    </xf>
    <xf numFmtId="0" fontId="18" fillId="0" borderId="0" xfId="1" applyNumberFormat="1" applyFont="1" applyFill="1" applyBorder="1" applyAlignment="1">
      <alignment horizontal="center"/>
    </xf>
    <xf numFmtId="0" fontId="18" fillId="0" borderId="10" xfId="1" applyNumberFormat="1" applyFont="1" applyFill="1" applyBorder="1" applyAlignment="1">
      <alignment horizontal="center"/>
    </xf>
    <xf numFmtId="164" fontId="18" fillId="0" borderId="0" xfId="1" applyNumberFormat="1" applyFont="1" applyFill="1" applyAlignment="1">
      <alignment horizontal="center" vertical="center" wrapText="1"/>
    </xf>
    <xf numFmtId="0" fontId="19" fillId="0" borderId="0" xfId="43" applyFont="1" applyFill="1" applyAlignment="1"/>
    <xf numFmtId="0" fontId="19" fillId="0" borderId="0" xfId="153" applyFill="1" applyBorder="1" applyAlignment="1">
      <alignment wrapText="1"/>
    </xf>
    <xf numFmtId="0" fontId="19" fillId="0" borderId="0" xfId="153" applyFill="1" applyBorder="1" applyAlignment="1"/>
    <xf numFmtId="0" fontId="19" fillId="0" borderId="0" xfId="153" applyFill="1" applyAlignment="1">
      <alignment wrapText="1"/>
    </xf>
    <xf numFmtId="0" fontId="18" fillId="0" borderId="0" xfId="153" applyFont="1" applyFill="1" applyAlignment="1">
      <alignment horizontal="center" vertical="center"/>
    </xf>
    <xf numFmtId="0" fontId="18" fillId="0" borderId="10" xfId="153" applyFont="1" applyFill="1" applyBorder="1" applyAlignment="1">
      <alignment horizontal="center" vertical="center"/>
    </xf>
    <xf numFmtId="0" fontId="18" fillId="0" borderId="0" xfId="153" applyFont="1" applyFill="1" applyAlignment="1">
      <alignment horizontal="center" vertical="center" wrapText="1"/>
    </xf>
    <xf numFmtId="0" fontId="23" fillId="0" borderId="0" xfId="149" applyFill="1" applyBorder="1" applyAlignment="1"/>
    <xf numFmtId="0" fontId="23" fillId="0" borderId="0" xfId="149" applyBorder="1" applyAlignment="1"/>
    <xf numFmtId="0" fontId="23" fillId="0" borderId="0" xfId="149" applyFill="1" applyAlignment="1"/>
    <xf numFmtId="0" fontId="23" fillId="0" borderId="10" xfId="149" applyFill="1" applyBorder="1" applyAlignment="1"/>
    <xf numFmtId="0" fontId="18" fillId="0" borderId="0" xfId="149" applyFont="1" applyFill="1" applyAlignment="1">
      <alignment horizontal="center" vertical="center" wrapText="1"/>
    </xf>
    <xf numFmtId="0" fontId="19" fillId="0" borderId="0" xfId="149" applyFont="1" applyFill="1"/>
    <xf numFmtId="0" fontId="19" fillId="0" borderId="0" xfId="43" applyFill="1" applyAlignment="1"/>
    <xf numFmtId="0" fontId="18" fillId="0" borderId="0" xfId="43" applyFont="1" applyFill="1" applyBorder="1" applyAlignment="1">
      <alignment horizontal="center"/>
    </xf>
    <xf numFmtId="0" fontId="18" fillId="0" borderId="10" xfId="43" applyFont="1" applyFill="1" applyBorder="1" applyAlignment="1">
      <alignment horizontal="center"/>
    </xf>
    <xf numFmtId="0" fontId="19" fillId="0" borderId="0" xfId="43" applyFont="1" applyFill="1" applyBorder="1" applyAlignment="1"/>
    <xf numFmtId="0" fontId="19" fillId="0" borderId="10" xfId="43" applyFont="1" applyFill="1" applyBorder="1" applyAlignment="1"/>
    <xf numFmtId="0" fontId="18" fillId="0" borderId="0" xfId="43" applyFont="1" applyFill="1" applyBorder="1" applyAlignment="1">
      <alignment horizontal="center" wrapText="1"/>
    </xf>
    <xf numFmtId="0" fontId="18" fillId="0" borderId="10" xfId="43" applyFont="1" applyFill="1" applyBorder="1" applyAlignment="1">
      <alignment horizontal="center" wrapText="1"/>
    </xf>
    <xf numFmtId="0" fontId="18" fillId="0" borderId="0" xfId="43" applyFont="1" applyFill="1" applyAlignment="1">
      <alignment horizontal="center"/>
    </xf>
    <xf numFmtId="0" fontId="18" fillId="0" borderId="0" xfId="43" applyFont="1" applyFill="1" applyAlignment="1">
      <alignment horizontal="center" wrapText="1"/>
    </xf>
    <xf numFmtId="0" fontId="19" fillId="0" borderId="0" xfId="43" applyFont="1" applyAlignment="1">
      <alignment wrapText="1"/>
    </xf>
  </cellXfs>
  <cellStyles count="1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44"/>
    <cellStyle name="Comma 10 2" xfId="45"/>
    <cellStyle name="Comma 10 3" xfId="46"/>
    <cellStyle name="Comma 11" xfId="47"/>
    <cellStyle name="Comma 12" xfId="48"/>
    <cellStyle name="Comma 13" xfId="49"/>
    <cellStyle name="Comma 14" xfId="50"/>
    <cellStyle name="Comma 15" xfId="51"/>
    <cellStyle name="Comma 16" xfId="52"/>
    <cellStyle name="Comma 17" xfId="53"/>
    <cellStyle name="Comma 18" xfId="54"/>
    <cellStyle name="Comma 18 2" xfId="55"/>
    <cellStyle name="Comma 18 2 2" xfId="56"/>
    <cellStyle name="Comma 18 2 3" xfId="57"/>
    <cellStyle name="Comma 2" xfId="58"/>
    <cellStyle name="Comma 3" xfId="59"/>
    <cellStyle name="Comma 4" xfId="60"/>
    <cellStyle name="Comma 4 2" xfId="61"/>
    <cellStyle name="Comma 4 2 2" xfId="62"/>
    <cellStyle name="Comma 5" xfId="63"/>
    <cellStyle name="Comma 6" xfId="64"/>
    <cellStyle name="Comma 7" xfId="65"/>
    <cellStyle name="Comma 8" xfId="66"/>
    <cellStyle name="Comma 8 2" xfId="67"/>
    <cellStyle name="Comma 9" xfId="68"/>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xfId="69"/>
    <cellStyle name="Normal 11" xfId="70"/>
    <cellStyle name="Normal 12" xfId="71"/>
    <cellStyle name="Normal 13" xfId="72"/>
    <cellStyle name="Normal 14" xfId="73"/>
    <cellStyle name="Normal 15" xfId="74"/>
    <cellStyle name="Normal 16" xfId="75"/>
    <cellStyle name="Normal 17" xfId="76"/>
    <cellStyle name="Normal 17 2" xfId="77"/>
    <cellStyle name="Normal 17 2 2" xfId="150"/>
    <cellStyle name="Normal 18" xfId="78"/>
    <cellStyle name="Normal 19" xfId="79"/>
    <cellStyle name="Normal 2" xfId="43"/>
    <cellStyle name="Normal 2 2" xfId="80"/>
    <cellStyle name="Normal 20" xfId="81"/>
    <cellStyle name="Normal 21" xfId="82"/>
    <cellStyle name="Normal 22" xfId="83"/>
    <cellStyle name="Normal 23" xfId="84"/>
    <cellStyle name="Normal 24" xfId="85"/>
    <cellStyle name="Normal 25" xfId="86"/>
    <cellStyle name="Normal 26" xfId="87"/>
    <cellStyle name="Normal 27" xfId="88"/>
    <cellStyle name="Normal 27 2" xfId="89"/>
    <cellStyle name="Normal 27 2 2" xfId="90"/>
    <cellStyle name="Normal 28" xfId="91"/>
    <cellStyle name="Normal 28 2" xfId="92"/>
    <cellStyle name="Normal 28 3" xfId="93"/>
    <cellStyle name="Normal 29" xfId="94"/>
    <cellStyle name="Normal 3" xfId="95"/>
    <cellStyle name="Normal 3 2" xfId="96"/>
    <cellStyle name="Normal 30" xfId="97"/>
    <cellStyle name="Normal 30 2" xfId="98"/>
    <cellStyle name="Normal 31" xfId="99"/>
    <cellStyle name="Normal 32" xfId="100"/>
    <cellStyle name="Normal 32 2" xfId="101"/>
    <cellStyle name="Normal 32 2 2" xfId="102"/>
    <cellStyle name="Normal 32 2 2 2" xfId="103"/>
    <cellStyle name="Normal 33" xfId="104"/>
    <cellStyle name="Normal 33 2" xfId="105"/>
    <cellStyle name="Normal 33 2 2" xfId="106"/>
    <cellStyle name="Normal 34" xfId="107"/>
    <cellStyle name="Normal 34 2" xfId="108"/>
    <cellStyle name="Normal 35" xfId="109"/>
    <cellStyle name="Normal 36" xfId="110"/>
    <cellStyle name="Normal 37" xfId="111"/>
    <cellStyle name="Normal 38" xfId="112"/>
    <cellStyle name="Normal 39" xfId="113"/>
    <cellStyle name="Normal 4" xfId="114"/>
    <cellStyle name="Normal 40" xfId="115"/>
    <cellStyle name="Normal 41" xfId="116"/>
    <cellStyle name="Normal 42" xfId="117"/>
    <cellStyle name="Normal 43" xfId="118"/>
    <cellStyle name="Normal 43 2" xfId="119"/>
    <cellStyle name="Normal 44" xfId="120"/>
    <cellStyle name="Normal 45" xfId="121"/>
    <cellStyle name="Normal 46" xfId="122"/>
    <cellStyle name="Normal 46 2" xfId="123"/>
    <cellStyle name="Normal 46 3" xfId="124"/>
    <cellStyle name="Normal 47" xfId="125"/>
    <cellStyle name="Normal 48" xfId="126"/>
    <cellStyle name="Normal 49" xfId="127"/>
    <cellStyle name="Normal 5" xfId="128"/>
    <cellStyle name="Normal 50" xfId="129"/>
    <cellStyle name="Normal 51" xfId="130"/>
    <cellStyle name="Normal 52" xfId="131"/>
    <cellStyle name="Normal 53" xfId="132"/>
    <cellStyle name="Normal 54" xfId="133"/>
    <cellStyle name="Normal 55" xfId="134"/>
    <cellStyle name="Normal 56" xfId="135"/>
    <cellStyle name="Normal 57" xfId="136"/>
    <cellStyle name="Normal 57 2" xfId="137"/>
    <cellStyle name="Normal 57 2 2" xfId="138"/>
    <cellStyle name="Normal 57 2 3" xfId="139"/>
    <cellStyle name="Normal 58" xfId="140"/>
    <cellStyle name="Normal 58 2" xfId="141"/>
    <cellStyle name="Normal 59" xfId="149"/>
    <cellStyle name="Normal 59 2" xfId="153"/>
    <cellStyle name="Normal 6" xfId="142"/>
    <cellStyle name="Normal 60" xfId="151"/>
    <cellStyle name="Normal 7" xfId="143"/>
    <cellStyle name="Normal 8" xfId="144"/>
    <cellStyle name="Normal 9" xfId="145"/>
    <cellStyle name="Note" xfId="16" builtinId="10" customBuiltin="1"/>
    <cellStyle name="Output" xfId="11" builtinId="21" customBuiltin="1"/>
    <cellStyle name="Percent" xfId="152" builtinId="5"/>
    <cellStyle name="Percent 2" xfId="146"/>
    <cellStyle name="Percent 3" xfId="147"/>
    <cellStyle name="Percent 4" xfId="148"/>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A19" sqref="A19:E19"/>
    </sheetView>
  </sheetViews>
  <sheetFormatPr defaultRowHeight="12.75" x14ac:dyDescent="0.2"/>
  <cols>
    <col min="1" max="1" width="26.42578125" style="6" customWidth="1"/>
    <col min="2" max="2" width="10.7109375" style="6" customWidth="1"/>
    <col min="3" max="3" width="10.42578125" style="6" customWidth="1"/>
    <col min="4" max="4" width="10.7109375" style="6" customWidth="1"/>
    <col min="5" max="5" width="10.5703125" style="6" customWidth="1"/>
    <col min="6" max="6" width="8.42578125" style="6" customWidth="1"/>
    <col min="7" max="7" width="18.140625" style="6" bestFit="1" customWidth="1"/>
    <col min="8" max="8" width="10.28515625" style="6" customWidth="1"/>
    <col min="9" max="9" width="14.85546875" style="6" customWidth="1"/>
    <col min="10" max="10" width="15.7109375" style="6" customWidth="1"/>
    <col min="11" max="11" width="14.85546875" style="6" customWidth="1"/>
    <col min="12" max="12" width="12.85546875" style="6" customWidth="1"/>
    <col min="13" max="16384" width="9.140625" style="6"/>
  </cols>
  <sheetData>
    <row r="1" spans="1:11" ht="25.5" customHeight="1" x14ac:dyDescent="0.2">
      <c r="A1" s="253" t="s">
        <v>22</v>
      </c>
      <c r="B1" s="253"/>
      <c r="C1" s="253"/>
      <c r="D1" s="253"/>
      <c r="E1" s="253"/>
    </row>
    <row r="2" spans="1:11" ht="24.75" customHeight="1" x14ac:dyDescent="0.2">
      <c r="A2" s="254" t="s">
        <v>23</v>
      </c>
      <c r="B2" s="254"/>
      <c r="C2" s="254"/>
      <c r="D2" s="254"/>
      <c r="E2" s="254"/>
    </row>
    <row r="3" spans="1:11" ht="54.75" customHeight="1" x14ac:dyDescent="0.2">
      <c r="A3" s="243"/>
      <c r="B3" s="244" t="s">
        <v>24</v>
      </c>
      <c r="C3" s="244" t="s">
        <v>25</v>
      </c>
      <c r="D3" s="244" t="s">
        <v>26</v>
      </c>
      <c r="E3" s="244" t="s">
        <v>27</v>
      </c>
    </row>
    <row r="4" spans="1:11" x14ac:dyDescent="0.2">
      <c r="A4" s="78" t="s">
        <v>28</v>
      </c>
      <c r="B4" s="97">
        <v>3.345146277369996</v>
      </c>
      <c r="C4" s="97">
        <v>7.8577404709980936</v>
      </c>
      <c r="D4" s="97">
        <v>2.0168135154797513</v>
      </c>
      <c r="E4" s="97">
        <v>4.0537079436532268</v>
      </c>
    </row>
    <row r="5" spans="1:11" x14ac:dyDescent="0.2">
      <c r="A5" s="78" t="s">
        <v>29</v>
      </c>
      <c r="B5" s="97">
        <v>3.1650411907448337</v>
      </c>
      <c r="C5" s="97">
        <v>8.4893184823656131</v>
      </c>
      <c r="D5" s="97">
        <v>0.19476131801740929</v>
      </c>
      <c r="E5" s="97">
        <v>3.8411110197030154</v>
      </c>
      <c r="G5" s="8"/>
      <c r="H5" s="8"/>
      <c r="I5" s="8"/>
      <c r="J5" s="8"/>
      <c r="K5" s="8"/>
    </row>
    <row r="6" spans="1:11" x14ac:dyDescent="0.2">
      <c r="A6" s="78" t="s">
        <v>30</v>
      </c>
      <c r="B6" s="97">
        <v>2.9068920297246099</v>
      </c>
      <c r="C6" s="97">
        <v>9.6209832839003315</v>
      </c>
      <c r="D6" s="97">
        <v>0.1</v>
      </c>
      <c r="E6" s="97">
        <v>3.9138522633355253</v>
      </c>
      <c r="G6" s="8"/>
      <c r="H6" s="8"/>
      <c r="I6" s="8"/>
      <c r="J6" s="8"/>
      <c r="K6" s="8"/>
    </row>
    <row r="7" spans="1:11" x14ac:dyDescent="0.2">
      <c r="A7" s="78" t="s">
        <v>86</v>
      </c>
      <c r="B7" s="97">
        <v>2.3826096879100813</v>
      </c>
      <c r="C7" s="97">
        <v>10.156727050681864</v>
      </c>
      <c r="D7" s="97">
        <v>9.5378134562651512E-2</v>
      </c>
      <c r="E7" s="97">
        <v>3.7</v>
      </c>
      <c r="G7" s="9"/>
      <c r="H7" s="9"/>
      <c r="I7" s="8"/>
      <c r="J7" s="8"/>
      <c r="K7" s="8"/>
    </row>
    <row r="8" spans="1:11" x14ac:dyDescent="0.2">
      <c r="A8" s="78" t="s">
        <v>90</v>
      </c>
      <c r="B8" s="97">
        <v>2.31472027469577</v>
      </c>
      <c r="C8" s="97">
        <v>10.655682446371028</v>
      </c>
      <c r="D8" s="97">
        <v>0.16842021835185955</v>
      </c>
      <c r="E8" s="97">
        <v>3.71997441996254</v>
      </c>
    </row>
    <row r="9" spans="1:11" x14ac:dyDescent="0.2">
      <c r="A9" s="78" t="s">
        <v>93</v>
      </c>
      <c r="B9" s="97">
        <v>2.2664095281860437</v>
      </c>
      <c r="C9" s="97">
        <v>10.998498498498499</v>
      </c>
      <c r="D9" s="97">
        <v>0.89333571556190816</v>
      </c>
      <c r="E9" s="97">
        <v>3.869280782320208</v>
      </c>
      <c r="F9" s="10"/>
    </row>
    <row r="10" spans="1:11" x14ac:dyDescent="0.2">
      <c r="A10" s="78" t="s">
        <v>97</v>
      </c>
      <c r="B10" s="147">
        <v>2.4146020915003144</v>
      </c>
      <c r="C10" s="147">
        <v>11.309484126455018</v>
      </c>
      <c r="D10" s="147">
        <v>3.2751047507236404</v>
      </c>
      <c r="E10" s="147">
        <v>4.4000000000000004</v>
      </c>
    </row>
    <row r="11" spans="1:11" x14ac:dyDescent="0.2">
      <c r="A11" s="78" t="s">
        <v>99</v>
      </c>
      <c r="B11" s="147">
        <v>2.4645381391513252</v>
      </c>
      <c r="C11" s="147">
        <v>10.951832585474328</v>
      </c>
      <c r="D11" s="147">
        <v>3.319140308191403</v>
      </c>
      <c r="E11" s="147">
        <v>4.4000000000000004</v>
      </c>
    </row>
    <row r="12" spans="1:11" x14ac:dyDescent="0.2">
      <c r="A12" s="78" t="s">
        <v>101</v>
      </c>
      <c r="B12" s="147">
        <v>2.5709062812128982</v>
      </c>
      <c r="C12" s="147">
        <v>10.643772316740181</v>
      </c>
      <c r="D12" s="147">
        <v>2.9087363652982878</v>
      </c>
      <c r="E12" s="147">
        <v>4.4000000000000004</v>
      </c>
    </row>
    <row r="13" spans="1:11" x14ac:dyDescent="0.2">
      <c r="A13" s="78" t="s">
        <v>103</v>
      </c>
      <c r="B13" s="147">
        <v>2.6657483515490923</v>
      </c>
      <c r="C13" s="147">
        <v>10.3</v>
      </c>
      <c r="D13" s="147">
        <v>0.29909281781087826</v>
      </c>
      <c r="E13" s="147">
        <v>3.9914684643235785</v>
      </c>
    </row>
    <row r="14" spans="1:11" x14ac:dyDescent="0.2">
      <c r="A14" s="78" t="s">
        <v>106</v>
      </c>
      <c r="B14" s="147">
        <v>2.2895688654690498</v>
      </c>
      <c r="C14" s="147">
        <v>9.8427676998830087</v>
      </c>
      <c r="D14" s="147">
        <v>0.2038715806975179</v>
      </c>
      <c r="E14" s="147">
        <v>3.6</v>
      </c>
    </row>
    <row r="15" spans="1:11" s="7" customFormat="1" x14ac:dyDescent="0.2">
      <c r="A15" s="78" t="s">
        <v>107</v>
      </c>
      <c r="B15" s="147">
        <v>2.4340938467550424</v>
      </c>
      <c r="C15" s="147">
        <v>9.4816428525661571</v>
      </c>
      <c r="D15" s="147">
        <v>0.18804061677322301</v>
      </c>
      <c r="E15" s="147">
        <v>3.7108907931446793</v>
      </c>
      <c r="F15" s="191"/>
      <c r="G15" s="6"/>
      <c r="H15" s="6"/>
      <c r="I15" s="6"/>
      <c r="J15" s="6"/>
      <c r="K15" s="6"/>
    </row>
    <row r="16" spans="1:11" x14ac:dyDescent="0.2">
      <c r="A16" s="98" t="s">
        <v>111</v>
      </c>
      <c r="B16" s="187">
        <v>2.3144096602753104</v>
      </c>
      <c r="C16" s="187">
        <v>9.7268496146900993</v>
      </c>
      <c r="D16" s="187">
        <v>1.8778970722237629</v>
      </c>
      <c r="E16" s="187">
        <v>3.8848058715888296</v>
      </c>
    </row>
    <row r="17" spans="1:12" ht="25.5" customHeight="1" x14ac:dyDescent="0.2">
      <c r="A17" s="252" t="s">
        <v>31</v>
      </c>
      <c r="B17" s="252"/>
      <c r="C17" s="252"/>
      <c r="D17" s="252"/>
      <c r="E17" s="252"/>
    </row>
    <row r="18" spans="1:12" ht="25.5" customHeight="1" x14ac:dyDescent="0.2">
      <c r="A18" s="252" t="s">
        <v>32</v>
      </c>
      <c r="B18" s="252"/>
      <c r="C18" s="252"/>
      <c r="D18" s="252"/>
      <c r="E18" s="252"/>
      <c r="L18" s="8"/>
    </row>
    <row r="19" spans="1:12" ht="38.25" customHeight="1" x14ac:dyDescent="0.2">
      <c r="A19" s="252" t="s">
        <v>33</v>
      </c>
      <c r="B19" s="252"/>
      <c r="C19" s="252"/>
      <c r="D19" s="252"/>
      <c r="E19" s="252"/>
      <c r="L19" s="8"/>
    </row>
    <row r="20" spans="1:12" ht="25.5" customHeight="1" x14ac:dyDescent="0.2">
      <c r="A20" s="252" t="s">
        <v>34</v>
      </c>
      <c r="B20" s="252"/>
      <c r="C20" s="252"/>
      <c r="D20" s="252"/>
      <c r="E20" s="252"/>
      <c r="L20" s="8"/>
    </row>
    <row r="21" spans="1:12" ht="25.5" customHeight="1" x14ac:dyDescent="0.2">
      <c r="A21" s="252" t="s">
        <v>35</v>
      </c>
      <c r="B21" s="252"/>
      <c r="C21" s="252"/>
      <c r="D21" s="252"/>
      <c r="E21" s="252"/>
    </row>
  </sheetData>
  <mergeCells count="7">
    <mergeCell ref="A21:E21"/>
    <mergeCell ref="A1:E1"/>
    <mergeCell ref="A2:E2"/>
    <mergeCell ref="A17:E17"/>
    <mergeCell ref="A18:E18"/>
    <mergeCell ref="A19:E19"/>
    <mergeCell ref="A20:E20"/>
  </mergeCells>
  <printOptions gridLines="1"/>
  <pageMargins left="0.75" right="0.75" top="0.75" bottom="0.75" header="0.5" footer="0.5"/>
  <pageSetup scale="83" orientation="landscape"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A16" sqref="A16:E16"/>
    </sheetView>
  </sheetViews>
  <sheetFormatPr defaultColWidth="17.42578125" defaultRowHeight="15" x14ac:dyDescent="0.25"/>
  <cols>
    <col min="1" max="1" width="23.5703125" style="11" customWidth="1"/>
    <col min="2" max="2" width="10.85546875" style="11" customWidth="1"/>
    <col min="3" max="3" width="11.5703125" style="11" customWidth="1"/>
    <col min="4" max="4" width="10" style="11" customWidth="1"/>
    <col min="5" max="5" width="10.5703125" style="11" customWidth="1"/>
    <col min="6" max="16384" width="17.42578125" style="11"/>
  </cols>
  <sheetData>
    <row r="1" spans="1:6" ht="36.75" customHeight="1" x14ac:dyDescent="0.25">
      <c r="A1" s="256" t="s">
        <v>36</v>
      </c>
      <c r="B1" s="256"/>
      <c r="C1" s="256"/>
      <c r="D1" s="256"/>
      <c r="E1" s="256"/>
    </row>
    <row r="2" spans="1:6" ht="20.25" customHeight="1" x14ac:dyDescent="0.25">
      <c r="A2" s="257" t="s">
        <v>37</v>
      </c>
      <c r="B2" s="257"/>
      <c r="C2" s="257"/>
      <c r="D2" s="257"/>
      <c r="E2" s="257"/>
    </row>
    <row r="3" spans="1:6" ht="57" customHeight="1" x14ac:dyDescent="0.25">
      <c r="A3" s="92"/>
      <c r="B3" s="93" t="s">
        <v>24</v>
      </c>
      <c r="C3" s="93" t="s">
        <v>25</v>
      </c>
      <c r="D3" s="93" t="s">
        <v>26</v>
      </c>
      <c r="E3" s="93" t="s">
        <v>27</v>
      </c>
    </row>
    <row r="4" spans="1:6" ht="12.75" customHeight="1" x14ac:dyDescent="0.25">
      <c r="A4" s="94" t="s">
        <v>38</v>
      </c>
      <c r="B4" s="95">
        <v>0.27869067963717631</v>
      </c>
      <c r="C4" s="95">
        <v>1.1953508481904422</v>
      </c>
      <c r="D4" s="95">
        <v>-0.1307396695851987</v>
      </c>
      <c r="E4" s="95">
        <v>0.42490452701089987</v>
      </c>
    </row>
    <row r="5" spans="1:6" ht="12.75" customHeight="1" x14ac:dyDescent="0.25">
      <c r="A5" s="94" t="s">
        <v>39</v>
      </c>
      <c r="B5" s="95">
        <v>0.51987549955615819</v>
      </c>
      <c r="C5" s="95">
        <v>0.78413631908316372</v>
      </c>
      <c r="D5" s="95">
        <v>0</v>
      </c>
      <c r="E5" s="95">
        <v>0.54367605225826099</v>
      </c>
    </row>
    <row r="6" spans="1:6" ht="12.75" customHeight="1" x14ac:dyDescent="0.25">
      <c r="A6" s="94" t="s">
        <v>87</v>
      </c>
      <c r="B6" s="95">
        <v>0.29585468095016298</v>
      </c>
      <c r="C6" s="95">
        <v>1.2194209620707714</v>
      </c>
      <c r="D6" s="95">
        <v>-0.1</v>
      </c>
      <c r="E6" s="95">
        <v>0.40629085993307279</v>
      </c>
    </row>
    <row r="7" spans="1:6" ht="12.75" customHeight="1" x14ac:dyDescent="0.25">
      <c r="A7" s="94" t="s">
        <v>91</v>
      </c>
      <c r="B7" s="95">
        <v>0.51640419216180167</v>
      </c>
      <c r="C7" s="95">
        <v>1.0963291451096329</v>
      </c>
      <c r="D7" s="95">
        <v>0.3573271925993568</v>
      </c>
      <c r="E7" s="95">
        <v>0.63149427486064214</v>
      </c>
    </row>
    <row r="8" spans="1:6" ht="12.75" customHeight="1" x14ac:dyDescent="0.25">
      <c r="A8" s="94" t="s">
        <v>92</v>
      </c>
      <c r="B8" s="134">
        <v>0.34890726237160841</v>
      </c>
      <c r="C8" s="134">
        <v>0.88461069818447668</v>
      </c>
      <c r="D8" s="134">
        <v>0.53210428452743597</v>
      </c>
      <c r="E8" s="134">
        <v>0.48618456004562094</v>
      </c>
    </row>
    <row r="9" spans="1:6" ht="12.75" customHeight="1" x14ac:dyDescent="0.25">
      <c r="A9" s="94" t="s">
        <v>98</v>
      </c>
      <c r="B9" s="148">
        <v>0.16942722548185471</v>
      </c>
      <c r="C9" s="148">
        <v>0.82733465384801186</v>
      </c>
      <c r="D9" s="148">
        <v>0.38958739153532851</v>
      </c>
      <c r="E9" s="148">
        <v>0.3426841897204444</v>
      </c>
    </row>
    <row r="10" spans="1:6" ht="12.75" customHeight="1" x14ac:dyDescent="0.25">
      <c r="A10" s="94" t="s">
        <v>100</v>
      </c>
      <c r="B10" s="148">
        <v>5.4786864389641241E-2</v>
      </c>
      <c r="C10" s="148">
        <v>0.40967405756998598</v>
      </c>
      <c r="D10" s="148">
        <v>-0.12543854491287901</v>
      </c>
      <c r="E10" s="148">
        <v>0.11988031304230132</v>
      </c>
    </row>
    <row r="11" spans="1:6" ht="12.75" customHeight="1" x14ac:dyDescent="0.25">
      <c r="A11" s="94" t="s">
        <v>102</v>
      </c>
      <c r="B11" s="148">
        <v>8.8198976891867998E-3</v>
      </c>
      <c r="C11" s="148">
        <v>0.5</v>
      </c>
      <c r="D11" s="148">
        <v>-0.5</v>
      </c>
      <c r="E11" s="148">
        <v>8.4250269166332728E-2</v>
      </c>
    </row>
    <row r="12" spans="1:6" ht="12.75" customHeight="1" x14ac:dyDescent="0.25">
      <c r="A12" s="94" t="s">
        <v>104</v>
      </c>
      <c r="B12" s="148">
        <v>0.23921862598112709</v>
      </c>
      <c r="C12" s="148">
        <v>0.9</v>
      </c>
      <c r="D12" s="148">
        <v>-7.8931270596128422E-2</v>
      </c>
      <c r="E12" s="148">
        <v>0.32154728650755748</v>
      </c>
    </row>
    <row r="13" spans="1:6" ht="12.75" customHeight="1" x14ac:dyDescent="0.25">
      <c r="A13" s="94" t="s">
        <v>105</v>
      </c>
      <c r="B13" s="148">
        <v>-0.16129800906934713</v>
      </c>
      <c r="C13" s="148">
        <v>0.5</v>
      </c>
      <c r="D13" s="148">
        <v>-2.3698086379524853E-2</v>
      </c>
      <c r="E13" s="148">
        <v>1.6106582303433585E-2</v>
      </c>
      <c r="F13" s="111"/>
    </row>
    <row r="14" spans="1:6" ht="12.75" customHeight="1" x14ac:dyDescent="0.25">
      <c r="A14" s="94" t="s">
        <v>108</v>
      </c>
      <c r="B14" s="148">
        <v>9.8036695832889653E-2</v>
      </c>
      <c r="C14" s="148">
        <v>-5.8521284191060292E-3</v>
      </c>
      <c r="D14" s="148">
        <v>-1.7777777777777778E-2</v>
      </c>
      <c r="E14" s="148">
        <v>6.994418886373141E-2</v>
      </c>
      <c r="F14" s="111"/>
    </row>
    <row r="15" spans="1:6" ht="12.75" customHeight="1" x14ac:dyDescent="0.25">
      <c r="A15" s="96" t="s">
        <v>112</v>
      </c>
      <c r="B15" s="164">
        <v>-7.5931536898325103E-2</v>
      </c>
      <c r="C15" s="164">
        <v>0.99843153779525706</v>
      </c>
      <c r="D15" s="164">
        <v>1.6081871345029239</v>
      </c>
      <c r="E15" s="164">
        <v>0.35932429738409027</v>
      </c>
    </row>
    <row r="16" spans="1:6" ht="19.5" customHeight="1" x14ac:dyDescent="0.25">
      <c r="A16" s="255" t="s">
        <v>31</v>
      </c>
      <c r="B16" s="255"/>
      <c r="C16" s="255"/>
      <c r="D16" s="255"/>
      <c r="E16" s="255"/>
    </row>
    <row r="17" spans="1:5" ht="33" customHeight="1" x14ac:dyDescent="0.25">
      <c r="A17" s="255" t="s">
        <v>32</v>
      </c>
      <c r="B17" s="255"/>
      <c r="C17" s="255"/>
      <c r="D17" s="255"/>
      <c r="E17" s="255"/>
    </row>
    <row r="18" spans="1:5" ht="28.5" customHeight="1" x14ac:dyDescent="0.25">
      <c r="A18" s="255" t="s">
        <v>33</v>
      </c>
      <c r="B18" s="255"/>
      <c r="C18" s="255"/>
      <c r="D18" s="255"/>
      <c r="E18" s="255"/>
    </row>
    <row r="19" spans="1:5" x14ac:dyDescent="0.25">
      <c r="A19" s="255" t="s">
        <v>34</v>
      </c>
      <c r="B19" s="255"/>
      <c r="C19" s="255"/>
      <c r="D19" s="255"/>
      <c r="E19" s="255"/>
    </row>
    <row r="20" spans="1:5" ht="27.75" customHeight="1" x14ac:dyDescent="0.25">
      <c r="A20" s="255" t="s">
        <v>35</v>
      </c>
      <c r="B20" s="255"/>
      <c r="C20" s="255"/>
      <c r="D20" s="255"/>
      <c r="E20" s="255"/>
    </row>
  </sheetData>
  <mergeCells count="7">
    <mergeCell ref="A20:E20"/>
    <mergeCell ref="A1:E1"/>
    <mergeCell ref="A2:E2"/>
    <mergeCell ref="A16:E16"/>
    <mergeCell ref="A17:E17"/>
    <mergeCell ref="A18:E18"/>
    <mergeCell ref="A19:E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7"/>
  <sheetViews>
    <sheetView workbookViewId="0">
      <selection sqref="A1:E1"/>
    </sheetView>
  </sheetViews>
  <sheetFormatPr defaultRowHeight="12.75" x14ac:dyDescent="0.2"/>
  <cols>
    <col min="1" max="1" width="18.85546875" style="12" customWidth="1"/>
    <col min="2" max="2" width="9.28515625" style="12" customWidth="1"/>
    <col min="3" max="3" width="9" style="12" customWidth="1"/>
    <col min="4" max="4" width="9.28515625" style="12" customWidth="1"/>
    <col min="5" max="5" width="9.7109375" style="12" customWidth="1"/>
    <col min="6" max="6" width="8.5703125" style="12" customWidth="1"/>
    <col min="7" max="7" width="7.140625" style="12" customWidth="1"/>
    <col min="8" max="9" width="11.140625" style="12" bestFit="1" customWidth="1"/>
    <col min="10" max="16384" width="9.140625" style="12"/>
  </cols>
  <sheetData>
    <row r="1" spans="1:12" ht="25.5" customHeight="1" x14ac:dyDescent="0.2">
      <c r="A1" s="259" t="s">
        <v>40</v>
      </c>
      <c r="B1" s="259"/>
      <c r="C1" s="259"/>
      <c r="D1" s="259"/>
      <c r="E1" s="259"/>
    </row>
    <row r="2" spans="1:12" x14ac:dyDescent="0.2">
      <c r="A2" s="260" t="s">
        <v>41</v>
      </c>
      <c r="B2" s="260"/>
      <c r="C2" s="260"/>
      <c r="D2" s="260"/>
      <c r="E2" s="260"/>
      <c r="F2" s="13"/>
      <c r="G2" s="13"/>
    </row>
    <row r="3" spans="1:12" ht="25.5" customHeight="1" x14ac:dyDescent="0.2">
      <c r="A3" s="69" t="s">
        <v>42</v>
      </c>
      <c r="B3" s="215">
        <v>2014</v>
      </c>
      <c r="C3" s="215">
        <v>2015</v>
      </c>
      <c r="D3" s="215">
        <v>2016</v>
      </c>
      <c r="E3" s="86">
        <v>2017</v>
      </c>
    </row>
    <row r="4" spans="1:12" s="13" customFormat="1" x14ac:dyDescent="0.2">
      <c r="A4" s="221" t="s">
        <v>43</v>
      </c>
      <c r="B4" s="222">
        <v>0.4</v>
      </c>
      <c r="C4" s="222">
        <v>1.2333068810090644</v>
      </c>
      <c r="D4" s="222">
        <v>4.0566272042387617</v>
      </c>
      <c r="E4" s="222">
        <v>3.8848058715888296</v>
      </c>
      <c r="F4" s="14"/>
      <c r="L4" s="71"/>
    </row>
    <row r="5" spans="1:12" s="14" customFormat="1" x14ac:dyDescent="0.2">
      <c r="A5" s="71" t="s">
        <v>44</v>
      </c>
      <c r="B5" s="70">
        <v>0.3</v>
      </c>
      <c r="C5" s="70">
        <v>1.8301765776143044</v>
      </c>
      <c r="D5" s="70">
        <v>3.8411110197030154</v>
      </c>
      <c r="E5" s="70"/>
      <c r="I5" s="12"/>
      <c r="L5" s="71"/>
    </row>
    <row r="6" spans="1:12" s="14" customFormat="1" x14ac:dyDescent="0.2">
      <c r="A6" s="71" t="s">
        <v>45</v>
      </c>
      <c r="B6" s="71">
        <v>0.6</v>
      </c>
      <c r="C6" s="71">
        <v>1.8880271133415889</v>
      </c>
      <c r="D6" s="71">
        <v>3.9138522633355253</v>
      </c>
      <c r="E6" s="71"/>
      <c r="L6" s="71"/>
    </row>
    <row r="7" spans="1:12" s="14" customFormat="1" x14ac:dyDescent="0.2">
      <c r="A7" s="71" t="s">
        <v>46</v>
      </c>
      <c r="B7" s="71">
        <v>0.8</v>
      </c>
      <c r="C7" s="71">
        <v>2.3874149350057903</v>
      </c>
      <c r="D7" s="91">
        <v>3.7</v>
      </c>
      <c r="E7" s="91"/>
      <c r="L7" s="71"/>
    </row>
    <row r="8" spans="1:12" s="14" customFormat="1" x14ac:dyDescent="0.2">
      <c r="A8" s="71" t="s">
        <v>47</v>
      </c>
      <c r="B8" s="71">
        <v>1.1136108576403092</v>
      </c>
      <c r="C8" s="71">
        <v>2.593751863886375</v>
      </c>
      <c r="D8" s="67">
        <v>3.71997441996254</v>
      </c>
      <c r="E8" s="67"/>
      <c r="L8" s="145"/>
    </row>
    <row r="9" spans="1:12" s="14" customFormat="1" x14ac:dyDescent="0.2">
      <c r="A9" s="71" t="s">
        <v>48</v>
      </c>
      <c r="B9" s="71">
        <v>0.93562011360539943</v>
      </c>
      <c r="C9" s="71">
        <v>3.1</v>
      </c>
      <c r="D9" s="91">
        <v>3.869280782320208</v>
      </c>
      <c r="E9" s="91"/>
      <c r="L9" s="70"/>
    </row>
    <row r="10" spans="1:12" s="14" customFormat="1" x14ac:dyDescent="0.2">
      <c r="A10" s="71" t="s">
        <v>49</v>
      </c>
      <c r="B10" s="71">
        <v>1.3</v>
      </c>
      <c r="C10" s="71">
        <v>2.6563588207423825</v>
      </c>
      <c r="D10" s="71">
        <v>4.4000000000000004</v>
      </c>
      <c r="E10" s="71"/>
      <c r="L10" s="70"/>
    </row>
    <row r="11" spans="1:12" s="14" customFormat="1" x14ac:dyDescent="0.2">
      <c r="A11" s="71" t="s">
        <v>50</v>
      </c>
      <c r="B11" s="71">
        <v>0.9</v>
      </c>
      <c r="C11" s="71">
        <v>3.2587040090720407</v>
      </c>
      <c r="D11" s="71">
        <v>4.4000000000000004</v>
      </c>
      <c r="E11" s="71"/>
      <c r="L11" s="71"/>
    </row>
    <row r="12" spans="1:12" s="14" customFormat="1" x14ac:dyDescent="0.2">
      <c r="A12" s="71" t="s">
        <v>51</v>
      </c>
      <c r="B12" s="71">
        <v>1</v>
      </c>
      <c r="C12" s="71">
        <v>3.3354919753134578</v>
      </c>
      <c r="D12" s="71">
        <v>4.4000000000000004</v>
      </c>
      <c r="E12" s="71"/>
      <c r="L12" s="71"/>
    </row>
    <row r="13" spans="1:12" s="14" customFormat="1" x14ac:dyDescent="0.2">
      <c r="A13" s="71" t="s">
        <v>52</v>
      </c>
      <c r="B13" s="71">
        <v>0.8</v>
      </c>
      <c r="C13" s="71">
        <v>3.9584091499870029</v>
      </c>
      <c r="D13" s="71">
        <v>3.9914684643235785</v>
      </c>
      <c r="E13" s="71"/>
      <c r="L13" s="71"/>
    </row>
    <row r="14" spans="1:12" s="14" customFormat="1" x14ac:dyDescent="0.2">
      <c r="A14" s="71" t="s">
        <v>53</v>
      </c>
      <c r="B14" s="71">
        <v>1.3</v>
      </c>
      <c r="C14" s="71">
        <v>3.8</v>
      </c>
      <c r="D14" s="71">
        <v>3.6</v>
      </c>
      <c r="E14" s="71"/>
      <c r="L14" s="71"/>
    </row>
    <row r="15" spans="1:12" s="14" customFormat="1" x14ac:dyDescent="0.2">
      <c r="A15" s="219" t="s">
        <v>54</v>
      </c>
      <c r="B15" s="220">
        <v>1.3</v>
      </c>
      <c r="C15" s="219">
        <v>3.9402209092180147</v>
      </c>
      <c r="D15" s="219">
        <v>3.7108907931446793</v>
      </c>
      <c r="E15" s="207"/>
      <c r="L15" s="71"/>
    </row>
    <row r="16" spans="1:12" ht="25.5" customHeight="1" x14ac:dyDescent="0.2">
      <c r="A16" s="261" t="s">
        <v>31</v>
      </c>
      <c r="B16" s="261"/>
      <c r="C16" s="261"/>
      <c r="D16" s="261"/>
      <c r="E16" s="261"/>
      <c r="L16" s="71"/>
    </row>
    <row r="17" spans="1:12" ht="25.5" customHeight="1" x14ac:dyDescent="0.2">
      <c r="A17" s="258" t="s">
        <v>55</v>
      </c>
      <c r="B17" s="258"/>
      <c r="C17" s="258"/>
      <c r="D17" s="258"/>
      <c r="E17" s="258"/>
      <c r="F17" s="15"/>
      <c r="L17" s="71"/>
    </row>
    <row r="18" spans="1:12" ht="38.25" customHeight="1" x14ac:dyDescent="0.2">
      <c r="A18" s="258" t="s">
        <v>56</v>
      </c>
      <c r="B18" s="258"/>
      <c r="C18" s="258"/>
      <c r="D18" s="258"/>
      <c r="E18" s="258"/>
      <c r="F18" s="15"/>
      <c r="L18" s="71"/>
    </row>
    <row r="19" spans="1:12" ht="25.5" customHeight="1" x14ac:dyDescent="0.2">
      <c r="A19" s="258" t="s">
        <v>34</v>
      </c>
      <c r="B19" s="258"/>
      <c r="C19" s="258"/>
      <c r="D19" s="258"/>
      <c r="E19" s="258"/>
      <c r="F19" s="15"/>
      <c r="L19" s="71"/>
    </row>
    <row r="20" spans="1:12" x14ac:dyDescent="0.2">
      <c r="A20" s="15"/>
      <c r="B20" s="15"/>
      <c r="C20" s="15"/>
      <c r="D20" s="15"/>
      <c r="E20" s="15"/>
      <c r="F20" s="15"/>
      <c r="L20" s="67"/>
    </row>
    <row r="21" spans="1:12" x14ac:dyDescent="0.2">
      <c r="L21" s="70"/>
    </row>
    <row r="22" spans="1:12" x14ac:dyDescent="0.2">
      <c r="L22" s="70"/>
    </row>
    <row r="23" spans="1:12" x14ac:dyDescent="0.2">
      <c r="L23" s="71"/>
    </row>
    <row r="24" spans="1:12" x14ac:dyDescent="0.2">
      <c r="L24" s="91"/>
    </row>
    <row r="25" spans="1:12" x14ac:dyDescent="0.2">
      <c r="L25" s="67"/>
    </row>
    <row r="26" spans="1:12" x14ac:dyDescent="0.2">
      <c r="L26" s="91"/>
    </row>
    <row r="27" spans="1:12" x14ac:dyDescent="0.2">
      <c r="L27" s="71"/>
    </row>
  </sheetData>
  <mergeCells count="6">
    <mergeCell ref="A19:E19"/>
    <mergeCell ref="A1:E1"/>
    <mergeCell ref="A2:E2"/>
    <mergeCell ref="A16:E16"/>
    <mergeCell ref="A17:E17"/>
    <mergeCell ref="A18:E18"/>
  </mergeCells>
  <pageMargins left="0.75" right="0.75" top="0.25"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0"/>
  <sheetViews>
    <sheetView zoomScaleNormal="100" workbookViewId="0">
      <selection activeCell="A17" sqref="A17:H17"/>
    </sheetView>
  </sheetViews>
  <sheetFormatPr defaultRowHeight="12.75" x14ac:dyDescent="0.2"/>
  <cols>
    <col min="1" max="1" width="23" style="12" customWidth="1"/>
    <col min="2" max="2" width="10.7109375" style="12" customWidth="1"/>
    <col min="3" max="3" width="10.28515625" style="12" customWidth="1"/>
    <col min="4" max="4" width="9.5703125" style="12" customWidth="1"/>
    <col min="5" max="5" width="10.140625" style="12" customWidth="1"/>
    <col min="6" max="6" width="9.42578125" style="12" customWidth="1"/>
    <col min="7" max="7" width="5.5703125" style="12" bestFit="1" customWidth="1"/>
    <col min="8" max="8" width="7" style="12" customWidth="1"/>
    <col min="9" max="16384" width="9.140625" style="12"/>
  </cols>
  <sheetData>
    <row r="1" spans="1:11" ht="25.5" customHeight="1" x14ac:dyDescent="0.2">
      <c r="A1" s="259" t="s">
        <v>113</v>
      </c>
      <c r="B1" s="259"/>
      <c r="C1" s="259"/>
      <c r="D1" s="259"/>
      <c r="E1" s="259"/>
      <c r="F1" s="259"/>
      <c r="G1" s="259"/>
      <c r="H1" s="259"/>
    </row>
    <row r="2" spans="1:11" ht="28.5" customHeight="1" x14ac:dyDescent="0.2">
      <c r="A2" s="263" t="s">
        <v>42</v>
      </c>
      <c r="B2" s="265">
        <v>2013</v>
      </c>
      <c r="C2" s="267">
        <v>2014</v>
      </c>
      <c r="D2" s="267">
        <v>2015</v>
      </c>
      <c r="E2" s="267">
        <v>2016</v>
      </c>
      <c r="F2" s="267">
        <v>2017</v>
      </c>
      <c r="G2" s="268" t="s">
        <v>57</v>
      </c>
      <c r="H2" s="268"/>
    </row>
    <row r="3" spans="1:11" ht="28.5" customHeight="1" x14ac:dyDescent="0.2">
      <c r="A3" s="264"/>
      <c r="B3" s="266"/>
      <c r="C3" s="264"/>
      <c r="D3" s="264"/>
      <c r="E3" s="264"/>
      <c r="F3" s="264"/>
      <c r="G3" s="66" t="s">
        <v>120</v>
      </c>
      <c r="H3" s="66" t="s">
        <v>121</v>
      </c>
    </row>
    <row r="4" spans="1:11" s="13" customFormat="1" ht="12.75" customHeight="1" x14ac:dyDescent="0.2">
      <c r="A4" s="223" t="s">
        <v>43</v>
      </c>
      <c r="B4" s="106">
        <v>380042</v>
      </c>
      <c r="C4" s="106">
        <v>381819</v>
      </c>
      <c r="D4" s="106">
        <v>386528</v>
      </c>
      <c r="E4" s="224">
        <v>402208</v>
      </c>
      <c r="F4" s="224">
        <v>417833</v>
      </c>
      <c r="G4" s="91">
        <f t="shared" ref="G4" si="0">((F4-B4)/B4)*100</f>
        <v>9.9439009372648286</v>
      </c>
      <c r="H4" s="91">
        <f t="shared" ref="H4" si="1">((F4-E4)/E4)*100</f>
        <v>3.8848058715888296</v>
      </c>
      <c r="J4" s="14"/>
    </row>
    <row r="5" spans="1:11" ht="12.75" customHeight="1" x14ac:dyDescent="0.2">
      <c r="A5" s="136" t="s">
        <v>44</v>
      </c>
      <c r="B5" s="75">
        <v>380414</v>
      </c>
      <c r="C5" s="75">
        <v>381985</v>
      </c>
      <c r="D5" s="75">
        <v>388976</v>
      </c>
      <c r="E5" s="62">
        <v>403917</v>
      </c>
      <c r="F5" s="62"/>
      <c r="G5" s="91"/>
      <c r="H5" s="91"/>
      <c r="J5" s="14"/>
    </row>
    <row r="6" spans="1:11" s="14" customFormat="1" ht="12.75" customHeight="1" x14ac:dyDescent="0.2">
      <c r="A6" s="136" t="s">
        <v>45</v>
      </c>
      <c r="B6" s="75">
        <v>380540</v>
      </c>
      <c r="C6" s="75">
        <v>383575</v>
      </c>
      <c r="D6" s="75">
        <v>390817</v>
      </c>
      <c r="E6" s="62">
        <v>406113</v>
      </c>
      <c r="F6" s="62"/>
      <c r="G6" s="91"/>
      <c r="H6" s="91"/>
    </row>
    <row r="7" spans="1:11" s="14" customFormat="1" ht="12.75" customHeight="1" x14ac:dyDescent="0.2">
      <c r="A7" s="136" t="s">
        <v>46</v>
      </c>
      <c r="B7" s="75">
        <v>380487</v>
      </c>
      <c r="C7" s="75">
        <v>384265</v>
      </c>
      <c r="D7" s="75">
        <v>393439</v>
      </c>
      <c r="E7" s="63">
        <v>407763</v>
      </c>
      <c r="F7" s="63"/>
      <c r="G7" s="91"/>
      <c r="H7" s="91"/>
    </row>
    <row r="8" spans="1:11" s="14" customFormat="1" ht="12.75" customHeight="1" x14ac:dyDescent="0.2">
      <c r="A8" s="136" t="s">
        <v>47</v>
      </c>
      <c r="B8" s="75">
        <v>381372</v>
      </c>
      <c r="C8" s="75">
        <v>385619</v>
      </c>
      <c r="D8" s="75">
        <v>395621</v>
      </c>
      <c r="E8" s="63">
        <v>410338</v>
      </c>
      <c r="F8" s="63"/>
      <c r="G8" s="91"/>
      <c r="H8" s="91"/>
      <c r="I8" s="16"/>
    </row>
    <row r="9" spans="1:11" s="14" customFormat="1" ht="12.75" customHeight="1" x14ac:dyDescent="0.2">
      <c r="A9" s="136" t="s">
        <v>48</v>
      </c>
      <c r="B9" s="75">
        <v>381672</v>
      </c>
      <c r="C9" s="75">
        <v>385243</v>
      </c>
      <c r="D9" s="75">
        <v>396973</v>
      </c>
      <c r="E9" s="63">
        <v>412333</v>
      </c>
      <c r="F9" s="63"/>
      <c r="G9" s="91"/>
      <c r="H9" s="91"/>
      <c r="I9" s="16"/>
    </row>
    <row r="10" spans="1:11" s="14" customFormat="1" ht="12.75" customHeight="1" x14ac:dyDescent="0.2">
      <c r="A10" s="149" t="s">
        <v>49</v>
      </c>
      <c r="B10" s="75">
        <v>381299</v>
      </c>
      <c r="C10" s="75">
        <v>386243</v>
      </c>
      <c r="D10" s="75">
        <v>396503</v>
      </c>
      <c r="E10" s="63">
        <v>413746</v>
      </c>
      <c r="F10" s="63"/>
      <c r="G10" s="91"/>
      <c r="H10" s="91"/>
      <c r="I10" s="27"/>
      <c r="K10" s="146"/>
    </row>
    <row r="11" spans="1:11" s="14" customFormat="1" ht="12.75" customHeight="1" x14ac:dyDescent="0.2">
      <c r="A11" s="157" t="s">
        <v>50</v>
      </c>
      <c r="B11" s="75">
        <v>380486</v>
      </c>
      <c r="C11" s="75">
        <v>384478</v>
      </c>
      <c r="D11" s="75">
        <v>397007</v>
      </c>
      <c r="E11" s="63">
        <v>414242</v>
      </c>
      <c r="F11" s="63"/>
      <c r="G11" s="91"/>
      <c r="H11" s="91"/>
    </row>
    <row r="12" spans="1:11" s="14" customFormat="1" ht="12.75" customHeight="1" x14ac:dyDescent="0.2">
      <c r="A12" s="184" t="s">
        <v>51</v>
      </c>
      <c r="B12" s="75">
        <v>380165</v>
      </c>
      <c r="C12" s="75">
        <v>384501</v>
      </c>
      <c r="D12" s="75">
        <v>397326</v>
      </c>
      <c r="E12" s="63">
        <v>414558</v>
      </c>
      <c r="F12" s="63"/>
      <c r="G12" s="91"/>
      <c r="H12" s="91"/>
      <c r="K12" s="110"/>
    </row>
    <row r="13" spans="1:11" s="14" customFormat="1" ht="12.75" customHeight="1" x14ac:dyDescent="0.2">
      <c r="A13" s="188" t="s">
        <v>52</v>
      </c>
      <c r="B13" s="75">
        <v>381178</v>
      </c>
      <c r="C13" s="75">
        <v>384700</v>
      </c>
      <c r="D13" s="75">
        <v>399928</v>
      </c>
      <c r="E13" s="63">
        <v>415979</v>
      </c>
      <c r="F13" s="63"/>
      <c r="G13" s="91"/>
      <c r="H13" s="91"/>
      <c r="I13" s="168"/>
    </row>
    <row r="14" spans="1:11" s="14" customFormat="1" ht="12.75" customHeight="1" x14ac:dyDescent="0.2">
      <c r="A14" s="204" t="s">
        <v>53</v>
      </c>
      <c r="B14" s="75">
        <v>381224</v>
      </c>
      <c r="C14" s="75">
        <v>386912</v>
      </c>
      <c r="D14" s="75">
        <v>401280</v>
      </c>
      <c r="E14" s="63">
        <v>416046</v>
      </c>
      <c r="F14" s="63"/>
      <c r="G14" s="91"/>
      <c r="H14" s="91"/>
      <c r="I14" s="168"/>
    </row>
    <row r="15" spans="1:11" s="14" customFormat="1" ht="12.75" customHeight="1" x14ac:dyDescent="0.2">
      <c r="A15" s="213" t="s">
        <v>54</v>
      </c>
      <c r="B15" s="75">
        <v>380809</v>
      </c>
      <c r="C15" s="75">
        <v>386222</v>
      </c>
      <c r="D15" s="75">
        <v>401440</v>
      </c>
      <c r="E15" s="63">
        <v>416337</v>
      </c>
      <c r="F15" s="63"/>
      <c r="G15" s="91"/>
      <c r="H15" s="91"/>
    </row>
    <row r="16" spans="1:11" s="14" customFormat="1" ht="12.75" customHeight="1" x14ac:dyDescent="0.2">
      <c r="A16" s="225" t="s">
        <v>58</v>
      </c>
      <c r="B16" s="226">
        <v>380807.33333333331</v>
      </c>
      <c r="C16" s="226">
        <v>384630.16666666669</v>
      </c>
      <c r="D16" s="226">
        <v>395486.5</v>
      </c>
      <c r="E16" s="226">
        <v>411131.66666666669</v>
      </c>
      <c r="F16" s="226"/>
      <c r="G16" s="131"/>
      <c r="H16" s="131"/>
    </row>
    <row r="17" spans="1:8" ht="25.5" customHeight="1" x14ac:dyDescent="0.2">
      <c r="A17" s="262" t="s">
        <v>31</v>
      </c>
      <c r="B17" s="262"/>
      <c r="C17" s="262"/>
      <c r="D17" s="262"/>
      <c r="E17" s="262"/>
      <c r="F17" s="262"/>
      <c r="G17" s="262"/>
      <c r="H17" s="262"/>
    </row>
    <row r="18" spans="1:8" ht="25.5" customHeight="1" x14ac:dyDescent="0.2">
      <c r="A18" s="260" t="s">
        <v>55</v>
      </c>
      <c r="B18" s="260"/>
      <c r="C18" s="260"/>
      <c r="D18" s="260"/>
      <c r="E18" s="260"/>
      <c r="F18" s="260"/>
      <c r="G18" s="260"/>
      <c r="H18" s="260"/>
    </row>
    <row r="19" spans="1:8" ht="25.5" customHeight="1" x14ac:dyDescent="0.2">
      <c r="A19" s="260" t="s">
        <v>56</v>
      </c>
      <c r="B19" s="260"/>
      <c r="C19" s="260"/>
      <c r="D19" s="260"/>
      <c r="E19" s="260"/>
      <c r="F19" s="260"/>
      <c r="G19" s="260"/>
      <c r="H19" s="260"/>
    </row>
    <row r="20" spans="1:8" ht="25.5" customHeight="1" x14ac:dyDescent="0.2">
      <c r="A20" s="260" t="s">
        <v>34</v>
      </c>
      <c r="B20" s="260"/>
      <c r="C20" s="260"/>
      <c r="D20" s="260"/>
      <c r="E20" s="260"/>
      <c r="F20" s="260"/>
      <c r="G20" s="260"/>
      <c r="H20" s="260"/>
    </row>
  </sheetData>
  <mergeCells count="12">
    <mergeCell ref="A17:H17"/>
    <mergeCell ref="A18:H18"/>
    <mergeCell ref="A19:H19"/>
    <mergeCell ref="A20:H20"/>
    <mergeCell ref="A1:H1"/>
    <mergeCell ref="A2:A3"/>
    <mergeCell ref="B2:B3"/>
    <mergeCell ref="C2:C3"/>
    <mergeCell ref="D2:D3"/>
    <mergeCell ref="E2:E3"/>
    <mergeCell ref="F2:F3"/>
    <mergeCell ref="G2:H2"/>
  </mergeCells>
  <pageMargins left="0.75" right="0.75" top="0.25" bottom="1" header="0.5" footer="0.5"/>
  <pageSetup orientation="landscape"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1"/>
  <sheetViews>
    <sheetView zoomScaleNormal="100" workbookViewId="0">
      <selection activeCell="A9" sqref="A9:E9"/>
    </sheetView>
  </sheetViews>
  <sheetFormatPr defaultRowHeight="12.75" x14ac:dyDescent="0.2"/>
  <cols>
    <col min="1" max="1" width="25" style="6" customWidth="1"/>
    <col min="2" max="2" width="11" style="6" customWidth="1"/>
    <col min="3" max="3" width="11.140625" style="6" customWidth="1"/>
    <col min="4" max="4" width="10.7109375" style="6" bestFit="1" customWidth="1"/>
    <col min="5" max="5" width="14.7109375" style="6" customWidth="1"/>
    <col min="6" max="6" width="11.28515625" style="6" bestFit="1" customWidth="1"/>
    <col min="7" max="16384" width="9.140625" style="6"/>
  </cols>
  <sheetData>
    <row r="1" spans="1:8" ht="27.75" customHeight="1" x14ac:dyDescent="0.2">
      <c r="A1" s="253" t="s">
        <v>114</v>
      </c>
      <c r="B1" s="253"/>
      <c r="C1" s="253"/>
      <c r="D1" s="253"/>
      <c r="E1" s="253"/>
    </row>
    <row r="2" spans="1:8" ht="38.25" customHeight="1" x14ac:dyDescent="0.2">
      <c r="A2" s="103"/>
      <c r="B2" s="140" t="s">
        <v>63</v>
      </c>
      <c r="C2" s="140" t="s">
        <v>62</v>
      </c>
      <c r="D2" s="140" t="s">
        <v>61</v>
      </c>
      <c r="E2" s="140" t="s">
        <v>60</v>
      </c>
      <c r="F2" s="9"/>
      <c r="G2" s="9"/>
    </row>
    <row r="3" spans="1:8" ht="12.75" customHeight="1" x14ac:dyDescent="0.2">
      <c r="A3" s="152">
        <v>2013</v>
      </c>
      <c r="B3" s="141">
        <v>254377</v>
      </c>
      <c r="C3" s="141">
        <v>69465</v>
      </c>
      <c r="D3" s="141">
        <v>50640</v>
      </c>
      <c r="E3" s="142">
        <v>380042</v>
      </c>
      <c r="F3" s="17"/>
      <c r="G3" s="17"/>
      <c r="H3" s="17"/>
    </row>
    <row r="4" spans="1:8" ht="12.75" customHeight="1" x14ac:dyDescent="0.2">
      <c r="A4" s="152">
        <v>2014</v>
      </c>
      <c r="B4" s="141">
        <v>255518</v>
      </c>
      <c r="C4" s="160">
        <v>69693</v>
      </c>
      <c r="D4" s="141">
        <v>50425</v>
      </c>
      <c r="E4" s="142">
        <v>381819</v>
      </c>
      <c r="G4" s="17"/>
    </row>
    <row r="5" spans="1:8" ht="12.75" customHeight="1" x14ac:dyDescent="0.2">
      <c r="A5" s="152">
        <v>2015</v>
      </c>
      <c r="B5" s="160">
        <v>257627</v>
      </c>
      <c r="C5" s="160">
        <v>72909</v>
      </c>
      <c r="D5" s="114">
        <v>49477</v>
      </c>
      <c r="E5" s="160">
        <v>386528</v>
      </c>
      <c r="F5" s="17"/>
      <c r="G5" s="17"/>
    </row>
    <row r="6" spans="1:8" ht="12.75" customHeight="1" x14ac:dyDescent="0.2">
      <c r="A6" s="152">
        <v>2016</v>
      </c>
      <c r="B6" s="114">
        <v>266245</v>
      </c>
      <c r="C6" s="141">
        <v>78638</v>
      </c>
      <c r="D6" s="142">
        <v>50482</v>
      </c>
      <c r="E6" s="142">
        <v>402208</v>
      </c>
      <c r="F6" s="17"/>
      <c r="G6" s="17"/>
      <c r="H6" s="17"/>
    </row>
    <row r="7" spans="1:8" ht="12.75" customHeight="1" x14ac:dyDescent="0.2">
      <c r="A7" s="152">
        <v>2017</v>
      </c>
      <c r="B7" s="160">
        <v>272407</v>
      </c>
      <c r="C7" s="160">
        <v>86287</v>
      </c>
      <c r="D7" s="160">
        <v>51430</v>
      </c>
      <c r="E7" s="160">
        <v>417833</v>
      </c>
      <c r="F7" s="18"/>
      <c r="G7" s="18"/>
      <c r="H7" s="17"/>
    </row>
    <row r="8" spans="1:8" ht="38.25" x14ac:dyDescent="0.2">
      <c r="A8" s="143" t="s">
        <v>110</v>
      </c>
      <c r="B8" s="144">
        <f>B7/$E$7</f>
        <v>0.65195185636366682</v>
      </c>
      <c r="C8" s="144">
        <f t="shared" ref="C8:E8" si="0">C7/$E$7</f>
        <v>0.20651073515016766</v>
      </c>
      <c r="D8" s="144">
        <f t="shared" si="0"/>
        <v>0.12308745359988321</v>
      </c>
      <c r="E8" s="144">
        <f t="shared" si="0"/>
        <v>1</v>
      </c>
    </row>
    <row r="9" spans="1:8" ht="25.5" customHeight="1" x14ac:dyDescent="0.2">
      <c r="A9" s="269" t="s">
        <v>31</v>
      </c>
      <c r="B9" s="269"/>
      <c r="C9" s="269"/>
      <c r="D9" s="269"/>
      <c r="E9" s="269"/>
    </row>
    <row r="10" spans="1:8" ht="38.25" customHeight="1" x14ac:dyDescent="0.2">
      <c r="A10" s="254" t="s">
        <v>32</v>
      </c>
      <c r="B10" s="254"/>
      <c r="C10" s="254"/>
      <c r="D10" s="254"/>
      <c r="E10" s="254"/>
    </row>
    <row r="11" spans="1:8" x14ac:dyDescent="0.2">
      <c r="A11" s="270" t="s">
        <v>59</v>
      </c>
      <c r="B11" s="270"/>
      <c r="C11" s="270"/>
      <c r="D11" s="270"/>
      <c r="E11" s="270"/>
      <c r="G11" s="10"/>
    </row>
  </sheetData>
  <mergeCells count="4">
    <mergeCell ref="A1:E1"/>
    <mergeCell ref="A9:E9"/>
    <mergeCell ref="A10:E10"/>
    <mergeCell ref="A11:E11"/>
  </mergeCells>
  <pageMargins left="0.75" right="0.75" top="1" bottom="1" header="0.5" footer="0.5"/>
  <pageSetup orientation="landscape" horizontalDpi="4294967295"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election activeCell="A8" sqref="A8:E8"/>
    </sheetView>
  </sheetViews>
  <sheetFormatPr defaultRowHeight="12.75" x14ac:dyDescent="0.2"/>
  <cols>
    <col min="1" max="1" width="25" style="6" customWidth="1"/>
    <col min="2" max="2" width="11" style="6" customWidth="1"/>
    <col min="3" max="3" width="11.140625" style="6" customWidth="1"/>
    <col min="4" max="4" width="10.85546875" style="6" bestFit="1" customWidth="1"/>
    <col min="5" max="5" width="13" style="6" customWidth="1"/>
    <col min="6" max="6" width="11.28515625" style="6" bestFit="1" customWidth="1"/>
    <col min="7" max="9" width="9.140625" style="6"/>
    <col min="10" max="10" width="11.42578125" style="6" bestFit="1" customWidth="1"/>
    <col min="11" max="16384" width="9.140625" style="6"/>
  </cols>
  <sheetData>
    <row r="1" spans="1:9" ht="27.75" customHeight="1" x14ac:dyDescent="0.2">
      <c r="A1" s="253" t="s">
        <v>130</v>
      </c>
      <c r="B1" s="253"/>
      <c r="C1" s="253"/>
      <c r="D1" s="253"/>
      <c r="E1" s="253"/>
    </row>
    <row r="2" spans="1:9" ht="15.75" customHeight="1" x14ac:dyDescent="0.2">
      <c r="A2" s="253" t="s">
        <v>109</v>
      </c>
      <c r="B2" s="253"/>
      <c r="C2" s="253"/>
      <c r="D2" s="253"/>
      <c r="E2" s="253"/>
    </row>
    <row r="3" spans="1:9" ht="38.25" customHeight="1" x14ac:dyDescent="0.2">
      <c r="A3" s="90"/>
      <c r="B3" s="244" t="s">
        <v>63</v>
      </c>
      <c r="C3" s="244" t="s">
        <v>62</v>
      </c>
      <c r="D3" s="244" t="s">
        <v>61</v>
      </c>
      <c r="E3" s="244" t="s">
        <v>89</v>
      </c>
    </row>
    <row r="4" spans="1:9" ht="12.75" customHeight="1" x14ac:dyDescent="0.2">
      <c r="A4" s="82">
        <v>2006</v>
      </c>
      <c r="B4" s="17">
        <v>66.400000000000006</v>
      </c>
      <c r="C4" s="17">
        <v>16.899999999999999</v>
      </c>
      <c r="D4" s="17">
        <v>14.6</v>
      </c>
      <c r="E4" s="17">
        <v>2.1</v>
      </c>
    </row>
    <row r="5" spans="1:9" ht="12.75" customHeight="1" x14ac:dyDescent="0.2">
      <c r="A5" s="82">
        <v>2012</v>
      </c>
      <c r="B5" s="17">
        <v>67.534942820838623</v>
      </c>
      <c r="C5" s="17">
        <v>17.666637515497278</v>
      </c>
      <c r="D5" s="17">
        <v>13.579986521871094</v>
      </c>
      <c r="E5" s="17">
        <v>1.2184331417930028</v>
      </c>
      <c r="F5" s="17"/>
    </row>
    <row r="6" spans="1:9" ht="12.75" customHeight="1" x14ac:dyDescent="0.2">
      <c r="A6" s="1">
        <v>2016</v>
      </c>
      <c r="B6" s="17">
        <v>66.195848913994752</v>
      </c>
      <c r="C6" s="17">
        <v>19.551575304320153</v>
      </c>
      <c r="D6" s="17">
        <v>12.551217280611027</v>
      </c>
      <c r="E6" s="17">
        <v>1.7013585010740711</v>
      </c>
      <c r="F6" s="17"/>
      <c r="G6" s="105"/>
    </row>
    <row r="7" spans="1:9" ht="12.75" customHeight="1" x14ac:dyDescent="0.2">
      <c r="A7" s="98">
        <v>2017</v>
      </c>
      <c r="B7" s="17">
        <v>65.195185636366688</v>
      </c>
      <c r="C7" s="17">
        <v>20.651073515016765</v>
      </c>
      <c r="D7" s="17">
        <v>12.308745359988322</v>
      </c>
      <c r="E7" s="17">
        <v>1.844995488628232</v>
      </c>
      <c r="F7" s="17"/>
      <c r="G7" s="17"/>
      <c r="H7" s="17"/>
      <c r="I7" s="17"/>
    </row>
    <row r="8" spans="1:9" ht="25.5" customHeight="1" x14ac:dyDescent="0.2">
      <c r="A8" s="271" t="s">
        <v>31</v>
      </c>
      <c r="B8" s="271"/>
      <c r="C8" s="271"/>
      <c r="D8" s="271"/>
      <c r="E8" s="271"/>
      <c r="H8" s="17"/>
    </row>
    <row r="9" spans="1:9" ht="12.75" customHeight="1" x14ac:dyDescent="0.2">
      <c r="A9" s="241" t="s">
        <v>32</v>
      </c>
      <c r="B9" s="241"/>
      <c r="C9" s="241"/>
      <c r="D9" s="241"/>
      <c r="E9" s="241"/>
    </row>
    <row r="10" spans="1:9" x14ac:dyDescent="0.2">
      <c r="A10" s="242" t="s">
        <v>59</v>
      </c>
      <c r="B10" s="242"/>
      <c r="C10" s="242"/>
      <c r="D10" s="242"/>
      <c r="E10" s="242"/>
    </row>
    <row r="11" spans="1:9" x14ac:dyDescent="0.2">
      <c r="A11" s="60"/>
      <c r="B11" s="60"/>
      <c r="C11" s="60"/>
      <c r="D11" s="60"/>
      <c r="E11" s="60"/>
    </row>
  </sheetData>
  <mergeCells count="3">
    <mergeCell ref="A1:E1"/>
    <mergeCell ref="A2:E2"/>
    <mergeCell ref="A8:E8"/>
  </mergeCells>
  <pageMargins left="0.75" right="0.75" top="1" bottom="1" header="0.5" footer="0.5"/>
  <pageSetup orientation="landscape"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7"/>
  <sheetViews>
    <sheetView workbookViewId="0">
      <selection activeCell="B10" sqref="B10"/>
    </sheetView>
  </sheetViews>
  <sheetFormatPr defaultRowHeight="12.75" x14ac:dyDescent="0.2"/>
  <cols>
    <col min="1" max="1" width="10.7109375" style="6" customWidth="1"/>
    <col min="2" max="2" width="27.7109375" style="6" customWidth="1"/>
    <col min="3" max="3" width="15.5703125" style="6" customWidth="1"/>
    <col min="4" max="4" width="11.42578125" style="6" customWidth="1"/>
    <col min="5" max="5" width="20.140625" style="6" customWidth="1"/>
    <col min="6" max="6" width="9.7109375" style="6" bestFit="1" customWidth="1"/>
    <col min="7" max="9" width="9.140625" style="6"/>
    <col min="10" max="10" width="29.7109375" style="6" customWidth="1"/>
    <col min="11" max="16384" width="9.140625" style="6"/>
  </cols>
  <sheetData>
    <row r="1" spans="1:9" ht="25.5" customHeight="1" x14ac:dyDescent="0.2">
      <c r="A1" s="253" t="s">
        <v>116</v>
      </c>
      <c r="B1" s="254"/>
      <c r="C1" s="254"/>
      <c r="D1" s="254"/>
      <c r="E1" s="254"/>
    </row>
    <row r="2" spans="1:9" x14ac:dyDescent="0.2">
      <c r="A2" s="253" t="s">
        <v>64</v>
      </c>
      <c r="B2" s="272"/>
      <c r="C2" s="272"/>
      <c r="D2" s="272"/>
      <c r="E2" s="272"/>
    </row>
    <row r="3" spans="1:9" ht="38.25" customHeight="1" x14ac:dyDescent="0.2">
      <c r="A3" s="77" t="s">
        <v>65</v>
      </c>
      <c r="B3" s="99" t="s">
        <v>66</v>
      </c>
      <c r="C3" s="155" t="s">
        <v>67</v>
      </c>
      <c r="D3" s="61" t="s">
        <v>68</v>
      </c>
      <c r="E3" s="113" t="s">
        <v>115</v>
      </c>
      <c r="F3" s="8"/>
      <c r="G3" s="8"/>
    </row>
    <row r="4" spans="1:9" ht="12.75" customHeight="1" x14ac:dyDescent="0.2">
      <c r="A4" s="78">
        <v>1</v>
      </c>
      <c r="B4" s="102" t="s">
        <v>69</v>
      </c>
      <c r="C4" s="201">
        <v>99490</v>
      </c>
      <c r="D4" s="78" t="s">
        <v>63</v>
      </c>
      <c r="E4" s="88" t="s">
        <v>69</v>
      </c>
      <c r="F4" s="1"/>
      <c r="H4" s="19"/>
    </row>
    <row r="5" spans="1:9" ht="12.75" customHeight="1" x14ac:dyDescent="0.2">
      <c r="A5" s="78">
        <v>2</v>
      </c>
      <c r="B5" s="1" t="s">
        <v>4</v>
      </c>
      <c r="C5" s="202">
        <v>82146</v>
      </c>
      <c r="D5" s="78" t="s">
        <v>63</v>
      </c>
      <c r="E5" s="89" t="s">
        <v>5</v>
      </c>
      <c r="F5" s="1"/>
    </row>
    <row r="6" spans="1:9" ht="12.75" customHeight="1" x14ac:dyDescent="0.2">
      <c r="A6" s="78">
        <v>3</v>
      </c>
      <c r="B6" s="1" t="s">
        <v>5</v>
      </c>
      <c r="C6" s="202">
        <v>79157</v>
      </c>
      <c r="D6" s="78" t="s">
        <v>63</v>
      </c>
      <c r="E6" s="89" t="s">
        <v>4</v>
      </c>
      <c r="F6" s="1"/>
    </row>
    <row r="7" spans="1:9" ht="12.75" customHeight="1" x14ac:dyDescent="0.2">
      <c r="A7" s="78">
        <v>4</v>
      </c>
      <c r="B7" s="1" t="s">
        <v>70</v>
      </c>
      <c r="C7" s="160">
        <v>54051</v>
      </c>
      <c r="D7" s="78" t="s">
        <v>62</v>
      </c>
      <c r="E7" s="89" t="s">
        <v>70</v>
      </c>
      <c r="F7" s="1"/>
      <c r="G7" s="20"/>
      <c r="I7" s="20"/>
    </row>
    <row r="8" spans="1:9" ht="12.75" customHeight="1" x14ac:dyDescent="0.2">
      <c r="A8" s="78">
        <v>5</v>
      </c>
      <c r="B8" s="1" t="s">
        <v>8</v>
      </c>
      <c r="C8" s="202">
        <v>16789</v>
      </c>
      <c r="D8" s="78" t="s">
        <v>62</v>
      </c>
      <c r="E8" s="89" t="s">
        <v>8</v>
      </c>
      <c r="F8" s="1"/>
      <c r="H8" s="20"/>
      <c r="I8" s="20"/>
    </row>
    <row r="9" spans="1:9" ht="12.75" customHeight="1" x14ac:dyDescent="0.2">
      <c r="A9" s="78">
        <v>6</v>
      </c>
      <c r="B9" s="1" t="s">
        <v>6</v>
      </c>
      <c r="C9" s="202">
        <v>11614</v>
      </c>
      <c r="D9" s="78" t="s">
        <v>71</v>
      </c>
      <c r="E9" s="89" t="s">
        <v>6</v>
      </c>
      <c r="F9" s="1"/>
      <c r="I9" s="20"/>
    </row>
    <row r="10" spans="1:9" ht="12.75" customHeight="1" x14ac:dyDescent="0.2">
      <c r="A10" s="78">
        <v>7</v>
      </c>
      <c r="B10" s="101" t="s">
        <v>12</v>
      </c>
      <c r="C10" s="202">
        <v>11059</v>
      </c>
      <c r="D10" s="78" t="s">
        <v>72</v>
      </c>
      <c r="E10" s="89" t="s">
        <v>12</v>
      </c>
    </row>
    <row r="11" spans="1:9" ht="12.75" customHeight="1" x14ac:dyDescent="0.2">
      <c r="A11" s="78">
        <v>8</v>
      </c>
      <c r="B11" s="100" t="s">
        <v>13</v>
      </c>
      <c r="C11" s="202">
        <v>10985</v>
      </c>
      <c r="D11" s="78" t="s">
        <v>61</v>
      </c>
      <c r="E11" s="89" t="s">
        <v>73</v>
      </c>
    </row>
    <row r="12" spans="1:9" ht="12.75" customHeight="1" x14ac:dyDescent="0.25">
      <c r="A12" s="78">
        <v>9</v>
      </c>
      <c r="B12" s="1" t="s">
        <v>14</v>
      </c>
      <c r="C12" s="202">
        <v>6233</v>
      </c>
      <c r="D12" s="78" t="s">
        <v>61</v>
      </c>
      <c r="E12" s="89" t="s">
        <v>14</v>
      </c>
      <c r="F12" s="1"/>
      <c r="H12" s="21"/>
    </row>
    <row r="13" spans="1:9" ht="12.75" customHeight="1" x14ac:dyDescent="0.2">
      <c r="A13" s="83">
        <v>10</v>
      </c>
      <c r="B13" s="98" t="s">
        <v>88</v>
      </c>
      <c r="C13" s="203">
        <v>5600</v>
      </c>
      <c r="D13" s="83" t="s">
        <v>89</v>
      </c>
      <c r="E13" s="135" t="s">
        <v>9</v>
      </c>
      <c r="F13" s="100"/>
    </row>
    <row r="14" spans="1:9" ht="25.5" customHeight="1" x14ac:dyDescent="0.2">
      <c r="A14" s="269" t="s">
        <v>31</v>
      </c>
      <c r="B14" s="252"/>
      <c r="C14" s="252"/>
      <c r="D14" s="269"/>
      <c r="E14" s="252"/>
      <c r="F14" s="8"/>
      <c r="G14" s="8"/>
    </row>
    <row r="15" spans="1:9" ht="30" customHeight="1" x14ac:dyDescent="0.2">
      <c r="A15" s="254" t="s">
        <v>32</v>
      </c>
      <c r="B15" s="254"/>
      <c r="C15" s="254"/>
      <c r="D15" s="254"/>
      <c r="E15" s="254"/>
      <c r="F15" s="8"/>
      <c r="G15" s="8"/>
    </row>
    <row r="16" spans="1:9" ht="25.7" customHeight="1" x14ac:dyDescent="0.2">
      <c r="A16" s="254" t="s">
        <v>74</v>
      </c>
      <c r="B16" s="254"/>
      <c r="C16" s="254"/>
      <c r="D16" s="254"/>
      <c r="E16" s="254"/>
      <c r="F16" s="8"/>
      <c r="G16" s="8"/>
    </row>
    <row r="17" spans="6:6" x14ac:dyDescent="0.2">
      <c r="F17" s="8"/>
    </row>
  </sheetData>
  <mergeCells count="5">
    <mergeCell ref="A1:E1"/>
    <mergeCell ref="A2:E2"/>
    <mergeCell ref="A14:E14"/>
    <mergeCell ref="A15:E15"/>
    <mergeCell ref="A16:E16"/>
  </mergeCells>
  <pageMargins left="0.75" right="0.75" top="1" bottom="1" header="0.5" footer="0.5"/>
  <pageSetup orientation="landscape"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5"/>
  <sheetViews>
    <sheetView zoomScaleNormal="100" workbookViewId="0">
      <selection activeCell="A16" sqref="A16:E16"/>
    </sheetView>
  </sheetViews>
  <sheetFormatPr defaultRowHeight="12.75" x14ac:dyDescent="0.2"/>
  <cols>
    <col min="1" max="1" width="18.28515625" style="12" customWidth="1"/>
    <col min="2" max="2" width="9.28515625" style="12" customWidth="1"/>
    <col min="3" max="3" width="8.7109375" style="12" customWidth="1"/>
    <col min="4" max="4" width="9.28515625" style="12" customWidth="1"/>
    <col min="5" max="5" width="9" style="12" customWidth="1"/>
    <col min="6" max="8" width="12.85546875" style="12" customWidth="1"/>
    <col min="9" max="9" width="10.42578125" style="12" customWidth="1"/>
    <col min="10" max="10" width="15.42578125" style="12" customWidth="1"/>
    <col min="11" max="16384" width="9.140625" style="12"/>
  </cols>
  <sheetData>
    <row r="1" spans="1:10" ht="33.75" customHeight="1" x14ac:dyDescent="0.25">
      <c r="A1" s="259" t="s">
        <v>75</v>
      </c>
      <c r="B1" s="259"/>
      <c r="C1" s="259"/>
      <c r="D1" s="259"/>
      <c r="E1" s="259"/>
      <c r="F1" s="22"/>
      <c r="G1" s="22"/>
      <c r="H1" s="22"/>
      <c r="I1" s="22"/>
    </row>
    <row r="2" spans="1:10" ht="12.75" customHeight="1" x14ac:dyDescent="0.2">
      <c r="A2" s="260" t="s">
        <v>76</v>
      </c>
      <c r="B2" s="260"/>
      <c r="C2" s="260"/>
      <c r="D2" s="260"/>
      <c r="E2" s="260"/>
      <c r="F2" s="13"/>
      <c r="G2" s="13"/>
      <c r="H2" s="13"/>
      <c r="I2" s="13"/>
      <c r="J2" s="13"/>
    </row>
    <row r="3" spans="1:10" ht="25.5" customHeight="1" x14ac:dyDescent="0.2">
      <c r="A3" s="85"/>
      <c r="B3" s="215">
        <v>2014</v>
      </c>
      <c r="C3" s="215">
        <v>2015</v>
      </c>
      <c r="D3" s="215">
        <v>2016</v>
      </c>
      <c r="E3" s="86">
        <v>2017</v>
      </c>
      <c r="F3" s="23"/>
    </row>
    <row r="4" spans="1:10" s="13" customFormat="1" x14ac:dyDescent="0.2">
      <c r="A4" s="229" t="s">
        <v>43</v>
      </c>
      <c r="B4" s="104">
        <v>0.44854684189215221</v>
      </c>
      <c r="C4" s="104">
        <v>0.82538216485727034</v>
      </c>
      <c r="D4" s="104">
        <v>3.345146277369996</v>
      </c>
      <c r="E4" s="104">
        <v>2.3144096602753104</v>
      </c>
      <c r="F4" s="24"/>
      <c r="G4" s="24"/>
      <c r="H4" s="24"/>
      <c r="I4" s="24"/>
    </row>
    <row r="5" spans="1:10" x14ac:dyDescent="0.2">
      <c r="A5" s="72" t="s">
        <v>44</v>
      </c>
      <c r="B5" s="71">
        <v>7.9621894059736034E-2</v>
      </c>
      <c r="C5" s="71">
        <v>1.4257832401884323</v>
      </c>
      <c r="D5" s="71">
        <v>3.1650411907448337</v>
      </c>
      <c r="E5" s="71"/>
      <c r="F5" s="25"/>
      <c r="G5" s="25"/>
      <c r="H5" s="25"/>
      <c r="I5" s="25"/>
    </row>
    <row r="6" spans="1:10" s="14" customFormat="1" x14ac:dyDescent="0.2">
      <c r="A6" s="72" t="s">
        <v>45</v>
      </c>
      <c r="B6" s="71">
        <v>0.5771547174845314</v>
      </c>
      <c r="C6" s="71">
        <v>1.7367423208057984</v>
      </c>
      <c r="D6" s="71">
        <v>2.9068920297246099</v>
      </c>
      <c r="E6" s="71"/>
      <c r="F6" s="24"/>
      <c r="G6" s="26"/>
      <c r="H6" s="26"/>
      <c r="I6" s="26"/>
    </row>
    <row r="7" spans="1:10" s="14" customFormat="1" x14ac:dyDescent="0.2">
      <c r="A7" s="109" t="s">
        <v>46</v>
      </c>
      <c r="B7" s="71">
        <v>0.41380820889100967</v>
      </c>
      <c r="C7" s="71">
        <v>2.404452892510478</v>
      </c>
      <c r="D7" s="71">
        <v>2.3826096879100813</v>
      </c>
      <c r="E7" s="71"/>
      <c r="F7" s="104"/>
      <c r="G7" s="87"/>
      <c r="H7" s="26"/>
      <c r="I7" s="26"/>
    </row>
    <row r="8" spans="1:10" s="14" customFormat="1" x14ac:dyDescent="0.2">
      <c r="A8" s="125" t="s">
        <v>47</v>
      </c>
      <c r="B8" s="71">
        <v>0.50883039247055883</v>
      </c>
      <c r="C8" s="71">
        <v>2.6632709315236549</v>
      </c>
      <c r="D8" s="71">
        <v>2.31472027469577</v>
      </c>
      <c r="E8" s="71"/>
      <c r="F8" s="26"/>
      <c r="G8" s="26"/>
      <c r="H8" s="26"/>
      <c r="I8" s="26"/>
    </row>
    <row r="9" spans="1:10" s="14" customFormat="1" x14ac:dyDescent="0.2">
      <c r="A9" s="133" t="s">
        <v>48</v>
      </c>
      <c r="B9" s="71">
        <v>0.27259522335284336</v>
      </c>
      <c r="C9" s="71">
        <v>3.1049628919069017</v>
      </c>
      <c r="D9" s="71">
        <v>2.2664095281860437</v>
      </c>
      <c r="E9" s="71"/>
      <c r="F9" s="26"/>
      <c r="G9" s="26"/>
      <c r="H9" s="26"/>
      <c r="I9" s="26"/>
    </row>
    <row r="10" spans="1:10" s="14" customFormat="1" x14ac:dyDescent="0.2">
      <c r="A10" s="151" t="s">
        <v>49</v>
      </c>
      <c r="B10" s="71">
        <v>0.41602657579325775</v>
      </c>
      <c r="C10" s="71">
        <v>3.1101843978240358</v>
      </c>
      <c r="D10" s="71">
        <v>2.4146020915003144</v>
      </c>
      <c r="E10" s="71"/>
      <c r="F10" s="26"/>
      <c r="G10" s="26"/>
      <c r="H10" s="26"/>
      <c r="I10" s="26"/>
    </row>
    <row r="11" spans="1:10" s="14" customFormat="1" x14ac:dyDescent="0.2">
      <c r="A11" s="159" t="s">
        <v>50</v>
      </c>
      <c r="B11" s="71">
        <v>0.11532447224394057</v>
      </c>
      <c r="C11" s="71">
        <v>3.698627462465101</v>
      </c>
      <c r="D11" s="71">
        <v>2.4645381391513252</v>
      </c>
      <c r="E11" s="71"/>
      <c r="F11" s="26"/>
      <c r="G11" s="26"/>
      <c r="H11" s="26"/>
      <c r="I11" s="26"/>
    </row>
    <row r="12" spans="1:10" s="14" customFormat="1" x14ac:dyDescent="0.2">
      <c r="A12" s="186" t="s">
        <v>51</v>
      </c>
      <c r="B12" s="71">
        <v>0.36795535945202473</v>
      </c>
      <c r="C12" s="71">
        <v>3.5848563051227291</v>
      </c>
      <c r="D12" s="71">
        <v>2.5709062812128982</v>
      </c>
      <c r="E12" s="71"/>
      <c r="F12" s="26"/>
      <c r="G12" s="26"/>
      <c r="H12" s="26"/>
      <c r="I12" s="26"/>
    </row>
    <row r="13" spans="1:10" s="14" customFormat="1" x14ac:dyDescent="0.2">
      <c r="A13" s="190" t="s">
        <v>52</v>
      </c>
      <c r="B13" s="71">
        <v>0.26120176272087775</v>
      </c>
      <c r="C13" s="71">
        <v>3.6250677628320376</v>
      </c>
      <c r="D13" s="71">
        <v>2.6657483515490923</v>
      </c>
      <c r="E13" s="71"/>
      <c r="F13" s="24"/>
      <c r="G13" s="24"/>
      <c r="H13" s="26"/>
      <c r="I13" s="26"/>
    </row>
    <row r="14" spans="1:10" s="14" customFormat="1" x14ac:dyDescent="0.2">
      <c r="A14" s="206" t="s">
        <v>53</v>
      </c>
      <c r="B14" s="71">
        <v>0.3551974491430715</v>
      </c>
      <c r="C14" s="71">
        <v>3.6710107739571609</v>
      </c>
      <c r="D14" s="71">
        <v>2.2895688654690498</v>
      </c>
      <c r="E14" s="71"/>
      <c r="F14" s="26"/>
      <c r="G14" s="26"/>
      <c r="H14" s="26"/>
      <c r="I14" s="26"/>
    </row>
    <row r="15" spans="1:10" s="14" customFormat="1" x14ac:dyDescent="0.2">
      <c r="A15" s="227" t="s">
        <v>54</v>
      </c>
      <c r="B15" s="219">
        <v>0.82146146459994906</v>
      </c>
      <c r="C15" s="219">
        <v>3.4538252523799708</v>
      </c>
      <c r="D15" s="228">
        <v>2.4340938467550424</v>
      </c>
      <c r="E15" s="208"/>
      <c r="F15" s="26"/>
      <c r="G15" s="26"/>
      <c r="H15" s="26"/>
      <c r="I15" s="26"/>
    </row>
    <row r="16" spans="1:10" ht="25.5" customHeight="1" x14ac:dyDescent="0.2">
      <c r="A16" s="262" t="s">
        <v>31</v>
      </c>
      <c r="B16" s="262"/>
      <c r="C16" s="262"/>
      <c r="D16" s="262"/>
      <c r="E16" s="262"/>
    </row>
    <row r="17" spans="1:6" ht="25.5" customHeight="1" x14ac:dyDescent="0.2">
      <c r="A17" s="273" t="s">
        <v>32</v>
      </c>
      <c r="B17" s="273"/>
      <c r="C17" s="273"/>
      <c r="D17" s="273"/>
      <c r="E17" s="273"/>
    </row>
    <row r="18" spans="1:6" x14ac:dyDescent="0.2">
      <c r="A18" s="274"/>
      <c r="B18" s="274"/>
      <c r="C18" s="274"/>
      <c r="D18" s="274"/>
      <c r="E18" s="274"/>
      <c r="F18" s="274"/>
    </row>
    <row r="35" spans="9:9" x14ac:dyDescent="0.2">
      <c r="I35" s="65"/>
    </row>
  </sheetData>
  <mergeCells count="5">
    <mergeCell ref="A1:E1"/>
    <mergeCell ref="A2:E2"/>
    <mergeCell ref="A16:E16"/>
    <mergeCell ref="A17:E17"/>
    <mergeCell ref="A18:F18"/>
  </mergeCells>
  <pageMargins left="0.75" right="0.75" top="1" bottom="1" header="0.5" footer="0.5"/>
  <pageSetup orientation="landscape"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A18" sqref="A18:H18"/>
    </sheetView>
  </sheetViews>
  <sheetFormatPr defaultRowHeight="12.75" x14ac:dyDescent="0.2"/>
  <cols>
    <col min="1" max="1" width="23" style="165" customWidth="1"/>
    <col min="2" max="2" width="10.7109375" style="165" customWidth="1"/>
    <col min="3" max="3" width="10.42578125" style="165" customWidth="1"/>
    <col min="4" max="4" width="9.85546875" style="165" customWidth="1"/>
    <col min="5" max="5" width="10.140625" style="165" customWidth="1"/>
    <col min="6" max="6" width="9.42578125" style="165" customWidth="1"/>
    <col min="7" max="7" width="7" style="165" bestFit="1" customWidth="1"/>
    <col min="8" max="8" width="6.5703125" style="165" customWidth="1"/>
    <col min="9" max="16384" width="9.140625" style="165"/>
  </cols>
  <sheetData>
    <row r="1" spans="1:10" ht="25.5" customHeight="1" x14ac:dyDescent="0.2">
      <c r="A1" s="278" t="s">
        <v>117</v>
      </c>
      <c r="B1" s="278"/>
      <c r="C1" s="278"/>
      <c r="D1" s="278"/>
      <c r="E1" s="278"/>
      <c r="F1" s="278"/>
      <c r="G1" s="278"/>
      <c r="H1" s="278"/>
    </row>
    <row r="2" spans="1:10" ht="28.5" customHeight="1" x14ac:dyDescent="0.2">
      <c r="A2" s="279" t="s">
        <v>42</v>
      </c>
      <c r="B2" s="281">
        <v>2013</v>
      </c>
      <c r="C2" s="283">
        <v>2014</v>
      </c>
      <c r="D2" s="283">
        <v>2015</v>
      </c>
      <c r="E2" s="281">
        <v>2016</v>
      </c>
      <c r="F2" s="281">
        <v>2017</v>
      </c>
      <c r="G2" s="284" t="s">
        <v>57</v>
      </c>
      <c r="H2" s="284"/>
    </row>
    <row r="3" spans="1:10" ht="28.5" customHeight="1" x14ac:dyDescent="0.2">
      <c r="A3" s="280"/>
      <c r="B3" s="282"/>
      <c r="C3" s="280"/>
      <c r="D3" s="280"/>
      <c r="E3" s="282"/>
      <c r="F3" s="282"/>
      <c r="G3" s="174" t="s">
        <v>120</v>
      </c>
      <c r="H3" s="174" t="s">
        <v>121</v>
      </c>
    </row>
    <row r="4" spans="1:10" s="173" customFormat="1" x14ac:dyDescent="0.2">
      <c r="A4" s="230" t="s">
        <v>43</v>
      </c>
      <c r="B4" s="106">
        <v>254377</v>
      </c>
      <c r="C4" s="106">
        <v>255518</v>
      </c>
      <c r="D4" s="106">
        <v>257627</v>
      </c>
      <c r="E4" s="170">
        <v>266245</v>
      </c>
      <c r="F4" s="170">
        <v>272407</v>
      </c>
      <c r="G4" s="209">
        <f t="shared" ref="G4" si="0">((F4-B4)/B4)*100</f>
        <v>7.0879049599610031</v>
      </c>
      <c r="H4" s="209">
        <f t="shared" ref="H4" si="1">((F4-E4)/E4)*100</f>
        <v>2.3144096602753104</v>
      </c>
      <c r="I4" s="166"/>
      <c r="J4" s="14"/>
    </row>
    <row r="5" spans="1:10" x14ac:dyDescent="0.2">
      <c r="A5" s="161" t="s">
        <v>44</v>
      </c>
      <c r="B5" s="75">
        <v>254955</v>
      </c>
      <c r="C5" s="75">
        <v>255158</v>
      </c>
      <c r="D5" s="75">
        <v>258796</v>
      </c>
      <c r="E5" s="171">
        <v>266987</v>
      </c>
      <c r="F5" s="171"/>
      <c r="G5" s="169"/>
      <c r="H5" s="169"/>
      <c r="J5" s="14"/>
    </row>
    <row r="6" spans="1:10" s="167" customFormat="1" x14ac:dyDescent="0.2">
      <c r="A6" s="161" t="s">
        <v>45</v>
      </c>
      <c r="B6" s="62">
        <v>254871</v>
      </c>
      <c r="C6" s="62">
        <v>256342</v>
      </c>
      <c r="D6" s="62">
        <v>260794</v>
      </c>
      <c r="E6" s="171">
        <v>268375</v>
      </c>
      <c r="F6" s="171"/>
      <c r="G6" s="169"/>
      <c r="H6" s="169"/>
      <c r="I6" s="168"/>
      <c r="J6" s="168"/>
    </row>
    <row r="7" spans="1:10" s="167" customFormat="1" x14ac:dyDescent="0.2">
      <c r="A7" s="161" t="s">
        <v>46</v>
      </c>
      <c r="B7" s="75">
        <v>255674</v>
      </c>
      <c r="C7" s="75">
        <v>256732</v>
      </c>
      <c r="D7" s="75">
        <v>262905</v>
      </c>
      <c r="E7" s="171">
        <v>269169</v>
      </c>
      <c r="F7" s="171"/>
      <c r="G7" s="169"/>
      <c r="H7" s="169"/>
      <c r="J7" s="168"/>
    </row>
    <row r="8" spans="1:10" s="167" customFormat="1" x14ac:dyDescent="0.2">
      <c r="A8" s="161" t="s">
        <v>47</v>
      </c>
      <c r="B8" s="75">
        <v>256274</v>
      </c>
      <c r="C8" s="75">
        <v>257578</v>
      </c>
      <c r="D8" s="75">
        <v>264438</v>
      </c>
      <c r="E8" s="171">
        <v>270559</v>
      </c>
      <c r="F8" s="171"/>
      <c r="G8" s="169"/>
      <c r="H8" s="169"/>
      <c r="I8" s="168"/>
    </row>
    <row r="9" spans="1:10" s="167" customFormat="1" x14ac:dyDescent="0.2">
      <c r="A9" s="161" t="s">
        <v>48</v>
      </c>
      <c r="B9" s="75">
        <v>256791</v>
      </c>
      <c r="C9" s="75">
        <v>257491</v>
      </c>
      <c r="D9" s="75">
        <v>265486</v>
      </c>
      <c r="E9" s="171">
        <v>271503</v>
      </c>
      <c r="F9" s="171"/>
      <c r="G9" s="169"/>
      <c r="H9" s="169"/>
      <c r="I9" s="168"/>
    </row>
    <row r="10" spans="1:10" s="167" customFormat="1" x14ac:dyDescent="0.2">
      <c r="A10" s="161" t="s">
        <v>49</v>
      </c>
      <c r="B10" s="75">
        <v>256474</v>
      </c>
      <c r="C10" s="75">
        <v>257541</v>
      </c>
      <c r="D10" s="75">
        <v>265551</v>
      </c>
      <c r="E10" s="171">
        <v>271963</v>
      </c>
      <c r="F10" s="171"/>
      <c r="G10" s="169"/>
      <c r="H10" s="169"/>
      <c r="I10" s="166"/>
      <c r="J10" s="172"/>
    </row>
    <row r="11" spans="1:10" s="167" customFormat="1" x14ac:dyDescent="0.2">
      <c r="A11" s="161" t="s">
        <v>50</v>
      </c>
      <c r="B11" s="75">
        <v>255800</v>
      </c>
      <c r="C11" s="75">
        <v>256095</v>
      </c>
      <c r="D11" s="75">
        <v>265567</v>
      </c>
      <c r="E11" s="171">
        <v>272112</v>
      </c>
      <c r="F11" s="171"/>
      <c r="G11" s="169"/>
      <c r="H11" s="169"/>
      <c r="I11" s="168"/>
      <c r="J11" s="168"/>
    </row>
    <row r="12" spans="1:10" s="167" customFormat="1" x14ac:dyDescent="0.2">
      <c r="A12" s="161" t="s">
        <v>51</v>
      </c>
      <c r="B12" s="75">
        <v>255194</v>
      </c>
      <c r="C12" s="75">
        <v>256133</v>
      </c>
      <c r="D12" s="75">
        <v>265315</v>
      </c>
      <c r="E12" s="171">
        <v>272136</v>
      </c>
      <c r="F12" s="171"/>
      <c r="G12" s="169"/>
      <c r="H12" s="169"/>
    </row>
    <row r="13" spans="1:10" s="167" customFormat="1" x14ac:dyDescent="0.2">
      <c r="A13" s="161" t="s">
        <v>52</v>
      </c>
      <c r="B13" s="75">
        <v>255741</v>
      </c>
      <c r="C13" s="75">
        <v>256409</v>
      </c>
      <c r="D13" s="75">
        <v>265704</v>
      </c>
      <c r="E13" s="171">
        <v>272787</v>
      </c>
      <c r="F13" s="171"/>
      <c r="G13" s="169"/>
      <c r="H13" s="169"/>
      <c r="I13" s="168"/>
      <c r="J13" s="168"/>
    </row>
    <row r="14" spans="1:10" s="167" customFormat="1" x14ac:dyDescent="0.2">
      <c r="A14" s="161" t="s">
        <v>53</v>
      </c>
      <c r="B14" s="75">
        <v>255914</v>
      </c>
      <c r="C14" s="75">
        <v>256823</v>
      </c>
      <c r="D14" s="75">
        <v>266251</v>
      </c>
      <c r="E14" s="171">
        <v>272347</v>
      </c>
      <c r="F14" s="171"/>
      <c r="G14" s="169"/>
      <c r="H14" s="169"/>
      <c r="I14" s="168"/>
      <c r="J14" s="193"/>
    </row>
    <row r="15" spans="1:10" s="167" customFormat="1" x14ac:dyDescent="0.2">
      <c r="A15" s="161" t="s">
        <v>54</v>
      </c>
      <c r="B15" s="75">
        <v>255155</v>
      </c>
      <c r="C15" s="75">
        <v>257251</v>
      </c>
      <c r="D15" s="75">
        <v>266136</v>
      </c>
      <c r="E15" s="171">
        <v>272614</v>
      </c>
      <c r="F15" s="171"/>
      <c r="G15" s="169"/>
      <c r="H15" s="169"/>
      <c r="I15" s="168"/>
      <c r="J15" s="168"/>
    </row>
    <row r="16" spans="1:10" s="167" customFormat="1" x14ac:dyDescent="0.2">
      <c r="A16" s="130" t="s">
        <v>58</v>
      </c>
      <c r="B16" s="251">
        <v>255601.66666666666</v>
      </c>
      <c r="C16" s="251">
        <v>256589.25</v>
      </c>
      <c r="D16" s="251">
        <v>263714.16666666669</v>
      </c>
      <c r="E16" s="251">
        <v>270566.41666666669</v>
      </c>
      <c r="F16" s="232"/>
      <c r="G16" s="233"/>
      <c r="H16" s="233"/>
      <c r="I16" s="168"/>
      <c r="J16" s="168"/>
    </row>
    <row r="17" spans="1:8" ht="25.5" customHeight="1" x14ac:dyDescent="0.2">
      <c r="A17" s="275" t="s">
        <v>31</v>
      </c>
      <c r="B17" s="275"/>
      <c r="C17" s="275"/>
      <c r="D17" s="275"/>
      <c r="E17" s="275"/>
      <c r="F17" s="275"/>
      <c r="G17" s="275"/>
      <c r="H17" s="275"/>
    </row>
    <row r="18" spans="1:8" ht="25.5" customHeight="1" x14ac:dyDescent="0.2">
      <c r="A18" s="276" t="s">
        <v>32</v>
      </c>
      <c r="B18" s="276"/>
      <c r="C18" s="276"/>
      <c r="D18" s="276"/>
      <c r="E18" s="276"/>
      <c r="F18" s="276"/>
      <c r="G18" s="276"/>
      <c r="H18" s="276"/>
    </row>
    <row r="19" spans="1:8" ht="25.5" customHeight="1" x14ac:dyDescent="0.2">
      <c r="A19" s="277" t="s">
        <v>34</v>
      </c>
      <c r="B19" s="277"/>
      <c r="C19" s="277"/>
      <c r="D19" s="277"/>
      <c r="E19" s="277"/>
      <c r="F19" s="277"/>
      <c r="G19" s="277"/>
      <c r="H19" s="277"/>
    </row>
  </sheetData>
  <mergeCells count="11">
    <mergeCell ref="A17:H17"/>
    <mergeCell ref="A18:H18"/>
    <mergeCell ref="A19:H19"/>
    <mergeCell ref="A1:H1"/>
    <mergeCell ref="A2:A3"/>
    <mergeCell ref="B2:B3"/>
    <mergeCell ref="C2:C3"/>
    <mergeCell ref="D2:D3"/>
    <mergeCell ref="E2:E3"/>
    <mergeCell ref="F2:F3"/>
    <mergeCell ref="G2:H2"/>
  </mergeCells>
  <pageMargins left="0.75" right="0.75" top="0.25" bottom="1" header="0.5" footer="0.5"/>
  <pageSetup orientation="landscape"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Normal="100" workbookViewId="0">
      <selection activeCell="A12" sqref="A12:I12"/>
    </sheetView>
  </sheetViews>
  <sheetFormatPr defaultRowHeight="12.75" x14ac:dyDescent="0.2"/>
  <cols>
    <col min="1" max="1" width="7.140625" style="165" customWidth="1"/>
    <col min="2" max="2" width="20.140625" style="165" customWidth="1"/>
    <col min="3" max="3" width="10.5703125" style="165" customWidth="1"/>
    <col min="4" max="4" width="10.7109375" style="165" customWidth="1"/>
    <col min="5" max="5" width="11" style="165" customWidth="1"/>
    <col min="6" max="6" width="10.28515625" style="165" customWidth="1"/>
    <col min="7" max="7" width="10" style="165" customWidth="1"/>
    <col min="8" max="8" width="6.5703125" style="165" customWidth="1"/>
    <col min="9" max="9" width="7.28515625" style="165" customWidth="1"/>
    <col min="10" max="16384" width="9.140625" style="165"/>
  </cols>
  <sheetData>
    <row r="1" spans="1:11" ht="25.5" customHeight="1" x14ac:dyDescent="0.2">
      <c r="A1" s="278" t="s">
        <v>118</v>
      </c>
      <c r="B1" s="278"/>
      <c r="C1" s="278"/>
      <c r="D1" s="278"/>
      <c r="E1" s="278"/>
      <c r="F1" s="278"/>
      <c r="G1" s="290"/>
      <c r="H1" s="290"/>
      <c r="I1" s="290"/>
    </row>
    <row r="2" spans="1:11" ht="12.75" customHeight="1" x14ac:dyDescent="0.2">
      <c r="A2" s="278" t="s">
        <v>119</v>
      </c>
      <c r="B2" s="278"/>
      <c r="C2" s="278"/>
      <c r="D2" s="278"/>
      <c r="E2" s="278"/>
      <c r="F2" s="278"/>
      <c r="G2" s="291"/>
      <c r="H2" s="291"/>
      <c r="I2" s="291"/>
    </row>
    <row r="3" spans="1:11" ht="25.7" customHeight="1" x14ac:dyDescent="0.2">
      <c r="A3" s="292" t="s">
        <v>77</v>
      </c>
      <c r="B3" s="292" t="s">
        <v>66</v>
      </c>
      <c r="C3" s="294">
        <v>2013</v>
      </c>
      <c r="D3" s="296">
        <v>2014</v>
      </c>
      <c r="E3" s="296">
        <v>2015</v>
      </c>
      <c r="F3" s="294">
        <v>2016</v>
      </c>
      <c r="G3" s="294">
        <v>2017</v>
      </c>
      <c r="H3" s="298" t="s">
        <v>57</v>
      </c>
      <c r="I3" s="298"/>
    </row>
    <row r="4" spans="1:11" ht="25.5" customHeight="1" x14ac:dyDescent="0.2">
      <c r="A4" s="293"/>
      <c r="B4" s="293"/>
      <c r="C4" s="295"/>
      <c r="D4" s="297"/>
      <c r="E4" s="297"/>
      <c r="F4" s="295"/>
      <c r="G4" s="295"/>
      <c r="H4" s="195" t="s">
        <v>120</v>
      </c>
      <c r="I4" s="195" t="s">
        <v>121</v>
      </c>
    </row>
    <row r="5" spans="1:11" ht="12.75" customHeight="1" x14ac:dyDescent="0.2">
      <c r="A5" s="211">
        <v>1</v>
      </c>
      <c r="B5" s="196" t="s">
        <v>1</v>
      </c>
      <c r="C5" s="122">
        <f>C6+C7</f>
        <v>89744</v>
      </c>
      <c r="D5" s="122">
        <f>D6+D7</f>
        <v>91260</v>
      </c>
      <c r="E5" s="122">
        <f>E6+E7</f>
        <v>93013</v>
      </c>
      <c r="F5" s="122">
        <f>SUM(F6:F7)</f>
        <v>97509</v>
      </c>
      <c r="G5" s="122">
        <f>SUM(G6:G7)</f>
        <v>99490</v>
      </c>
      <c r="H5" s="200">
        <f>((G5-C5)/C5)*100</f>
        <v>10.859778926724907</v>
      </c>
      <c r="I5" s="200">
        <f>((G5-F5)/F5)*100</f>
        <v>2.0316073388097511</v>
      </c>
      <c r="J5" s="177"/>
      <c r="K5" s="177"/>
    </row>
    <row r="6" spans="1:11" ht="12.75" customHeight="1" x14ac:dyDescent="0.2">
      <c r="A6" s="211"/>
      <c r="B6" s="142" t="s">
        <v>2</v>
      </c>
      <c r="C6" s="114">
        <v>59426</v>
      </c>
      <c r="D6" s="114">
        <v>59686</v>
      </c>
      <c r="E6" s="114">
        <v>60999</v>
      </c>
      <c r="F6" s="141">
        <v>97509</v>
      </c>
      <c r="G6" s="114">
        <v>99490</v>
      </c>
      <c r="H6" s="137" t="s">
        <v>78</v>
      </c>
      <c r="I6" s="137">
        <f>((G6-F6)/F6)*100</f>
        <v>2.0316073388097511</v>
      </c>
      <c r="J6" s="180"/>
      <c r="K6" s="180"/>
    </row>
    <row r="7" spans="1:11" ht="12.75" customHeight="1" x14ac:dyDescent="0.2">
      <c r="A7" s="211"/>
      <c r="B7" s="142" t="s">
        <v>3</v>
      </c>
      <c r="C7" s="114">
        <v>30318</v>
      </c>
      <c r="D7" s="114">
        <v>31574</v>
      </c>
      <c r="E7" s="114">
        <v>32014</v>
      </c>
      <c r="F7" s="245" t="s">
        <v>78</v>
      </c>
      <c r="G7" s="245" t="s">
        <v>78</v>
      </c>
      <c r="H7" s="137" t="s">
        <v>78</v>
      </c>
      <c r="I7" s="137" t="s">
        <v>78</v>
      </c>
      <c r="J7" s="180"/>
      <c r="K7" s="181"/>
    </row>
    <row r="8" spans="1:11" ht="12.75" customHeight="1" x14ac:dyDescent="0.2">
      <c r="A8" s="211">
        <v>2</v>
      </c>
      <c r="B8" s="115" t="s">
        <v>4</v>
      </c>
      <c r="C8" s="114">
        <v>82209</v>
      </c>
      <c r="D8" s="114">
        <v>81368</v>
      </c>
      <c r="E8" s="114">
        <v>78401</v>
      </c>
      <c r="F8" s="141">
        <v>79067</v>
      </c>
      <c r="G8" s="114">
        <v>82146</v>
      </c>
      <c r="H8" s="137">
        <f>((G8-C8)/C8)*100</f>
        <v>-7.6633945188483016E-2</v>
      </c>
      <c r="I8" s="137">
        <f>((G8-F8)/F8)*100</f>
        <v>3.8941657075644702</v>
      </c>
      <c r="J8" s="180"/>
      <c r="K8" s="181"/>
    </row>
    <row r="9" spans="1:11" ht="12.75" customHeight="1" x14ac:dyDescent="0.2">
      <c r="A9" s="211">
        <v>3</v>
      </c>
      <c r="B9" s="197" t="s">
        <v>5</v>
      </c>
      <c r="C9" s="114">
        <v>73174</v>
      </c>
      <c r="D9" s="114">
        <v>73372</v>
      </c>
      <c r="E9" s="114">
        <v>76011</v>
      </c>
      <c r="F9" s="141">
        <v>78713</v>
      </c>
      <c r="G9" s="114">
        <v>79157</v>
      </c>
      <c r="H9" s="137">
        <f>((G9-C9)/C9)*100</f>
        <v>8.1764014540683849</v>
      </c>
      <c r="I9" s="137">
        <f>((G9-F9)/F9)*100</f>
        <v>0.56407454931205769</v>
      </c>
      <c r="J9" s="180"/>
      <c r="K9" s="180"/>
    </row>
    <row r="10" spans="1:11" ht="12.75" customHeight="1" x14ac:dyDescent="0.2">
      <c r="A10" s="198">
        <v>4</v>
      </c>
      <c r="B10" s="115" t="s">
        <v>6</v>
      </c>
      <c r="C10" s="114">
        <v>9250</v>
      </c>
      <c r="D10" s="114">
        <v>9518</v>
      </c>
      <c r="E10" s="114">
        <v>10202</v>
      </c>
      <c r="F10" s="141">
        <v>10956</v>
      </c>
      <c r="G10" s="114">
        <v>11614</v>
      </c>
      <c r="H10" s="137">
        <f>((G10-C10)/C10)*100</f>
        <v>25.556756756756755</v>
      </c>
      <c r="I10" s="137">
        <f>((G10-F10)/F10)*100</f>
        <v>6.0058415480102223</v>
      </c>
      <c r="J10" s="177"/>
      <c r="K10" s="177"/>
    </row>
    <row r="11" spans="1:11" ht="12.75" customHeight="1" x14ac:dyDescent="0.2">
      <c r="A11" s="212"/>
      <c r="B11" s="199" t="s">
        <v>7</v>
      </c>
      <c r="C11" s="121">
        <f>SUM(C6:C10)</f>
        <v>254377</v>
      </c>
      <c r="D11" s="121">
        <f>SUM(D6:D10)</f>
        <v>255518</v>
      </c>
      <c r="E11" s="121">
        <f>SUM(E6:E10)</f>
        <v>257627</v>
      </c>
      <c r="F11" s="121">
        <f>SUM(F6:F10)</f>
        <v>266245</v>
      </c>
      <c r="G11" s="121">
        <f>SUM(G6:G10)</f>
        <v>272407</v>
      </c>
      <c r="H11" s="138">
        <f>((G11-C11)/C11)*100</f>
        <v>7.0879049599610031</v>
      </c>
      <c r="I11" s="138">
        <f>((G11-F11)/F11)*100</f>
        <v>2.3144096602753104</v>
      </c>
    </row>
    <row r="12" spans="1:11" ht="25.5" customHeight="1" x14ac:dyDescent="0.2">
      <c r="A12" s="285" t="s">
        <v>31</v>
      </c>
      <c r="B12" s="285"/>
      <c r="C12" s="285"/>
      <c r="D12" s="285"/>
      <c r="E12" s="285"/>
      <c r="F12" s="285"/>
      <c r="G12" s="286"/>
      <c r="H12" s="286"/>
      <c r="I12" s="286"/>
    </row>
    <row r="13" spans="1:11" ht="26.25" customHeight="1" x14ac:dyDescent="0.2">
      <c r="A13" s="287" t="s">
        <v>32</v>
      </c>
      <c r="B13" s="287"/>
      <c r="C13" s="287"/>
      <c r="D13" s="287"/>
      <c r="E13" s="287"/>
      <c r="F13" s="287"/>
      <c r="G13" s="288"/>
      <c r="H13" s="288"/>
      <c r="I13" s="289"/>
    </row>
    <row r="14" spans="1:11" ht="26.25" customHeight="1" x14ac:dyDescent="0.2">
      <c r="A14" s="287" t="s">
        <v>79</v>
      </c>
      <c r="B14" s="287"/>
      <c r="C14" s="287"/>
      <c r="D14" s="287"/>
      <c r="E14" s="287"/>
      <c r="F14" s="287"/>
      <c r="G14" s="288"/>
      <c r="H14" s="288"/>
      <c r="I14" s="289"/>
    </row>
    <row r="15" spans="1:11" x14ac:dyDescent="0.2">
      <c r="A15" s="176"/>
      <c r="B15" s="176"/>
      <c r="C15" s="176"/>
      <c r="D15" s="176"/>
      <c r="E15" s="176"/>
      <c r="F15" s="176"/>
      <c r="G15" s="176"/>
      <c r="H15" s="176"/>
      <c r="I15" s="176"/>
    </row>
  </sheetData>
  <mergeCells count="13">
    <mergeCell ref="A12:I12"/>
    <mergeCell ref="A13:I13"/>
    <mergeCell ref="A14:I14"/>
    <mergeCell ref="A1:I1"/>
    <mergeCell ref="A2:I2"/>
    <mergeCell ref="A3:A4"/>
    <mergeCell ref="B3:B4"/>
    <mergeCell ref="C3:C4"/>
    <mergeCell ref="D3:D4"/>
    <mergeCell ref="E3:E4"/>
    <mergeCell ref="F3:F4"/>
    <mergeCell ref="G3:G4"/>
    <mergeCell ref="H3:I3"/>
  </mergeCells>
  <pageMargins left="0.75" right="0.75" top="1" bottom="1" header="0.5" footer="0.5"/>
  <pageSetup orientation="landscape" horizontalDpi="4294967295" verticalDpi="4294967295"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3"/>
  <sheetViews>
    <sheetView zoomScaleNormal="100" workbookViewId="0">
      <selection activeCell="A17" sqref="A17:E17"/>
    </sheetView>
  </sheetViews>
  <sheetFormatPr defaultRowHeight="12.75" x14ac:dyDescent="0.2"/>
  <cols>
    <col min="1" max="1" width="25.42578125" style="6" customWidth="1"/>
    <col min="2" max="2" width="10.7109375" style="6" customWidth="1"/>
    <col min="3" max="3" width="9.28515625" style="6" customWidth="1"/>
    <col min="4" max="4" width="10.42578125" style="6" customWidth="1"/>
    <col min="5" max="5" width="10" style="6" customWidth="1"/>
    <col min="6" max="16384" width="9.140625" style="6"/>
  </cols>
  <sheetData>
    <row r="1" spans="1:11" ht="24.75" customHeight="1" x14ac:dyDescent="0.2">
      <c r="A1" s="253" t="s">
        <v>80</v>
      </c>
      <c r="B1" s="253"/>
      <c r="C1" s="253"/>
      <c r="D1" s="253"/>
      <c r="E1" s="253"/>
    </row>
    <row r="2" spans="1:11" ht="12.75" customHeight="1" x14ac:dyDescent="0.2">
      <c r="A2" s="299" t="s">
        <v>76</v>
      </c>
      <c r="B2" s="299"/>
      <c r="C2" s="299"/>
      <c r="D2" s="299"/>
      <c r="E2" s="299"/>
    </row>
    <row r="3" spans="1:11" ht="38.25" customHeight="1" x14ac:dyDescent="0.2">
      <c r="A3" s="77" t="s">
        <v>42</v>
      </c>
      <c r="B3" s="217">
        <v>2014</v>
      </c>
      <c r="C3" s="217">
        <v>2015</v>
      </c>
      <c r="D3" s="216">
        <v>2016</v>
      </c>
      <c r="E3" s="77">
        <v>2017</v>
      </c>
      <c r="F3" s="28"/>
    </row>
    <row r="4" spans="1:11" s="30" customFormat="1" x14ac:dyDescent="0.2">
      <c r="A4" s="1" t="s">
        <v>43</v>
      </c>
      <c r="B4" s="235">
        <v>0.3282228460375729</v>
      </c>
      <c r="C4" s="236">
        <v>4.6145236967844694</v>
      </c>
      <c r="D4" s="236">
        <v>7.8577404709980936</v>
      </c>
      <c r="E4" s="236">
        <v>9.7268496146900993</v>
      </c>
      <c r="F4" s="29"/>
      <c r="H4" s="29"/>
      <c r="I4" s="29"/>
      <c r="J4" s="29"/>
      <c r="K4" s="29"/>
    </row>
    <row r="5" spans="1:11" x14ac:dyDescent="0.2">
      <c r="A5" s="79" t="s">
        <v>44</v>
      </c>
      <c r="B5" s="81">
        <v>0.72526209966968258</v>
      </c>
      <c r="C5" s="80">
        <v>4.5854423611606183</v>
      </c>
      <c r="D5" s="80">
        <v>8.4893184823656131</v>
      </c>
      <c r="E5" s="80"/>
      <c r="F5" s="31"/>
      <c r="H5" s="31"/>
      <c r="I5" s="31"/>
      <c r="J5" s="31"/>
      <c r="K5" s="31"/>
    </row>
    <row r="6" spans="1:11" s="7" customFormat="1" x14ac:dyDescent="0.2">
      <c r="A6" s="84" t="s">
        <v>45</v>
      </c>
      <c r="B6" s="80">
        <v>0.75872534142640369</v>
      </c>
      <c r="C6" s="80">
        <v>3.9483405319390772</v>
      </c>
      <c r="D6" s="80">
        <v>9.6209832839003315</v>
      </c>
      <c r="E6" s="80"/>
      <c r="F6" s="31"/>
      <c r="H6" s="31"/>
      <c r="I6" s="31"/>
      <c r="J6" s="31"/>
      <c r="K6" s="31"/>
    </row>
    <row r="7" spans="1:11" s="7" customFormat="1" x14ac:dyDescent="0.2">
      <c r="A7" s="108" t="s">
        <v>46</v>
      </c>
      <c r="B7" s="80">
        <v>1.5413981658222944</v>
      </c>
      <c r="C7" s="80">
        <v>4.1610719283119675</v>
      </c>
      <c r="D7" s="80">
        <v>10.156727050681864</v>
      </c>
      <c r="E7" s="80"/>
      <c r="F7" s="31"/>
      <c r="H7" s="31"/>
      <c r="I7" s="31"/>
      <c r="J7" s="31"/>
      <c r="K7" s="31"/>
    </row>
    <row r="8" spans="1:11" s="7" customFormat="1" x14ac:dyDescent="0.2">
      <c r="A8" s="123" t="s">
        <v>47</v>
      </c>
      <c r="B8" s="80">
        <v>1.8290412214615142</v>
      </c>
      <c r="C8" s="80">
        <v>4.320978971798298</v>
      </c>
      <c r="D8" s="80">
        <v>10.655682446371028</v>
      </c>
      <c r="E8" s="80"/>
      <c r="F8" s="31"/>
      <c r="H8" s="31"/>
      <c r="I8" s="31"/>
      <c r="J8" s="31"/>
      <c r="K8" s="31"/>
    </row>
    <row r="9" spans="1:11" s="7" customFormat="1" x14ac:dyDescent="0.2">
      <c r="A9" s="132" t="s">
        <v>48</v>
      </c>
      <c r="B9" s="80">
        <v>2.1559778078017651</v>
      </c>
      <c r="C9" s="80">
        <v>4.9497706615640036</v>
      </c>
      <c r="D9" s="80">
        <v>10.998498498498499</v>
      </c>
      <c r="E9" s="80"/>
      <c r="F9" s="31"/>
      <c r="H9" s="31"/>
      <c r="I9" s="31"/>
      <c r="J9" s="31"/>
      <c r="K9" s="31"/>
    </row>
    <row r="10" spans="1:11" s="7" customFormat="1" x14ac:dyDescent="0.2">
      <c r="A10" s="150" t="s">
        <v>49</v>
      </c>
      <c r="B10" s="80">
        <v>2.5348870666091208</v>
      </c>
      <c r="C10" s="80">
        <v>5.2292625434953415</v>
      </c>
      <c r="D10" s="80">
        <v>11.309484126455018</v>
      </c>
      <c r="E10" s="80"/>
      <c r="F10" s="31"/>
      <c r="H10" s="31"/>
      <c r="I10" s="31"/>
      <c r="J10" s="31"/>
      <c r="K10" s="31"/>
    </row>
    <row r="11" spans="1:11" s="7" customFormat="1" x14ac:dyDescent="0.2">
      <c r="A11" s="158" t="s">
        <v>50</v>
      </c>
      <c r="B11" s="80">
        <v>3.0323586294489511</v>
      </c>
      <c r="C11" s="80">
        <v>5.8301931724263518</v>
      </c>
      <c r="D11" s="80">
        <v>10.951832585474328</v>
      </c>
      <c r="E11" s="80"/>
      <c r="F11" s="31"/>
      <c r="H11" s="31"/>
      <c r="I11" s="31"/>
      <c r="J11" s="31"/>
      <c r="K11" s="31"/>
    </row>
    <row r="12" spans="1:11" s="7" customFormat="1" x14ac:dyDescent="0.2">
      <c r="A12" s="185" t="s">
        <v>51</v>
      </c>
      <c r="B12" s="80">
        <v>2.8836458963500706</v>
      </c>
      <c r="C12" s="80">
        <v>6.6472531780254238</v>
      </c>
      <c r="D12" s="80">
        <v>10.6</v>
      </c>
      <c r="E12" s="80"/>
      <c r="F12" s="31"/>
      <c r="H12" s="31"/>
      <c r="I12" s="31"/>
      <c r="J12" s="31"/>
      <c r="K12" s="31"/>
    </row>
    <row r="13" spans="1:11" s="7" customFormat="1" x14ac:dyDescent="0.2">
      <c r="A13" s="189" t="s">
        <v>52</v>
      </c>
      <c r="B13" s="80">
        <v>3.7613675607229191</v>
      </c>
      <c r="C13" s="80">
        <v>6.8686728609069476</v>
      </c>
      <c r="D13" s="80">
        <v>10.3</v>
      </c>
      <c r="E13" s="80"/>
      <c r="F13" s="29"/>
      <c r="H13" s="31"/>
      <c r="I13" s="31"/>
      <c r="J13" s="31"/>
      <c r="K13" s="31"/>
    </row>
    <row r="14" spans="1:11" s="7" customFormat="1" x14ac:dyDescent="0.2">
      <c r="A14" s="205" t="s">
        <v>53</v>
      </c>
      <c r="B14" s="80">
        <v>5.2044609665427508</v>
      </c>
      <c r="C14" s="80">
        <v>6.5316240720957621</v>
      </c>
      <c r="D14" s="80">
        <v>9.8427676998830087</v>
      </c>
      <c r="E14" s="80"/>
      <c r="F14" s="31"/>
      <c r="H14" s="31"/>
      <c r="I14" s="31"/>
      <c r="J14" s="31"/>
      <c r="K14" s="31"/>
    </row>
    <row r="15" spans="1:11" s="7" customFormat="1" x14ac:dyDescent="0.2">
      <c r="A15" s="83" t="s">
        <v>54</v>
      </c>
      <c r="B15" s="234">
        <v>4.3739638146039068</v>
      </c>
      <c r="C15" s="234">
        <v>7.7846379093633882</v>
      </c>
      <c r="D15" s="234">
        <v>9.4816428525661571</v>
      </c>
      <c r="E15" s="234"/>
      <c r="F15" s="31"/>
      <c r="H15" s="31"/>
      <c r="I15" s="31"/>
      <c r="J15" s="31"/>
      <c r="K15" s="31"/>
    </row>
    <row r="16" spans="1:11" ht="25.5" customHeight="1" x14ac:dyDescent="0.2">
      <c r="A16" s="252" t="s">
        <v>31</v>
      </c>
      <c r="B16" s="252"/>
      <c r="C16" s="252"/>
      <c r="D16" s="252"/>
      <c r="E16" s="252"/>
    </row>
    <row r="17" spans="1:10" ht="25.5" customHeight="1" x14ac:dyDescent="0.2">
      <c r="A17" s="254" t="s">
        <v>32</v>
      </c>
      <c r="B17" s="254"/>
      <c r="C17" s="254"/>
      <c r="D17" s="254"/>
      <c r="E17" s="254"/>
    </row>
    <row r="18" spans="1:10" ht="25.5" customHeight="1" x14ac:dyDescent="0.2">
      <c r="A18" s="270" t="s">
        <v>34</v>
      </c>
      <c r="B18" s="270"/>
      <c r="C18" s="270"/>
      <c r="D18" s="270"/>
      <c r="E18" s="270"/>
    </row>
    <row r="19" spans="1:10" x14ac:dyDescent="0.2">
      <c r="A19" s="60"/>
    </row>
    <row r="21" spans="1:10" x14ac:dyDescent="0.2">
      <c r="A21" s="32"/>
      <c r="B21" s="28"/>
      <c r="C21" s="33"/>
      <c r="D21" s="28"/>
      <c r="E21" s="33"/>
      <c r="F21" s="33"/>
      <c r="G21" s="33"/>
      <c r="H21" s="33"/>
      <c r="I21" s="33"/>
      <c r="J21" s="33"/>
    </row>
    <row r="22" spans="1:10" x14ac:dyDescent="0.2">
      <c r="A22" s="30"/>
      <c r="B22" s="17"/>
      <c r="C22" s="17"/>
      <c r="D22" s="17"/>
    </row>
    <row r="23" spans="1:10" x14ac:dyDescent="0.2">
      <c r="A23" s="30"/>
      <c r="B23" s="17"/>
      <c r="C23" s="17"/>
      <c r="D23" s="17"/>
    </row>
    <row r="24" spans="1:10" x14ac:dyDescent="0.2">
      <c r="A24" s="30"/>
      <c r="B24" s="17"/>
      <c r="C24" s="17"/>
      <c r="D24" s="17"/>
    </row>
    <row r="25" spans="1:10" x14ac:dyDescent="0.2">
      <c r="A25" s="30"/>
      <c r="B25" s="17"/>
      <c r="C25" s="17"/>
      <c r="D25" s="17"/>
    </row>
    <row r="26" spans="1:10" x14ac:dyDescent="0.2">
      <c r="A26" s="30"/>
      <c r="B26" s="17"/>
      <c r="C26" s="17"/>
      <c r="D26" s="17"/>
    </row>
    <row r="27" spans="1:10" x14ac:dyDescent="0.2">
      <c r="A27" s="30"/>
      <c r="B27" s="17"/>
      <c r="C27" s="17"/>
      <c r="D27" s="17"/>
    </row>
    <row r="28" spans="1:10" x14ac:dyDescent="0.2">
      <c r="A28" s="30"/>
      <c r="B28" s="17"/>
      <c r="C28" s="17"/>
      <c r="D28" s="17"/>
    </row>
    <row r="29" spans="1:10" x14ac:dyDescent="0.2">
      <c r="A29" s="30"/>
      <c r="B29" s="17"/>
      <c r="C29" s="17"/>
      <c r="D29" s="17"/>
    </row>
    <row r="30" spans="1:10" x14ac:dyDescent="0.2">
      <c r="A30" s="30"/>
      <c r="B30" s="17"/>
      <c r="C30" s="17"/>
      <c r="D30" s="17"/>
    </row>
    <row r="31" spans="1:10" x14ac:dyDescent="0.2">
      <c r="A31" s="30"/>
      <c r="B31" s="17"/>
      <c r="C31" s="17"/>
      <c r="D31" s="17"/>
    </row>
    <row r="32" spans="1:10" x14ac:dyDescent="0.2">
      <c r="A32" s="30"/>
      <c r="B32" s="17"/>
      <c r="C32" s="17"/>
      <c r="D32" s="17"/>
    </row>
    <row r="33" spans="1:4" x14ac:dyDescent="0.2">
      <c r="A33" s="30"/>
      <c r="B33" s="34"/>
      <c r="C33" s="31"/>
      <c r="D33" s="34"/>
    </row>
  </sheetData>
  <mergeCells count="5">
    <mergeCell ref="A1:E1"/>
    <mergeCell ref="A2:E2"/>
    <mergeCell ref="A16:E16"/>
    <mergeCell ref="A17:E17"/>
    <mergeCell ref="A18:E18"/>
  </mergeCells>
  <pageMargins left="0.75" right="0.75" top="1" bottom="1" header="0.5" footer="0.5"/>
  <pageSetup orientation="landscape" horizontalDpi="4294967295" verticalDpi="4294967295"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workbookViewId="0">
      <selection activeCell="A19" sqref="A19:H19"/>
    </sheetView>
  </sheetViews>
  <sheetFormatPr defaultRowHeight="12.75" x14ac:dyDescent="0.2"/>
  <cols>
    <col min="1" max="1" width="23" style="165" customWidth="1"/>
    <col min="2" max="4" width="10.7109375" style="165" customWidth="1"/>
    <col min="5" max="5" width="10.7109375" style="175" customWidth="1"/>
    <col min="6" max="6" width="10.7109375" style="165" customWidth="1"/>
    <col min="7" max="8" width="7.140625" style="165" customWidth="1"/>
    <col min="9" max="16384" width="9.140625" style="165"/>
  </cols>
  <sheetData>
    <row r="1" spans="1:12" ht="17.25" customHeight="1" x14ac:dyDescent="0.2">
      <c r="A1" s="278" t="s">
        <v>122</v>
      </c>
      <c r="B1" s="276"/>
      <c r="C1" s="276"/>
      <c r="D1" s="276"/>
      <c r="E1" s="276"/>
      <c r="F1" s="290"/>
      <c r="G1" s="290"/>
      <c r="H1" s="290"/>
    </row>
    <row r="2" spans="1:12" ht="26.25" customHeight="1" x14ac:dyDescent="0.2">
      <c r="A2" s="303"/>
      <c r="B2" s="281">
        <v>2013</v>
      </c>
      <c r="C2" s="283">
        <v>2014</v>
      </c>
      <c r="D2" s="283">
        <v>2015</v>
      </c>
      <c r="E2" s="284">
        <v>2016</v>
      </c>
      <c r="F2" s="284">
        <v>2017</v>
      </c>
      <c r="G2" s="305" t="s">
        <v>57</v>
      </c>
      <c r="H2" s="305"/>
    </row>
    <row r="3" spans="1:12" ht="25.5" customHeight="1" x14ac:dyDescent="0.2">
      <c r="A3" s="304"/>
      <c r="B3" s="282"/>
      <c r="C3" s="280"/>
      <c r="D3" s="280"/>
      <c r="E3" s="282"/>
      <c r="F3" s="282"/>
      <c r="G3" s="174" t="s">
        <v>120</v>
      </c>
      <c r="H3" s="174" t="s">
        <v>121</v>
      </c>
    </row>
    <row r="4" spans="1:12" s="173" customFormat="1" x14ac:dyDescent="0.2">
      <c r="A4" s="230" t="s">
        <v>43</v>
      </c>
      <c r="B4" s="106">
        <v>69465</v>
      </c>
      <c r="C4" s="106">
        <v>69693</v>
      </c>
      <c r="D4" s="106">
        <v>72909</v>
      </c>
      <c r="E4" s="224">
        <v>78638</v>
      </c>
      <c r="F4" s="224">
        <v>86287</v>
      </c>
      <c r="G4" s="209">
        <f t="shared" ref="G4" si="0">((F4-B4)/B4)*100</f>
        <v>24.216511912473905</v>
      </c>
      <c r="H4" s="210">
        <f t="shared" ref="H4" si="1">(F4-E4)/E4*100</f>
        <v>9.7268496146900993</v>
      </c>
      <c r="I4" s="166"/>
      <c r="J4" s="14"/>
      <c r="K4" s="177"/>
      <c r="L4" s="127"/>
    </row>
    <row r="5" spans="1:12" x14ac:dyDescent="0.2">
      <c r="A5" s="161" t="s">
        <v>44</v>
      </c>
      <c r="B5" s="75">
        <v>69630</v>
      </c>
      <c r="C5" s="75">
        <v>70135</v>
      </c>
      <c r="D5" s="75">
        <v>73351</v>
      </c>
      <c r="E5" s="62">
        <v>79578</v>
      </c>
      <c r="F5" s="62"/>
      <c r="G5" s="169"/>
      <c r="H5" s="178"/>
      <c r="J5" s="14"/>
      <c r="K5" s="110"/>
      <c r="L5" s="110"/>
    </row>
    <row r="6" spans="1:12" s="167" customFormat="1" x14ac:dyDescent="0.2">
      <c r="A6" s="161" t="s">
        <v>45</v>
      </c>
      <c r="B6" s="75">
        <v>69854</v>
      </c>
      <c r="C6" s="75">
        <v>70384</v>
      </c>
      <c r="D6" s="75">
        <v>73163</v>
      </c>
      <c r="E6" s="62">
        <v>80202</v>
      </c>
      <c r="F6" s="62"/>
      <c r="G6" s="169"/>
      <c r="H6" s="178"/>
      <c r="I6" s="168"/>
      <c r="J6" s="168"/>
      <c r="K6" s="110"/>
      <c r="L6" s="110"/>
    </row>
    <row r="7" spans="1:12" s="167" customFormat="1" x14ac:dyDescent="0.2">
      <c r="A7" s="161" t="s">
        <v>46</v>
      </c>
      <c r="B7" s="75">
        <v>69677</v>
      </c>
      <c r="C7" s="75">
        <v>70751</v>
      </c>
      <c r="D7" s="107">
        <v>73695</v>
      </c>
      <c r="E7" s="112">
        <v>81180</v>
      </c>
      <c r="F7" s="112"/>
      <c r="G7" s="169"/>
      <c r="H7" s="178"/>
      <c r="J7" s="168"/>
      <c r="K7" s="110"/>
      <c r="L7" s="110"/>
    </row>
    <row r="8" spans="1:12" s="167" customFormat="1" x14ac:dyDescent="0.2">
      <c r="A8" s="161" t="s">
        <v>47</v>
      </c>
      <c r="B8" s="107">
        <v>69818</v>
      </c>
      <c r="C8" s="107">
        <v>71095</v>
      </c>
      <c r="D8" s="75">
        <v>74167</v>
      </c>
      <c r="E8" s="171">
        <v>82070</v>
      </c>
      <c r="F8" s="171"/>
      <c r="G8" s="169"/>
      <c r="H8" s="178"/>
      <c r="I8" s="168"/>
      <c r="K8" s="110"/>
      <c r="L8" s="110"/>
    </row>
    <row r="9" spans="1:12" s="167" customFormat="1" x14ac:dyDescent="0.2">
      <c r="A9" s="161" t="s">
        <v>48</v>
      </c>
      <c r="B9" s="75">
        <v>69574</v>
      </c>
      <c r="C9" s="75">
        <v>71074</v>
      </c>
      <c r="D9" s="75">
        <v>74592</v>
      </c>
      <c r="E9" s="171">
        <v>82796</v>
      </c>
      <c r="F9" s="171"/>
      <c r="G9" s="169"/>
      <c r="H9" s="178"/>
      <c r="I9" s="168"/>
      <c r="K9" s="110"/>
    </row>
    <row r="10" spans="1:12" s="167" customFormat="1" x14ac:dyDescent="0.2">
      <c r="A10" s="161" t="s">
        <v>49</v>
      </c>
      <c r="B10" s="75">
        <v>69510</v>
      </c>
      <c r="C10" s="75">
        <v>71272</v>
      </c>
      <c r="D10" s="75">
        <v>74999</v>
      </c>
      <c r="E10" s="171">
        <v>83481</v>
      </c>
      <c r="F10" s="171"/>
      <c r="G10" s="169"/>
      <c r="H10" s="178"/>
      <c r="I10" s="166"/>
      <c r="J10" s="172"/>
      <c r="K10" s="110"/>
    </row>
    <row r="11" spans="1:12" s="167" customFormat="1" x14ac:dyDescent="0.2">
      <c r="A11" s="161" t="s">
        <v>50</v>
      </c>
      <c r="B11" s="75">
        <v>69286</v>
      </c>
      <c r="C11" s="75">
        <v>71387</v>
      </c>
      <c r="D11" s="75">
        <v>75549</v>
      </c>
      <c r="E11" s="171">
        <v>83823</v>
      </c>
      <c r="F11" s="171"/>
      <c r="G11" s="169"/>
      <c r="H11" s="178"/>
      <c r="I11" s="168"/>
      <c r="J11" s="168"/>
      <c r="K11" s="110"/>
    </row>
    <row r="12" spans="1:12" s="167" customFormat="1" x14ac:dyDescent="0.2">
      <c r="A12" s="161" t="s">
        <v>51</v>
      </c>
      <c r="B12" s="75">
        <v>69426</v>
      </c>
      <c r="C12" s="75">
        <v>71428</v>
      </c>
      <c r="D12" s="75">
        <v>76176</v>
      </c>
      <c r="E12" s="171">
        <v>84284</v>
      </c>
      <c r="F12" s="171"/>
      <c r="G12" s="169"/>
      <c r="H12" s="178"/>
      <c r="K12" s="110"/>
    </row>
    <row r="13" spans="1:12" s="167" customFormat="1" x14ac:dyDescent="0.2">
      <c r="A13" s="161" t="s">
        <v>52</v>
      </c>
      <c r="B13" s="75">
        <v>69496</v>
      </c>
      <c r="C13" s="75">
        <v>72110</v>
      </c>
      <c r="D13" s="75">
        <v>77063</v>
      </c>
      <c r="E13" s="171">
        <v>84945</v>
      </c>
      <c r="F13" s="171"/>
      <c r="G13" s="169"/>
      <c r="H13" s="178"/>
      <c r="I13" s="168"/>
      <c r="J13" s="168"/>
      <c r="K13" s="110"/>
    </row>
    <row r="14" spans="1:12" s="167" customFormat="1" x14ac:dyDescent="0.2">
      <c r="A14" s="161" t="s">
        <v>53</v>
      </c>
      <c r="B14" s="75">
        <v>69402</v>
      </c>
      <c r="C14" s="75">
        <v>73014</v>
      </c>
      <c r="D14" s="75">
        <v>77783</v>
      </c>
      <c r="E14" s="171">
        <v>85439</v>
      </c>
      <c r="F14" s="171"/>
      <c r="G14" s="169"/>
      <c r="H14" s="178"/>
      <c r="I14" s="168"/>
      <c r="J14" s="193"/>
      <c r="K14" s="110"/>
    </row>
    <row r="15" spans="1:12" s="167" customFormat="1" x14ac:dyDescent="0.2">
      <c r="A15" s="161" t="s">
        <v>54</v>
      </c>
      <c r="B15" s="75">
        <v>69365</v>
      </c>
      <c r="C15" s="75">
        <v>72399</v>
      </c>
      <c r="D15" s="75">
        <v>78035</v>
      </c>
      <c r="E15" s="171">
        <v>85434</v>
      </c>
      <c r="F15" s="171"/>
      <c r="G15" s="169"/>
      <c r="H15" s="178"/>
      <c r="I15" s="168"/>
      <c r="J15" s="168"/>
      <c r="K15" s="110"/>
    </row>
    <row r="16" spans="1:12" s="167" customFormat="1" x14ac:dyDescent="0.2">
      <c r="A16" s="231" t="s">
        <v>58</v>
      </c>
      <c r="B16" s="232">
        <v>69541.916666666672</v>
      </c>
      <c r="C16" s="232">
        <v>71228.5</v>
      </c>
      <c r="D16" s="232">
        <v>75123.5</v>
      </c>
      <c r="E16" s="232">
        <v>82655.833333333328</v>
      </c>
      <c r="F16" s="232"/>
      <c r="G16" s="233"/>
      <c r="H16" s="233"/>
      <c r="I16" s="168"/>
      <c r="J16" s="168"/>
      <c r="K16" s="172"/>
    </row>
    <row r="17" spans="1:9" ht="25.5" customHeight="1" x14ac:dyDescent="0.2">
      <c r="A17" s="275" t="s">
        <v>31</v>
      </c>
      <c r="B17" s="300"/>
      <c r="C17" s="300"/>
      <c r="D17" s="300"/>
      <c r="E17" s="300"/>
      <c r="F17" s="301"/>
      <c r="G17" s="301"/>
      <c r="H17" s="301"/>
      <c r="I17" s="172"/>
    </row>
    <row r="18" spans="1:9" ht="25.5" customHeight="1" x14ac:dyDescent="0.2">
      <c r="A18" s="276" t="s">
        <v>81</v>
      </c>
      <c r="B18" s="302"/>
      <c r="C18" s="302"/>
      <c r="D18" s="302"/>
      <c r="E18" s="302"/>
      <c r="F18" s="290"/>
      <c r="G18" s="290"/>
      <c r="H18" s="290"/>
    </row>
    <row r="19" spans="1:9" ht="25.5" customHeight="1" x14ac:dyDescent="0.2">
      <c r="A19" s="276" t="s">
        <v>32</v>
      </c>
      <c r="B19" s="302"/>
      <c r="C19" s="302"/>
      <c r="D19" s="302"/>
      <c r="E19" s="302"/>
      <c r="F19" s="290"/>
      <c r="G19" s="290"/>
      <c r="H19" s="290"/>
    </row>
    <row r="20" spans="1:9" ht="12.75" customHeight="1" x14ac:dyDescent="0.2">
      <c r="E20" s="165"/>
    </row>
  </sheetData>
  <mergeCells count="11">
    <mergeCell ref="A17:H17"/>
    <mergeCell ref="A18:H18"/>
    <mergeCell ref="A19:H19"/>
    <mergeCell ref="A1:H1"/>
    <mergeCell ref="A2:A3"/>
    <mergeCell ref="B2:B3"/>
    <mergeCell ref="C2:C3"/>
    <mergeCell ref="D2:D3"/>
    <mergeCell ref="E2:E3"/>
    <mergeCell ref="F2:F3"/>
    <mergeCell ref="G2:H2"/>
  </mergeCells>
  <pageMargins left="0.75" right="0.75" top="1" bottom="1" header="0.5" footer="0.5"/>
  <pageSetup orientation="landscape" horizontalDpi="4294967295" verticalDpi="4294967295"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7"/>
  <sheetViews>
    <sheetView workbookViewId="0">
      <selection activeCell="A13" sqref="A13:I13"/>
    </sheetView>
  </sheetViews>
  <sheetFormatPr defaultRowHeight="12.75" x14ac:dyDescent="0.2"/>
  <cols>
    <col min="1" max="1" width="7.140625" style="12" customWidth="1"/>
    <col min="2" max="2" width="20.140625" style="12" customWidth="1"/>
    <col min="3" max="3" width="9.5703125" style="12" customWidth="1"/>
    <col min="4" max="4" width="9.7109375" style="12" customWidth="1"/>
    <col min="5" max="5" width="9.140625" style="12" customWidth="1"/>
    <col min="6" max="7" width="9.42578125" style="12" customWidth="1"/>
    <col min="8" max="9" width="8" style="12" customWidth="1"/>
    <col min="10" max="10" width="9.140625" style="12"/>
    <col min="11" max="11" width="17" style="12" bestFit="1" customWidth="1"/>
    <col min="12" max="16384" width="9.140625" style="12"/>
  </cols>
  <sheetData>
    <row r="1" spans="1:10" ht="25.5" customHeight="1" x14ac:dyDescent="0.2">
      <c r="A1" s="259" t="s">
        <v>123</v>
      </c>
      <c r="B1" s="259"/>
      <c r="C1" s="259"/>
      <c r="D1" s="259"/>
      <c r="E1" s="259"/>
      <c r="F1" s="259"/>
      <c r="G1" s="308"/>
      <c r="H1" s="308"/>
      <c r="I1" s="308"/>
    </row>
    <row r="2" spans="1:10" ht="12.75" customHeight="1" x14ac:dyDescent="0.2">
      <c r="A2" s="259" t="s">
        <v>124</v>
      </c>
      <c r="B2" s="259"/>
      <c r="C2" s="259"/>
      <c r="D2" s="259"/>
      <c r="E2" s="259"/>
      <c r="F2" s="259"/>
      <c r="G2" s="308"/>
      <c r="H2" s="308"/>
      <c r="I2" s="308"/>
      <c r="J2" s="65"/>
    </row>
    <row r="3" spans="1:10" ht="25.5" customHeight="1" x14ac:dyDescent="0.2">
      <c r="A3" s="263" t="s">
        <v>77</v>
      </c>
      <c r="B3" s="306"/>
      <c r="C3" s="265">
        <v>2013</v>
      </c>
      <c r="D3" s="267">
        <v>2014</v>
      </c>
      <c r="E3" s="267">
        <v>2015</v>
      </c>
      <c r="F3" s="268">
        <v>2016</v>
      </c>
      <c r="G3" s="268">
        <v>2017</v>
      </c>
      <c r="H3" s="310" t="s">
        <v>82</v>
      </c>
      <c r="I3" s="310"/>
      <c r="J3" s="65"/>
    </row>
    <row r="4" spans="1:10" ht="25.5" customHeight="1" x14ac:dyDescent="0.2">
      <c r="A4" s="309"/>
      <c r="B4" s="309"/>
      <c r="C4" s="266"/>
      <c r="D4" s="264"/>
      <c r="E4" s="264"/>
      <c r="F4" s="266"/>
      <c r="G4" s="266"/>
      <c r="H4" s="66" t="s">
        <v>120</v>
      </c>
      <c r="I4" s="66" t="s">
        <v>121</v>
      </c>
      <c r="J4" s="65"/>
    </row>
    <row r="5" spans="1:10" ht="12.75" customHeight="1" x14ac:dyDescent="0.2">
      <c r="A5" s="73">
        <v>1</v>
      </c>
      <c r="B5" s="128" t="s">
        <v>70</v>
      </c>
      <c r="C5" s="114">
        <v>45835</v>
      </c>
      <c r="D5" s="114">
        <v>44983</v>
      </c>
      <c r="E5" s="114">
        <v>46588</v>
      </c>
      <c r="F5" s="141">
        <v>49981</v>
      </c>
      <c r="G5" s="114">
        <v>54051</v>
      </c>
      <c r="H5" s="162">
        <f t="shared" ref="H5:H11" si="0">((G5-C5)/C5)*100</f>
        <v>17.925166357586996</v>
      </c>
      <c r="I5" s="163">
        <f t="shared" ref="I5:I11" si="1">((G5-F5)/F5)*100</f>
        <v>8.1430943758628285</v>
      </c>
      <c r="J5" s="65"/>
    </row>
    <row r="6" spans="1:10" ht="12.75" customHeight="1" x14ac:dyDescent="0.2">
      <c r="A6" s="74">
        <v>2</v>
      </c>
      <c r="B6" s="129" t="s">
        <v>8</v>
      </c>
      <c r="C6" s="114">
        <v>12593</v>
      </c>
      <c r="D6" s="114">
        <v>13119</v>
      </c>
      <c r="E6" s="114">
        <v>13751</v>
      </c>
      <c r="F6" s="141">
        <v>15255</v>
      </c>
      <c r="G6" s="114">
        <v>16789</v>
      </c>
      <c r="H6" s="162">
        <f t="shared" si="0"/>
        <v>33.320098467402524</v>
      </c>
      <c r="I6" s="163">
        <f t="shared" si="1"/>
        <v>10.05571943625041</v>
      </c>
      <c r="J6" s="65"/>
    </row>
    <row r="7" spans="1:10" ht="12.75" customHeight="1" x14ac:dyDescent="0.2">
      <c r="A7" s="74">
        <v>3</v>
      </c>
      <c r="B7" s="129" t="s">
        <v>9</v>
      </c>
      <c r="C7" s="114">
        <v>2992</v>
      </c>
      <c r="D7" s="114">
        <v>3604</v>
      </c>
      <c r="E7" s="114">
        <v>4033</v>
      </c>
      <c r="F7" s="141">
        <v>4808</v>
      </c>
      <c r="G7" s="114">
        <v>5642</v>
      </c>
      <c r="H7" s="162">
        <f t="shared" si="0"/>
        <v>88.569518716577548</v>
      </c>
      <c r="I7" s="163">
        <f t="shared" si="1"/>
        <v>17.346089850249584</v>
      </c>
      <c r="J7" s="65"/>
    </row>
    <row r="8" spans="1:10" ht="12.75" customHeight="1" x14ac:dyDescent="0.2">
      <c r="A8" s="74">
        <v>4</v>
      </c>
      <c r="B8" s="129" t="s">
        <v>10</v>
      </c>
      <c r="C8" s="114">
        <v>1808</v>
      </c>
      <c r="D8" s="114">
        <v>2080</v>
      </c>
      <c r="E8" s="114">
        <v>2397</v>
      </c>
      <c r="F8" s="141">
        <v>2894</v>
      </c>
      <c r="G8" s="114">
        <v>3429</v>
      </c>
      <c r="H8" s="162">
        <f t="shared" si="0"/>
        <v>89.657079646017706</v>
      </c>
      <c r="I8" s="163">
        <f t="shared" si="1"/>
        <v>18.486523842432621</v>
      </c>
      <c r="J8" s="65"/>
    </row>
    <row r="9" spans="1:10" ht="12" customHeight="1" x14ac:dyDescent="0.2">
      <c r="A9" s="74">
        <v>5</v>
      </c>
      <c r="B9" s="129" t="s">
        <v>11</v>
      </c>
      <c r="C9" s="114">
        <v>3866</v>
      </c>
      <c r="D9" s="114">
        <v>3412</v>
      </c>
      <c r="E9" s="114">
        <v>3612</v>
      </c>
      <c r="F9" s="141">
        <v>2962</v>
      </c>
      <c r="G9" s="114">
        <v>3414</v>
      </c>
      <c r="H9" s="162">
        <f t="shared" si="0"/>
        <v>-11.691670977754786</v>
      </c>
      <c r="I9" s="163">
        <f t="shared" si="1"/>
        <v>15.259959486833221</v>
      </c>
      <c r="J9" s="65"/>
    </row>
    <row r="10" spans="1:10" ht="12.75" customHeight="1" x14ac:dyDescent="0.2">
      <c r="A10" s="74">
        <v>6</v>
      </c>
      <c r="B10" s="129" t="s">
        <v>0</v>
      </c>
      <c r="C10" s="114">
        <v>2371</v>
      </c>
      <c r="D10" s="114">
        <v>2495</v>
      </c>
      <c r="E10" s="114">
        <v>2528</v>
      </c>
      <c r="F10" s="141">
        <v>2738</v>
      </c>
      <c r="G10" s="114">
        <v>2962</v>
      </c>
      <c r="H10" s="162">
        <f t="shared" si="0"/>
        <v>24.92619148038802</v>
      </c>
      <c r="I10" s="163">
        <f t="shared" si="1"/>
        <v>8.1811541271000738</v>
      </c>
      <c r="J10" s="65"/>
    </row>
    <row r="11" spans="1:10" ht="12.75" customHeight="1" x14ac:dyDescent="0.2">
      <c r="A11" s="76"/>
      <c r="B11" s="130" t="s">
        <v>7</v>
      </c>
      <c r="C11" s="116">
        <f>SUM(C5:C10)</f>
        <v>69465</v>
      </c>
      <c r="D11" s="116">
        <f>SUM(D5:D10)</f>
        <v>69693</v>
      </c>
      <c r="E11" s="116">
        <f>SUM(E5:E10)</f>
        <v>72909</v>
      </c>
      <c r="F11" s="116">
        <f>SUM(F5:F10)</f>
        <v>78638</v>
      </c>
      <c r="G11" s="116">
        <f>SUM(G5:G10)</f>
        <v>86287</v>
      </c>
      <c r="H11" s="139">
        <f t="shared" si="0"/>
        <v>24.216511912473905</v>
      </c>
      <c r="I11" s="138">
        <f t="shared" si="1"/>
        <v>9.7268496146900993</v>
      </c>
      <c r="J11" s="65"/>
    </row>
    <row r="12" spans="1:10" ht="26.25" customHeight="1" x14ac:dyDescent="0.2">
      <c r="A12" s="262" t="s">
        <v>31</v>
      </c>
      <c r="B12" s="262"/>
      <c r="C12" s="262"/>
      <c r="D12" s="262"/>
      <c r="E12" s="262"/>
      <c r="F12" s="262"/>
      <c r="G12" s="306"/>
      <c r="H12" s="306"/>
      <c r="I12" s="306"/>
      <c r="J12" s="65"/>
    </row>
    <row r="13" spans="1:10" ht="25.5" customHeight="1" x14ac:dyDescent="0.2">
      <c r="A13" s="262" t="s">
        <v>32</v>
      </c>
      <c r="B13" s="262"/>
      <c r="C13" s="262"/>
      <c r="D13" s="262"/>
      <c r="E13" s="262"/>
      <c r="F13" s="262"/>
      <c r="G13" s="306"/>
      <c r="H13" s="306"/>
      <c r="I13" s="306"/>
    </row>
    <row r="14" spans="1:10" x14ac:dyDescent="0.2">
      <c r="A14" s="261" t="s">
        <v>34</v>
      </c>
      <c r="B14" s="261"/>
      <c r="C14" s="261"/>
      <c r="D14" s="261"/>
      <c r="E14" s="261"/>
      <c r="F14" s="261"/>
      <c r="G14" s="307"/>
      <c r="H14" s="307"/>
      <c r="I14" s="307"/>
    </row>
    <row r="15" spans="1:10" x14ac:dyDescent="0.2">
      <c r="C15" s="35"/>
      <c r="D15" s="35"/>
      <c r="E15" s="35"/>
    </row>
    <row r="16" spans="1:10" x14ac:dyDescent="0.2">
      <c r="B16" s="36"/>
      <c r="C16" s="37"/>
    </row>
    <row r="17" spans="2:6" x14ac:dyDescent="0.2">
      <c r="B17" s="38"/>
      <c r="C17" s="39"/>
      <c r="D17" s="35"/>
      <c r="E17" s="35"/>
      <c r="F17" s="35"/>
    </row>
  </sheetData>
  <sortState ref="B5:I10">
    <sortCondition descending="1" ref="I5:I10"/>
  </sortState>
  <mergeCells count="13">
    <mergeCell ref="A12:I12"/>
    <mergeCell ref="A13:I13"/>
    <mergeCell ref="A14:I14"/>
    <mergeCell ref="A1:I1"/>
    <mergeCell ref="A2:I2"/>
    <mergeCell ref="A3:A4"/>
    <mergeCell ref="B3:B4"/>
    <mergeCell ref="C3:C4"/>
    <mergeCell ref="D3:D4"/>
    <mergeCell ref="E3:E4"/>
    <mergeCell ref="F3:F4"/>
    <mergeCell ref="G3:G4"/>
    <mergeCell ref="H3:I3"/>
  </mergeCells>
  <pageMargins left="0.75" right="0.75" top="1" bottom="1" header="0.5" footer="0.5"/>
  <pageSetup orientation="landscape" r:id="rId1"/>
  <headerFooter alignWithMargins="0"/>
  <ignoredErrors>
    <ignoredError sqref="C11:G1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9"/>
  <sheetViews>
    <sheetView zoomScaleNormal="100" workbookViewId="0">
      <selection activeCell="A17" sqref="A17:E17"/>
    </sheetView>
  </sheetViews>
  <sheetFormatPr defaultRowHeight="12.75" x14ac:dyDescent="0.2"/>
  <cols>
    <col min="1" max="1" width="14.28515625" style="12" customWidth="1"/>
    <col min="2" max="2" width="9.28515625" style="12" customWidth="1"/>
    <col min="3" max="3" width="9.7109375" style="12" customWidth="1"/>
    <col min="4" max="4" width="9.28515625" style="12" customWidth="1"/>
    <col min="5" max="5" width="10.7109375" style="12" customWidth="1"/>
    <col min="6" max="16384" width="9.140625" style="12"/>
  </cols>
  <sheetData>
    <row r="1" spans="1:5" s="65" customFormat="1" ht="25.5" customHeight="1" x14ac:dyDescent="0.2">
      <c r="A1" s="259" t="s">
        <v>83</v>
      </c>
      <c r="B1" s="259"/>
      <c r="C1" s="259"/>
      <c r="D1" s="259"/>
      <c r="E1" s="259"/>
    </row>
    <row r="2" spans="1:5" s="65" customFormat="1" ht="12.75" customHeight="1" x14ac:dyDescent="0.2">
      <c r="A2" s="260" t="s">
        <v>76</v>
      </c>
      <c r="B2" s="260"/>
      <c r="C2" s="260"/>
      <c r="D2" s="260"/>
      <c r="E2" s="260"/>
    </row>
    <row r="3" spans="1:5" s="65" customFormat="1" ht="25.5" customHeight="1" x14ac:dyDescent="0.2">
      <c r="A3" s="69" t="s">
        <v>42</v>
      </c>
      <c r="B3" s="214">
        <v>2014</v>
      </c>
      <c r="C3" s="214">
        <v>2015</v>
      </c>
      <c r="D3" s="214">
        <v>2016</v>
      </c>
      <c r="E3" s="69">
        <v>2017</v>
      </c>
    </row>
    <row r="4" spans="1:5" s="40" customFormat="1" x14ac:dyDescent="0.2">
      <c r="A4" s="229" t="s">
        <v>43</v>
      </c>
      <c r="B4" s="222">
        <v>-0.424565560821485</v>
      </c>
      <c r="C4" s="222">
        <v>-1.8800198314328209</v>
      </c>
      <c r="D4" s="222">
        <v>2.0312468419669747</v>
      </c>
      <c r="E4" s="222">
        <v>1.8778970722237629</v>
      </c>
    </row>
    <row r="5" spans="1:5" s="65" customFormat="1" x14ac:dyDescent="0.2">
      <c r="A5" s="68" t="s">
        <v>44</v>
      </c>
      <c r="B5" s="70">
        <v>0.53196788268813133</v>
      </c>
      <c r="C5" s="70">
        <v>-0.27745848032026638</v>
      </c>
      <c r="D5" s="70">
        <v>0.19476131801740929</v>
      </c>
      <c r="E5" s="70"/>
    </row>
    <row r="6" spans="1:5" s="68" customFormat="1" x14ac:dyDescent="0.2">
      <c r="A6" s="72" t="s">
        <v>45</v>
      </c>
      <c r="B6" s="71">
        <v>0.88081146250572928</v>
      </c>
      <c r="C6" s="71">
        <v>-0.51755131066906346</v>
      </c>
      <c r="D6" s="71">
        <v>0.38323305732610552</v>
      </c>
      <c r="E6" s="71"/>
    </row>
    <row r="7" spans="1:5" s="68" customFormat="1" x14ac:dyDescent="0.2">
      <c r="A7" s="109" t="s">
        <v>46</v>
      </c>
      <c r="B7" s="71">
        <v>2.3062749306497663</v>
      </c>
      <c r="C7" s="71">
        <v>-0.39583580730712897</v>
      </c>
      <c r="D7" s="71">
        <v>9.5378134562651512E-2</v>
      </c>
      <c r="E7" s="71"/>
    </row>
    <row r="8" spans="1:5" s="68" customFormat="1" x14ac:dyDescent="0.2">
      <c r="A8" s="125" t="s">
        <v>47</v>
      </c>
      <c r="B8" s="71">
        <v>2.4461799935254125</v>
      </c>
      <c r="C8" s="71">
        <v>-0.3238994331759919</v>
      </c>
      <c r="D8" s="71">
        <v>0.16842021835185955</v>
      </c>
      <c r="E8" s="71"/>
    </row>
    <row r="9" spans="1:5" s="68" customFormat="1" x14ac:dyDescent="0.2">
      <c r="A9" s="133" t="s">
        <v>48</v>
      </c>
      <c r="B9" s="71">
        <v>1.8638065364767784</v>
      </c>
      <c r="C9" s="71">
        <v>7.3506039415130328E-2</v>
      </c>
      <c r="D9" s="71">
        <v>0.89333571556190816</v>
      </c>
      <c r="E9" s="71"/>
    </row>
    <row r="10" spans="1:5" s="68" customFormat="1" x14ac:dyDescent="0.2">
      <c r="A10" s="151" t="s">
        <v>49</v>
      </c>
      <c r="B10" s="71">
        <v>3.4826978759592606</v>
      </c>
      <c r="C10" s="71">
        <v>-3.334181227620483</v>
      </c>
      <c r="D10" s="71">
        <v>3.2751047507236404</v>
      </c>
      <c r="E10" s="71"/>
    </row>
    <row r="11" spans="1:5" s="68" customFormat="1" x14ac:dyDescent="0.2">
      <c r="A11" s="159" t="s">
        <v>50</v>
      </c>
      <c r="B11" s="71">
        <v>2.502326334102035</v>
      </c>
      <c r="C11" s="71">
        <v>-2.6662193365041147</v>
      </c>
      <c r="D11" s="71">
        <v>3.319140308191403</v>
      </c>
      <c r="E11" s="71"/>
    </row>
    <row r="12" spans="1:5" s="68" customFormat="1" x14ac:dyDescent="0.2">
      <c r="A12" s="186" t="s">
        <v>51</v>
      </c>
      <c r="B12" s="71">
        <v>2.0748395430509023</v>
      </c>
      <c r="C12" s="71">
        <v>-2.6555146913433783</v>
      </c>
      <c r="D12" s="71">
        <v>2.9087363652982878</v>
      </c>
      <c r="E12" s="71"/>
    </row>
    <row r="13" spans="1:5" s="68" customFormat="1" x14ac:dyDescent="0.2">
      <c r="A13" s="190" t="s">
        <v>52</v>
      </c>
      <c r="B13" s="71">
        <v>-0.2024453798356384</v>
      </c>
      <c r="C13" s="71">
        <v>1.3999076101146839</v>
      </c>
      <c r="D13" s="71">
        <v>0.29909281781087826</v>
      </c>
      <c r="E13" s="71"/>
    </row>
    <row r="14" spans="1:5" s="68" customFormat="1" x14ac:dyDescent="0.2">
      <c r="A14" s="206" t="s">
        <v>53</v>
      </c>
      <c r="B14" s="71">
        <v>1.5125072716695753</v>
      </c>
      <c r="C14" s="71">
        <v>-0.16401541349669005</v>
      </c>
      <c r="D14" s="71">
        <v>0.2038715806975179</v>
      </c>
      <c r="E14" s="71"/>
    </row>
    <row r="15" spans="1:5" s="68" customFormat="1" x14ac:dyDescent="0.2">
      <c r="A15" s="227" t="s">
        <v>54</v>
      </c>
      <c r="B15" s="219">
        <v>-0.2151780199637385</v>
      </c>
      <c r="C15" s="219">
        <v>0.87454824990515745</v>
      </c>
      <c r="D15" s="219">
        <v>0.18804061677322301</v>
      </c>
      <c r="E15" s="219"/>
    </row>
    <row r="16" spans="1:5" s="65" customFormat="1" ht="25.5" customHeight="1" x14ac:dyDescent="0.2">
      <c r="A16" s="262" t="s">
        <v>31</v>
      </c>
      <c r="B16" s="262"/>
      <c r="C16" s="262"/>
      <c r="D16" s="262"/>
      <c r="E16" s="262"/>
    </row>
    <row r="17" spans="1:5" s="65" customFormat="1" ht="26.25" customHeight="1" x14ac:dyDescent="0.2">
      <c r="A17" s="273" t="s">
        <v>32</v>
      </c>
      <c r="B17" s="273"/>
      <c r="C17" s="273"/>
      <c r="D17" s="273"/>
      <c r="E17" s="273"/>
    </row>
    <row r="18" spans="1:5" s="65" customFormat="1" x14ac:dyDescent="0.2">
      <c r="A18" s="311" t="s">
        <v>34</v>
      </c>
      <c r="B18" s="311"/>
      <c r="C18" s="311"/>
      <c r="D18" s="311"/>
      <c r="E18" s="311"/>
    </row>
    <row r="19" spans="1:5" ht="25.5" customHeight="1" x14ac:dyDescent="0.2"/>
  </sheetData>
  <mergeCells count="5">
    <mergeCell ref="A1:E1"/>
    <mergeCell ref="A2:E2"/>
    <mergeCell ref="A16:E16"/>
    <mergeCell ref="A17:E17"/>
    <mergeCell ref="A18:E18"/>
  </mergeCells>
  <pageMargins left="0.75" right="0.75" top="1" bottom="1" header="0.5" footer="0.5"/>
  <pageSetup orientation="landscape" horizontalDpi="4294967295" verticalDpi="4294967295"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A18" sqref="A18:H18"/>
    </sheetView>
  </sheetViews>
  <sheetFormatPr defaultRowHeight="12.75" x14ac:dyDescent="0.2"/>
  <cols>
    <col min="1" max="1" width="23" style="165" customWidth="1"/>
    <col min="2" max="6" width="10.7109375" style="165" customWidth="1"/>
    <col min="7" max="8" width="7.140625" style="165" customWidth="1"/>
    <col min="9" max="16384" width="9.140625" style="165"/>
  </cols>
  <sheetData>
    <row r="1" spans="1:12" ht="25.5" customHeight="1" x14ac:dyDescent="0.2">
      <c r="A1" s="278" t="s">
        <v>125</v>
      </c>
      <c r="B1" s="278"/>
      <c r="C1" s="302"/>
      <c r="D1" s="302"/>
      <c r="E1" s="302"/>
      <c r="F1" s="290"/>
      <c r="G1" s="290"/>
      <c r="H1" s="290"/>
    </row>
    <row r="2" spans="1:12" ht="25.5" customHeight="1" x14ac:dyDescent="0.2">
      <c r="A2" s="290"/>
      <c r="B2" s="281">
        <v>2013</v>
      </c>
      <c r="C2" s="283">
        <v>2014</v>
      </c>
      <c r="D2" s="283">
        <v>2015</v>
      </c>
      <c r="E2" s="284">
        <v>2016</v>
      </c>
      <c r="F2" s="284">
        <v>2017</v>
      </c>
      <c r="G2" s="305" t="s">
        <v>57</v>
      </c>
      <c r="H2" s="305"/>
    </row>
    <row r="3" spans="1:12" ht="24.75" customHeight="1" x14ac:dyDescent="0.2">
      <c r="A3" s="290"/>
      <c r="B3" s="282"/>
      <c r="C3" s="280"/>
      <c r="D3" s="280"/>
      <c r="E3" s="282"/>
      <c r="F3" s="282"/>
      <c r="G3" s="174" t="s">
        <v>120</v>
      </c>
      <c r="H3" s="174" t="s">
        <v>121</v>
      </c>
    </row>
    <row r="4" spans="1:12" s="173" customFormat="1" x14ac:dyDescent="0.2">
      <c r="A4" s="230" t="s">
        <v>43</v>
      </c>
      <c r="B4" s="106">
        <v>50640</v>
      </c>
      <c r="C4" s="106">
        <v>50425</v>
      </c>
      <c r="D4" s="106">
        <v>49477</v>
      </c>
      <c r="E4" s="239">
        <v>50482</v>
      </c>
      <c r="F4" s="239">
        <v>51430</v>
      </c>
      <c r="G4" s="240">
        <f t="shared" ref="G4" si="0">((F4-B4)/B4)*100</f>
        <v>1.5600315955766191</v>
      </c>
      <c r="H4" s="210">
        <f>((F4-E4)/E4)*100</f>
        <v>1.8778970722237629</v>
      </c>
      <c r="I4" s="166"/>
      <c r="J4" s="14"/>
      <c r="L4" s="41"/>
    </row>
    <row r="5" spans="1:12" x14ac:dyDescent="0.2">
      <c r="A5" s="161" t="s">
        <v>44</v>
      </c>
      <c r="B5" s="75">
        <v>50191</v>
      </c>
      <c r="C5" s="75">
        <v>50458</v>
      </c>
      <c r="D5" s="75">
        <v>50318</v>
      </c>
      <c r="E5" s="182">
        <v>50416</v>
      </c>
      <c r="F5" s="182"/>
      <c r="G5" s="179"/>
      <c r="H5" s="178"/>
      <c r="J5" s="14"/>
    </row>
    <row r="6" spans="1:12" s="167" customFormat="1" x14ac:dyDescent="0.2">
      <c r="A6" s="161" t="s">
        <v>45</v>
      </c>
      <c r="B6" s="62">
        <v>50181</v>
      </c>
      <c r="C6" s="62">
        <v>50623</v>
      </c>
      <c r="D6" s="62">
        <v>50361</v>
      </c>
      <c r="E6" s="183">
        <v>50424</v>
      </c>
      <c r="F6" s="183"/>
      <c r="G6" s="179"/>
      <c r="H6" s="178"/>
      <c r="I6" s="168"/>
    </row>
    <row r="7" spans="1:12" s="167" customFormat="1" x14ac:dyDescent="0.2">
      <c r="A7" s="161" t="s">
        <v>46</v>
      </c>
      <c r="B7" s="75">
        <v>49387</v>
      </c>
      <c r="C7" s="75">
        <v>50526</v>
      </c>
      <c r="D7" s="75">
        <v>50326</v>
      </c>
      <c r="E7" s="183">
        <v>50374</v>
      </c>
      <c r="F7" s="183"/>
      <c r="G7" s="179"/>
      <c r="H7" s="178"/>
    </row>
    <row r="8" spans="1:12" s="167" customFormat="1" x14ac:dyDescent="0.2">
      <c r="A8" s="161" t="s">
        <v>47</v>
      </c>
      <c r="B8" s="75">
        <v>49424</v>
      </c>
      <c r="C8" s="75">
        <v>50633</v>
      </c>
      <c r="D8" s="75">
        <v>50469</v>
      </c>
      <c r="E8" s="183">
        <v>50554</v>
      </c>
      <c r="F8" s="183"/>
      <c r="G8" s="179"/>
      <c r="H8" s="178"/>
      <c r="I8" s="168"/>
    </row>
    <row r="9" spans="1:12" s="167" customFormat="1" x14ac:dyDescent="0.2">
      <c r="A9" s="161" t="s">
        <v>48</v>
      </c>
      <c r="B9" s="75">
        <v>49415</v>
      </c>
      <c r="C9" s="75">
        <v>50336</v>
      </c>
      <c r="D9" s="75">
        <v>50373</v>
      </c>
      <c r="E9" s="183">
        <v>50823</v>
      </c>
      <c r="F9" s="183"/>
      <c r="G9" s="179"/>
      <c r="H9" s="178"/>
      <c r="I9" s="168"/>
    </row>
    <row r="10" spans="1:12" s="167" customFormat="1" x14ac:dyDescent="0.2">
      <c r="A10" s="161" t="s">
        <v>49</v>
      </c>
      <c r="B10" s="75">
        <v>49387</v>
      </c>
      <c r="C10" s="75">
        <v>51107</v>
      </c>
      <c r="D10" s="75">
        <v>49403</v>
      </c>
      <c r="E10" s="183">
        <v>51021</v>
      </c>
      <c r="F10" s="183"/>
      <c r="G10" s="179"/>
      <c r="H10" s="178"/>
      <c r="I10" s="168"/>
      <c r="J10" s="172"/>
    </row>
    <row r="11" spans="1:12" s="167" customFormat="1" x14ac:dyDescent="0.2">
      <c r="A11" s="161" t="s">
        <v>50</v>
      </c>
      <c r="B11" s="75">
        <v>49434</v>
      </c>
      <c r="C11" s="75">
        <v>50671</v>
      </c>
      <c r="D11" s="75">
        <v>49320</v>
      </c>
      <c r="E11" s="183">
        <v>50957</v>
      </c>
      <c r="F11" s="183"/>
      <c r="G11" s="179"/>
      <c r="H11" s="178"/>
      <c r="I11" s="168"/>
    </row>
    <row r="12" spans="1:12" s="167" customFormat="1" x14ac:dyDescent="0.2">
      <c r="A12" s="161" t="s">
        <v>51</v>
      </c>
      <c r="B12" s="75">
        <v>49546</v>
      </c>
      <c r="C12" s="75">
        <v>50574</v>
      </c>
      <c r="D12" s="75">
        <v>49231</v>
      </c>
      <c r="E12" s="183">
        <v>50677</v>
      </c>
      <c r="F12" s="183"/>
      <c r="G12" s="179"/>
      <c r="H12" s="178"/>
    </row>
    <row r="13" spans="1:12" s="167" customFormat="1" x14ac:dyDescent="0.2">
      <c r="A13" s="161" t="s">
        <v>52</v>
      </c>
      <c r="B13" s="75">
        <v>49890</v>
      </c>
      <c r="C13" s="75">
        <v>49789</v>
      </c>
      <c r="D13" s="75">
        <v>50486</v>
      </c>
      <c r="E13" s="171">
        <v>50637</v>
      </c>
      <c r="F13" s="171"/>
      <c r="G13" s="179"/>
      <c r="H13" s="178"/>
      <c r="I13" s="168"/>
    </row>
    <row r="14" spans="1:12" s="167" customFormat="1" x14ac:dyDescent="0.2">
      <c r="A14" s="161" t="s">
        <v>53</v>
      </c>
      <c r="B14" s="75">
        <v>49851</v>
      </c>
      <c r="C14" s="75">
        <v>50605</v>
      </c>
      <c r="D14" s="75">
        <v>50522</v>
      </c>
      <c r="E14" s="171">
        <v>50625</v>
      </c>
      <c r="F14" s="171"/>
      <c r="G14" s="179"/>
      <c r="H14" s="178"/>
      <c r="I14" s="168"/>
      <c r="J14" s="193"/>
      <c r="K14" s="172"/>
    </row>
    <row r="15" spans="1:12" s="167" customFormat="1" x14ac:dyDescent="0.2">
      <c r="A15" s="161" t="s">
        <v>54</v>
      </c>
      <c r="B15" s="75">
        <v>50191</v>
      </c>
      <c r="C15" s="75">
        <v>50083</v>
      </c>
      <c r="D15" s="75">
        <v>50521</v>
      </c>
      <c r="E15" s="171">
        <v>50616</v>
      </c>
      <c r="F15" s="171"/>
      <c r="G15" s="179"/>
      <c r="H15" s="178"/>
      <c r="I15" s="168"/>
      <c r="K15" s="42"/>
    </row>
    <row r="16" spans="1:12" s="167" customFormat="1" x14ac:dyDescent="0.2">
      <c r="A16" s="231" t="s">
        <v>58</v>
      </c>
      <c r="B16" s="237">
        <v>49794.75</v>
      </c>
      <c r="C16" s="237">
        <v>50485.833333333336</v>
      </c>
      <c r="D16" s="237">
        <v>50067.25</v>
      </c>
      <c r="E16" s="237">
        <v>50633.833333333336</v>
      </c>
      <c r="F16" s="237"/>
      <c r="G16" s="238"/>
      <c r="H16" s="233"/>
      <c r="I16" s="168"/>
      <c r="K16" s="42"/>
    </row>
    <row r="17" spans="1:8" ht="25.5" customHeight="1" x14ac:dyDescent="0.2">
      <c r="A17" s="275" t="s">
        <v>31</v>
      </c>
      <c r="B17" s="300"/>
      <c r="C17" s="300"/>
      <c r="D17" s="300"/>
      <c r="E17" s="300"/>
      <c r="F17" s="301"/>
      <c r="G17" s="301"/>
      <c r="H17" s="301"/>
    </row>
    <row r="18" spans="1:8" ht="25.5" customHeight="1" x14ac:dyDescent="0.2">
      <c r="A18" s="275" t="s">
        <v>32</v>
      </c>
      <c r="B18" s="300"/>
      <c r="C18" s="300"/>
      <c r="D18" s="300"/>
      <c r="E18" s="300"/>
      <c r="F18" s="301"/>
      <c r="G18" s="301"/>
      <c r="H18" s="301"/>
    </row>
    <row r="19" spans="1:8" ht="25.5" customHeight="1" x14ac:dyDescent="0.2">
      <c r="A19" s="275" t="s">
        <v>34</v>
      </c>
      <c r="B19" s="300"/>
      <c r="C19" s="300"/>
      <c r="D19" s="300"/>
      <c r="E19" s="300"/>
      <c r="F19" s="301"/>
      <c r="G19" s="301"/>
      <c r="H19" s="301"/>
    </row>
  </sheetData>
  <mergeCells count="11">
    <mergeCell ref="A17:H17"/>
    <mergeCell ref="A18:H18"/>
    <mergeCell ref="A19:H19"/>
    <mergeCell ref="A1:H1"/>
    <mergeCell ref="A2:A3"/>
    <mergeCell ref="B2:B3"/>
    <mergeCell ref="C2:C3"/>
    <mergeCell ref="D2:D3"/>
    <mergeCell ref="E2:E3"/>
    <mergeCell ref="F2:F3"/>
    <mergeCell ref="G2:H2"/>
  </mergeCells>
  <pageMargins left="0.75" right="0.75" top="1" bottom="1" header="0.5" footer="0.5"/>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60"/>
  <sheetViews>
    <sheetView tabSelected="1" zoomScaleNormal="100" workbookViewId="0">
      <selection activeCell="A21" sqref="A21:I21"/>
    </sheetView>
  </sheetViews>
  <sheetFormatPr defaultRowHeight="12.75" x14ac:dyDescent="0.2"/>
  <cols>
    <col min="1" max="1" width="7.140625" style="6" customWidth="1"/>
    <col min="2" max="2" width="20.140625" style="6" customWidth="1"/>
    <col min="3" max="3" width="8.5703125" style="6" customWidth="1"/>
    <col min="4" max="4" width="8.42578125" style="60" customWidth="1"/>
    <col min="5" max="5" width="10.5703125" style="6" bestFit="1" customWidth="1"/>
    <col min="6" max="6" width="9.140625" style="6" customWidth="1"/>
    <col min="7" max="7" width="9" style="6" customWidth="1"/>
    <col min="8" max="8" width="8.85546875" style="6" customWidth="1"/>
    <col min="9" max="9" width="8.28515625" style="6" customWidth="1"/>
    <col min="10" max="16384" width="9.140625" style="6"/>
  </cols>
  <sheetData>
    <row r="1" spans="1:12" x14ac:dyDescent="0.2">
      <c r="A1" s="253" t="s">
        <v>126</v>
      </c>
      <c r="B1" s="253"/>
      <c r="C1" s="253"/>
      <c r="D1" s="253"/>
      <c r="E1" s="253"/>
      <c r="F1" s="253"/>
      <c r="G1" s="312"/>
      <c r="H1" s="312"/>
      <c r="I1" s="312"/>
    </row>
    <row r="2" spans="1:12" x14ac:dyDescent="0.2">
      <c r="A2" s="259" t="s">
        <v>119</v>
      </c>
      <c r="B2" s="259"/>
      <c r="C2" s="259"/>
      <c r="D2" s="259"/>
      <c r="E2" s="259"/>
      <c r="F2" s="259"/>
      <c r="G2" s="308"/>
      <c r="H2" s="308"/>
      <c r="I2" s="308"/>
    </row>
    <row r="3" spans="1:12" ht="12.75" customHeight="1" x14ac:dyDescent="0.2">
      <c r="A3" s="313" t="s">
        <v>77</v>
      </c>
      <c r="B3" s="315"/>
      <c r="C3" s="317">
        <v>2013</v>
      </c>
      <c r="D3" s="317">
        <v>2014</v>
      </c>
      <c r="E3" s="313">
        <v>2015</v>
      </c>
      <c r="F3" s="319">
        <v>2016</v>
      </c>
      <c r="G3" s="319">
        <v>2017</v>
      </c>
      <c r="H3" s="320" t="s">
        <v>82</v>
      </c>
      <c r="I3" s="320"/>
    </row>
    <row r="4" spans="1:12" ht="25.5" x14ac:dyDescent="0.2">
      <c r="A4" s="314"/>
      <c r="B4" s="316"/>
      <c r="C4" s="318"/>
      <c r="D4" s="318"/>
      <c r="E4" s="314"/>
      <c r="F4" s="314"/>
      <c r="G4" s="314"/>
      <c r="H4" s="126" t="s">
        <v>120</v>
      </c>
      <c r="I4" s="126" t="s">
        <v>121</v>
      </c>
    </row>
    <row r="5" spans="1:12" ht="12.75" customHeight="1" x14ac:dyDescent="0.2">
      <c r="A5" s="154">
        <v>1</v>
      </c>
      <c r="B5" s="1" t="s">
        <v>12</v>
      </c>
      <c r="C5" s="114">
        <v>11324</v>
      </c>
      <c r="D5" s="114">
        <v>11017</v>
      </c>
      <c r="E5" s="114">
        <v>10693</v>
      </c>
      <c r="F5" s="141">
        <v>10657</v>
      </c>
      <c r="G5" s="114">
        <v>11059</v>
      </c>
      <c r="H5" s="246">
        <f>((G5-C5)/C5)*100</f>
        <v>-2.3401624867537971</v>
      </c>
      <c r="I5" s="247">
        <f t="shared" ref="I5" si="0">((G5-F5)/F5)*100</f>
        <v>3.7721685277282537</v>
      </c>
    </row>
    <row r="6" spans="1:12" ht="12.75" customHeight="1" x14ac:dyDescent="0.2">
      <c r="A6" s="156">
        <v>2</v>
      </c>
      <c r="B6" s="101" t="s">
        <v>13</v>
      </c>
      <c r="C6" s="114">
        <v>9400</v>
      </c>
      <c r="D6" s="114">
        <v>9816</v>
      </c>
      <c r="E6" s="114">
        <v>9700</v>
      </c>
      <c r="F6" s="141">
        <v>10438</v>
      </c>
      <c r="G6" s="114">
        <v>10985</v>
      </c>
      <c r="H6" s="246">
        <f>((G6-C6)/C6)*100</f>
        <v>16.861702127659576</v>
      </c>
      <c r="I6" s="247">
        <f>((G6-F6)/F6)*100</f>
        <v>5.2404675225138915</v>
      </c>
    </row>
    <row r="7" spans="1:12" ht="12.75" customHeight="1" x14ac:dyDescent="0.2">
      <c r="A7" s="5">
        <v>3</v>
      </c>
      <c r="B7" s="2" t="s">
        <v>14</v>
      </c>
      <c r="C7" s="114">
        <v>8832</v>
      </c>
      <c r="D7" s="114">
        <v>9178</v>
      </c>
      <c r="E7" s="114">
        <v>8525</v>
      </c>
      <c r="F7" s="141">
        <v>7325</v>
      </c>
      <c r="G7" s="114">
        <v>6233</v>
      </c>
      <c r="H7" s="246">
        <f t="shared" ref="H7:H16" si="1">((G7-C7)/C7)*100</f>
        <v>-29.427083333333332</v>
      </c>
      <c r="I7" s="247">
        <f t="shared" ref="I7:I16" si="2">((G7-F7)/F7)*100</f>
        <v>-14.907849829351536</v>
      </c>
    </row>
    <row r="8" spans="1:12" ht="12.75" customHeight="1" x14ac:dyDescent="0.2">
      <c r="A8" s="153">
        <v>4</v>
      </c>
      <c r="B8" s="4" t="s">
        <v>127</v>
      </c>
      <c r="C8" s="249">
        <f>SUM(C9:C11)</f>
        <v>5444</v>
      </c>
      <c r="D8" s="249">
        <f>SUM(D9:D11)</f>
        <v>5886</v>
      </c>
      <c r="E8" s="249">
        <f>SUM(E9:E11)</f>
        <v>5904</v>
      </c>
      <c r="F8" s="250">
        <f>SUM(F9:F11)</f>
        <v>5410</v>
      </c>
      <c r="G8" s="250">
        <f>SUM(G9:G11)</f>
        <v>5516</v>
      </c>
      <c r="H8" s="117">
        <f>((G8-C8)/C8)*100</f>
        <v>1.322556943423953</v>
      </c>
      <c r="I8" s="118">
        <f>((G8-F8)/F8)*100</f>
        <v>1.9593345656192238</v>
      </c>
      <c r="K8" s="20"/>
      <c r="L8" s="20"/>
    </row>
    <row r="9" spans="1:12" ht="12.75" customHeight="1" x14ac:dyDescent="0.2">
      <c r="A9" s="218"/>
      <c r="B9" s="218" t="s">
        <v>128</v>
      </c>
      <c r="C9" s="114">
        <v>2160</v>
      </c>
      <c r="D9" s="114">
        <v>2747</v>
      </c>
      <c r="E9" s="114">
        <v>3141</v>
      </c>
      <c r="F9" s="141">
        <v>3133</v>
      </c>
      <c r="G9" s="114">
        <v>5516</v>
      </c>
      <c r="H9" s="246">
        <f>((G9-C9)/C9)*100</f>
        <v>155.37037037037038</v>
      </c>
      <c r="I9" s="247">
        <f>((G9-F9)/F9)*100</f>
        <v>76.061283115225024</v>
      </c>
    </row>
    <row r="10" spans="1:12" ht="12.75" customHeight="1" x14ac:dyDescent="0.2">
      <c r="A10" s="218"/>
      <c r="B10" s="153" t="s">
        <v>94</v>
      </c>
      <c r="C10" s="114">
        <v>2035</v>
      </c>
      <c r="D10" s="114">
        <v>1977</v>
      </c>
      <c r="E10" s="114">
        <v>2763</v>
      </c>
      <c r="F10" s="141">
        <v>2277</v>
      </c>
      <c r="G10" s="245" t="s">
        <v>78</v>
      </c>
      <c r="H10" s="248" t="s">
        <v>78</v>
      </c>
      <c r="I10" s="248" t="s">
        <v>78</v>
      </c>
    </row>
    <row r="11" spans="1:12" ht="12.75" customHeight="1" x14ac:dyDescent="0.2">
      <c r="A11" s="218"/>
      <c r="B11" s="153" t="s">
        <v>95</v>
      </c>
      <c r="C11" s="114">
        <v>1249</v>
      </c>
      <c r="D11" s="114">
        <v>1162</v>
      </c>
      <c r="E11" s="245" t="s">
        <v>78</v>
      </c>
      <c r="F11" s="245" t="s">
        <v>78</v>
      </c>
      <c r="G11" s="245" t="s">
        <v>78</v>
      </c>
      <c r="H11" s="248" t="s">
        <v>78</v>
      </c>
      <c r="I11" s="248" t="s">
        <v>78</v>
      </c>
    </row>
    <row r="12" spans="1:12" ht="12.75" customHeight="1" x14ac:dyDescent="0.2">
      <c r="A12" s="153">
        <v>5</v>
      </c>
      <c r="B12" s="3" t="s">
        <v>15</v>
      </c>
      <c r="C12" s="114">
        <v>4902</v>
      </c>
      <c r="D12" s="114">
        <v>3911</v>
      </c>
      <c r="E12" s="114">
        <v>3383</v>
      </c>
      <c r="F12" s="141">
        <v>3321</v>
      </c>
      <c r="G12" s="114">
        <v>3811</v>
      </c>
      <c r="H12" s="246">
        <f t="shared" si="1"/>
        <v>-22.256221950224397</v>
      </c>
      <c r="I12" s="247">
        <f t="shared" si="2"/>
        <v>14.754591990364348</v>
      </c>
    </row>
    <row r="13" spans="1:12" ht="12.75" customHeight="1" x14ac:dyDescent="0.2">
      <c r="A13" s="5">
        <v>6</v>
      </c>
      <c r="B13" s="4" t="s">
        <v>16</v>
      </c>
      <c r="C13" s="114">
        <v>2706</v>
      </c>
      <c r="D13" s="114">
        <v>2795</v>
      </c>
      <c r="E13" s="114">
        <v>2881</v>
      </c>
      <c r="F13" s="141">
        <v>3277</v>
      </c>
      <c r="G13" s="114">
        <v>3287</v>
      </c>
      <c r="H13" s="246">
        <f t="shared" si="1"/>
        <v>21.470805617147082</v>
      </c>
      <c r="I13" s="247">
        <f t="shared" si="2"/>
        <v>0.30515715593530668</v>
      </c>
    </row>
    <row r="14" spans="1:12" ht="12.75" customHeight="1" x14ac:dyDescent="0.2">
      <c r="A14" s="5">
        <v>7</v>
      </c>
      <c r="B14" s="4" t="s">
        <v>17</v>
      </c>
      <c r="C14" s="114">
        <v>1542</v>
      </c>
      <c r="D14" s="114">
        <v>1817</v>
      </c>
      <c r="E14" s="114">
        <v>2272</v>
      </c>
      <c r="F14" s="141">
        <v>2828</v>
      </c>
      <c r="G14" s="114">
        <v>3074</v>
      </c>
      <c r="H14" s="246">
        <f t="shared" si="1"/>
        <v>99.351491569390404</v>
      </c>
      <c r="I14" s="247">
        <f t="shared" si="2"/>
        <v>8.6987270155586991</v>
      </c>
    </row>
    <row r="15" spans="1:12" s="30" customFormat="1" ht="12.75" customHeight="1" x14ac:dyDescent="0.2">
      <c r="A15" s="5">
        <v>8</v>
      </c>
      <c r="B15" s="4" t="s">
        <v>18</v>
      </c>
      <c r="C15" s="114">
        <v>1078</v>
      </c>
      <c r="D15" s="114">
        <v>1166</v>
      </c>
      <c r="E15" s="114">
        <v>1799</v>
      </c>
      <c r="F15" s="141">
        <v>2496</v>
      </c>
      <c r="G15" s="114">
        <v>2815</v>
      </c>
      <c r="H15" s="246">
        <f t="shared" si="1"/>
        <v>161.1317254174397</v>
      </c>
      <c r="I15" s="247">
        <f t="shared" si="2"/>
        <v>12.780448717948717</v>
      </c>
    </row>
    <row r="16" spans="1:12" ht="12.75" customHeight="1" x14ac:dyDescent="0.2">
      <c r="A16" s="124">
        <v>9</v>
      </c>
      <c r="B16" s="4" t="s">
        <v>20</v>
      </c>
      <c r="C16" s="114">
        <v>1097</v>
      </c>
      <c r="D16" s="114">
        <v>1196</v>
      </c>
      <c r="E16" s="114">
        <v>1294</v>
      </c>
      <c r="F16" s="141">
        <v>1653</v>
      </c>
      <c r="G16" s="114">
        <v>1934</v>
      </c>
      <c r="H16" s="246">
        <f t="shared" si="1"/>
        <v>76.298997265268923</v>
      </c>
      <c r="I16" s="247">
        <f t="shared" si="2"/>
        <v>16.999395039322444</v>
      </c>
    </row>
    <row r="17" spans="1:9" ht="12.75" customHeight="1" x14ac:dyDescent="0.2">
      <c r="A17" s="5">
        <v>10</v>
      </c>
      <c r="B17" s="4" t="s">
        <v>19</v>
      </c>
      <c r="C17" s="114">
        <v>2535</v>
      </c>
      <c r="D17" s="114">
        <v>2512</v>
      </c>
      <c r="E17" s="114">
        <v>1914</v>
      </c>
      <c r="F17" s="141">
        <v>1840</v>
      </c>
      <c r="G17" s="114">
        <v>1401</v>
      </c>
      <c r="H17" s="246">
        <f>((G17-C17)/C17)*100</f>
        <v>-44.733727810650883</v>
      </c>
      <c r="I17" s="247">
        <f>((G17-F17)/F17)*100</f>
        <v>-23.858695652173914</v>
      </c>
    </row>
    <row r="18" spans="1:9" ht="12.75" customHeight="1" x14ac:dyDescent="0.2">
      <c r="A18" s="192">
        <v>11</v>
      </c>
      <c r="B18" s="4" t="s">
        <v>21</v>
      </c>
      <c r="C18" s="114">
        <v>1019</v>
      </c>
      <c r="D18" s="114">
        <v>1131</v>
      </c>
      <c r="E18" s="114">
        <v>1112</v>
      </c>
      <c r="F18" s="141">
        <v>1237</v>
      </c>
      <c r="G18" s="114">
        <v>1315</v>
      </c>
      <c r="H18" s="246">
        <f>((G18-C18)/C18)*100</f>
        <v>29.048086359175663</v>
      </c>
      <c r="I18" s="247">
        <f t="shared" ref="I18" si="3">((G18-F18)/F18)*100</f>
        <v>6.3055780113177047</v>
      </c>
    </row>
    <row r="19" spans="1:9" ht="12.75" customHeight="1" x14ac:dyDescent="0.2">
      <c r="A19" s="5">
        <v>12</v>
      </c>
      <c r="B19" s="4" t="s">
        <v>96</v>
      </c>
      <c r="C19" s="114">
        <v>761</v>
      </c>
      <c r="D19" s="245" t="s">
        <v>78</v>
      </c>
      <c r="E19" s="245" t="s">
        <v>78</v>
      </c>
      <c r="F19" s="245" t="s">
        <v>78</v>
      </c>
      <c r="G19" s="245" t="s">
        <v>78</v>
      </c>
      <c r="H19" s="248" t="s">
        <v>78</v>
      </c>
      <c r="I19" s="248" t="s">
        <v>78</v>
      </c>
    </row>
    <row r="20" spans="1:9" x14ac:dyDescent="0.2">
      <c r="A20" s="64"/>
      <c r="B20" s="64" t="s">
        <v>7</v>
      </c>
      <c r="C20" s="194">
        <f>SUM(C5:C8)+SUM(C12:C19)</f>
        <v>50640</v>
      </c>
      <c r="D20" s="194">
        <f>SUM(D5:D8)+SUM(D12:D19)</f>
        <v>50425</v>
      </c>
      <c r="E20" s="194">
        <f>SUM(E5:E8)+SUM(E12:E19)</f>
        <v>49477</v>
      </c>
      <c r="F20" s="194">
        <f>SUM(F5:F8)+SUM(F12:F19)</f>
        <v>50482</v>
      </c>
      <c r="G20" s="194">
        <f>SUM(G5:G8)+SUM(G12:G19)</f>
        <v>51430</v>
      </c>
      <c r="H20" s="119">
        <f>((G20-C20)/C20)*100</f>
        <v>1.5600315955766191</v>
      </c>
      <c r="I20" s="120">
        <f>((G20-F20)/F20)*100</f>
        <v>1.8778970722237629</v>
      </c>
    </row>
    <row r="21" spans="1:9" ht="25.5" customHeight="1" x14ac:dyDescent="0.2">
      <c r="A21" s="269" t="s">
        <v>31</v>
      </c>
      <c r="B21" s="269"/>
      <c r="C21" s="269"/>
      <c r="D21" s="269"/>
      <c r="E21" s="269"/>
      <c r="F21" s="269"/>
      <c r="G21" s="269"/>
      <c r="H21" s="269"/>
      <c r="I21" s="269"/>
    </row>
    <row r="22" spans="1:9" ht="25.5" customHeight="1" x14ac:dyDescent="0.2">
      <c r="A22" s="321" t="s">
        <v>32</v>
      </c>
      <c r="B22" s="321"/>
      <c r="C22" s="321"/>
      <c r="D22" s="321"/>
      <c r="E22" s="321"/>
      <c r="F22" s="321"/>
      <c r="G22" s="321"/>
      <c r="H22" s="321"/>
      <c r="I22" s="321"/>
    </row>
    <row r="23" spans="1:9" ht="51" customHeight="1" x14ac:dyDescent="0.2">
      <c r="A23" s="321" t="s">
        <v>129</v>
      </c>
      <c r="B23" s="321"/>
      <c r="C23" s="321"/>
      <c r="D23" s="321"/>
      <c r="E23" s="321"/>
      <c r="F23" s="321"/>
      <c r="G23" s="321"/>
      <c r="H23" s="321"/>
      <c r="I23" s="321"/>
    </row>
    <row r="24" spans="1:9" x14ac:dyDescent="0.2">
      <c r="A24" s="321" t="s">
        <v>84</v>
      </c>
      <c r="B24" s="321"/>
      <c r="C24" s="321"/>
      <c r="D24" s="321"/>
      <c r="E24" s="321"/>
      <c r="F24" s="321"/>
      <c r="G24" s="321"/>
      <c r="H24" s="321"/>
      <c r="I24" s="321"/>
    </row>
    <row r="25" spans="1:9" ht="12.75" customHeight="1" x14ac:dyDescent="0.2">
      <c r="A25" s="321" t="s">
        <v>85</v>
      </c>
      <c r="B25" s="321"/>
      <c r="C25" s="321"/>
      <c r="D25" s="321"/>
      <c r="E25" s="321"/>
      <c r="F25" s="321"/>
      <c r="G25" s="321"/>
      <c r="H25" s="321"/>
      <c r="I25" s="321"/>
    </row>
    <row r="26" spans="1:9" x14ac:dyDescent="0.2">
      <c r="A26" s="321" t="s">
        <v>34</v>
      </c>
      <c r="B26" s="321"/>
      <c r="C26" s="321"/>
      <c r="D26" s="321"/>
      <c r="E26" s="321"/>
      <c r="F26" s="321"/>
      <c r="G26" s="321"/>
      <c r="H26" s="321"/>
      <c r="I26" s="321"/>
    </row>
    <row r="27" spans="1:9" x14ac:dyDescent="0.2">
      <c r="B27" s="30"/>
      <c r="C27" s="18"/>
      <c r="D27" s="43"/>
      <c r="E27" s="18"/>
      <c r="G27" s="44"/>
    </row>
    <row r="28" spans="1:9" x14ac:dyDescent="0.2">
      <c r="D28" s="45"/>
      <c r="G28" s="44"/>
    </row>
    <row r="29" spans="1:9" ht="15" x14ac:dyDescent="0.25">
      <c r="A29" s="46"/>
      <c r="B29" s="4"/>
      <c r="C29" s="47"/>
      <c r="D29" s="48"/>
      <c r="E29" s="49"/>
      <c r="F29" s="50"/>
      <c r="G29" s="50"/>
      <c r="H29" s="51"/>
      <c r="I29" s="51"/>
    </row>
    <row r="30" spans="1:9" x14ac:dyDescent="0.2">
      <c r="A30" s="46"/>
      <c r="B30" s="4"/>
      <c r="C30" s="52"/>
      <c r="D30" s="52"/>
      <c r="E30" s="52"/>
      <c r="F30" s="53"/>
      <c r="G30" s="53"/>
      <c r="H30" s="54"/>
      <c r="I30" s="54"/>
    </row>
    <row r="31" spans="1:9" ht="15" x14ac:dyDescent="0.25">
      <c r="A31" s="46"/>
      <c r="B31" s="5"/>
      <c r="C31" s="55"/>
      <c r="D31" s="56"/>
      <c r="E31" s="57"/>
      <c r="F31" s="50"/>
      <c r="G31" s="50"/>
      <c r="H31" s="51"/>
      <c r="I31" s="51"/>
    </row>
    <row r="32" spans="1:9" x14ac:dyDescent="0.2">
      <c r="A32" s="46"/>
      <c r="D32" s="6"/>
    </row>
    <row r="33" spans="1:4" x14ac:dyDescent="0.2">
      <c r="A33" s="46"/>
      <c r="D33" s="6"/>
    </row>
    <row r="34" spans="1:4" x14ac:dyDescent="0.2">
      <c r="A34" s="46"/>
      <c r="D34" s="6"/>
    </row>
    <row r="35" spans="1:4" x14ac:dyDescent="0.2">
      <c r="A35" s="46"/>
      <c r="D35" s="6"/>
    </row>
    <row r="36" spans="1:4" x14ac:dyDescent="0.2">
      <c r="A36" s="46"/>
      <c r="D36" s="6"/>
    </row>
    <row r="37" spans="1:4" x14ac:dyDescent="0.2">
      <c r="A37" s="46"/>
      <c r="D37" s="6"/>
    </row>
    <row r="38" spans="1:4" x14ac:dyDescent="0.2">
      <c r="A38" s="46"/>
      <c r="D38" s="6"/>
    </row>
    <row r="39" spans="1:4" x14ac:dyDescent="0.2">
      <c r="A39" s="46"/>
      <c r="D39" s="6"/>
    </row>
    <row r="40" spans="1:4" x14ac:dyDescent="0.2">
      <c r="A40" s="58"/>
      <c r="D40" s="6"/>
    </row>
    <row r="41" spans="1:4" x14ac:dyDescent="0.2">
      <c r="A41" s="59"/>
      <c r="D41" s="6"/>
    </row>
    <row r="42" spans="1:4" x14ac:dyDescent="0.2">
      <c r="A42" s="8"/>
      <c r="D42" s="6"/>
    </row>
    <row r="43" spans="1:4" x14ac:dyDescent="0.2">
      <c r="A43" s="8"/>
      <c r="D43" s="6"/>
    </row>
    <row r="44" spans="1:4" x14ac:dyDescent="0.2">
      <c r="A44" s="8"/>
      <c r="D44" s="6"/>
    </row>
    <row r="45" spans="1:4" x14ac:dyDescent="0.2">
      <c r="D45" s="6"/>
    </row>
    <row r="46" spans="1:4" x14ac:dyDescent="0.2">
      <c r="D46" s="6"/>
    </row>
    <row r="47" spans="1:4" x14ac:dyDescent="0.2">
      <c r="D47" s="6"/>
    </row>
    <row r="48" spans="1:4" x14ac:dyDescent="0.2">
      <c r="D48" s="6"/>
    </row>
    <row r="49" spans="4:4" x14ac:dyDescent="0.2">
      <c r="D49" s="6"/>
    </row>
    <row r="50" spans="4:4" x14ac:dyDescent="0.2">
      <c r="D50" s="6"/>
    </row>
    <row r="51" spans="4:4" x14ac:dyDescent="0.2">
      <c r="D51" s="6"/>
    </row>
    <row r="52" spans="4:4" x14ac:dyDescent="0.2">
      <c r="D52" s="6"/>
    </row>
    <row r="53" spans="4:4" x14ac:dyDescent="0.2">
      <c r="D53" s="6"/>
    </row>
    <row r="54" spans="4:4" x14ac:dyDescent="0.2">
      <c r="D54" s="6"/>
    </row>
    <row r="55" spans="4:4" x14ac:dyDescent="0.2">
      <c r="D55" s="6"/>
    </row>
    <row r="56" spans="4:4" x14ac:dyDescent="0.2">
      <c r="D56" s="6"/>
    </row>
    <row r="57" spans="4:4" x14ac:dyDescent="0.2">
      <c r="D57" s="6"/>
    </row>
    <row r="58" spans="4:4" x14ac:dyDescent="0.2">
      <c r="D58" s="6"/>
    </row>
    <row r="59" spans="4:4" x14ac:dyDescent="0.2">
      <c r="D59" s="6"/>
    </row>
    <row r="60" spans="4:4" x14ac:dyDescent="0.2">
      <c r="D60" s="6"/>
    </row>
  </sheetData>
  <mergeCells count="16">
    <mergeCell ref="A25:I25"/>
    <mergeCell ref="A26:I26"/>
    <mergeCell ref="A21:I21"/>
    <mergeCell ref="A22:I22"/>
    <mergeCell ref="A23:I23"/>
    <mergeCell ref="A24:I24"/>
    <mergeCell ref="A1:I1"/>
    <mergeCell ref="A2:I2"/>
    <mergeCell ref="A3:A4"/>
    <mergeCell ref="B3:B4"/>
    <mergeCell ref="C3:C4"/>
    <mergeCell ref="D3:D4"/>
    <mergeCell ref="E3:E4"/>
    <mergeCell ref="F3:F4"/>
    <mergeCell ref="G3:G4"/>
    <mergeCell ref="H3:I3"/>
  </mergeCells>
  <pageMargins left="0.75" right="0.75" top="1" bottom="1" header="0.5" footer="0.5"/>
  <pageSetup orientation="landscape" horizontalDpi="4294967295" verticalDpi="4294967295" r:id="rId1"/>
  <headerFooter alignWithMargins="0"/>
  <ignoredErrors>
    <ignoredError sqref="C8:D8 C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Table 1</vt:lpstr>
      <vt:lpstr>Table 1A</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Connie CTR (OST)</dc:creator>
  <cp:lastModifiedBy>Test</cp:lastModifiedBy>
  <dcterms:created xsi:type="dcterms:W3CDTF">2016-05-16T13:44:47Z</dcterms:created>
  <dcterms:modified xsi:type="dcterms:W3CDTF">2017-03-17T17:09:39Z</dcterms:modified>
</cp:coreProperties>
</file>