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640" firstSheet="2" activeTab="7"/>
  </bookViews>
  <sheets>
    <sheet name="Figure 1" sheetId="5" r:id="rId1"/>
    <sheet name="Fig.1 supporting numbers" sheetId="4" r:id="rId2"/>
    <sheet name="Figure 2" sheetId="6" r:id="rId3"/>
    <sheet name="Fig.2 supporting numbers" sheetId="7" r:id="rId4"/>
    <sheet name="Table 1" sheetId="8" r:id="rId5"/>
    <sheet name="Table 1A" sheetId="9" r:id="rId6"/>
    <sheet name="Table 2" sheetId="10" r:id="rId7"/>
    <sheet name="Table 3" sheetId="11" r:id="rId8"/>
    <sheet name="Table 4" sheetId="12" r:id="rId9"/>
    <sheet name="Table 5" sheetId="13" r:id="rId10"/>
    <sheet name="Table 6" sheetId="14" r:id="rId11"/>
  </sheets>
  <calcPr calcId="145621"/>
</workbook>
</file>

<file path=xl/calcChain.xml><?xml version="1.0" encoding="utf-8"?>
<calcChain xmlns="http://schemas.openxmlformats.org/spreadsheetml/2006/main">
  <c r="C10" i="14" l="1"/>
  <c r="C14" i="13"/>
  <c r="C13" i="13"/>
  <c r="C12" i="13"/>
  <c r="C11" i="13"/>
  <c r="C10" i="13"/>
  <c r="C9" i="13"/>
  <c r="C8" i="13"/>
  <c r="C7" i="13"/>
  <c r="D26" i="12"/>
  <c r="C26" i="12"/>
  <c r="D25" i="12"/>
  <c r="C25" i="12"/>
  <c r="D24" i="12"/>
  <c r="C24" i="12"/>
  <c r="D23" i="12"/>
  <c r="C23" i="12"/>
  <c r="D22" i="12"/>
  <c r="C22" i="12"/>
  <c r="D21" i="12"/>
  <c r="C21" i="12"/>
  <c r="D20" i="12"/>
  <c r="C20" i="12"/>
  <c r="D19" i="12"/>
  <c r="C19" i="12"/>
  <c r="D18" i="12"/>
  <c r="C18" i="12"/>
  <c r="D17" i="12"/>
  <c r="C17" i="12"/>
  <c r="D16" i="12"/>
  <c r="C16" i="12"/>
  <c r="D15" i="12"/>
  <c r="C15" i="12"/>
  <c r="D14" i="12"/>
  <c r="C14" i="12"/>
  <c r="D13" i="12"/>
  <c r="C13" i="12"/>
  <c r="D12" i="12"/>
  <c r="C12" i="12"/>
  <c r="D11" i="12"/>
  <c r="C11" i="12"/>
  <c r="D10" i="12"/>
  <c r="C10" i="12"/>
  <c r="D9" i="12"/>
  <c r="C9" i="12"/>
  <c r="D8" i="12"/>
  <c r="C8" i="12"/>
  <c r="D7" i="12"/>
  <c r="C7" i="12"/>
  <c r="D6" i="12"/>
  <c r="C6" i="12"/>
  <c r="C15" i="11"/>
  <c r="C14" i="11"/>
  <c r="C13" i="11"/>
  <c r="C12" i="11"/>
  <c r="C11" i="11"/>
  <c r="C10" i="11"/>
  <c r="C9" i="11"/>
  <c r="C8" i="11"/>
  <c r="C7" i="11"/>
  <c r="D25" i="8"/>
  <c r="C25" i="8"/>
  <c r="D24" i="8"/>
  <c r="C24" i="8"/>
  <c r="D23" i="8"/>
  <c r="C23" i="8"/>
  <c r="D22" i="8"/>
  <c r="C22" i="8"/>
  <c r="D21" i="8"/>
  <c r="C21" i="8"/>
  <c r="D20" i="8"/>
  <c r="C20" i="8"/>
  <c r="D19" i="8"/>
  <c r="C19" i="8"/>
  <c r="D18" i="8"/>
  <c r="C18" i="8"/>
  <c r="D17" i="8"/>
  <c r="C17" i="8"/>
  <c r="D16" i="8"/>
  <c r="C16" i="8"/>
  <c r="D15" i="8"/>
  <c r="C15" i="8"/>
  <c r="D14" i="8"/>
  <c r="C14" i="8"/>
  <c r="D13" i="8"/>
  <c r="C13" i="8"/>
  <c r="D12" i="8"/>
  <c r="C12" i="8"/>
  <c r="D11" i="8"/>
  <c r="C11" i="8"/>
  <c r="D10" i="8"/>
  <c r="C10" i="8"/>
  <c r="D9" i="8"/>
  <c r="C9" i="8"/>
  <c r="D8" i="8"/>
  <c r="C8" i="8"/>
  <c r="D7" i="8"/>
  <c r="C7" i="8"/>
  <c r="D6" i="8"/>
  <c r="C6" i="8"/>
  <c r="D5" i="8"/>
  <c r="C5" i="8"/>
</calcChain>
</file>

<file path=xl/sharedStrings.xml><?xml version="1.0" encoding="utf-8"?>
<sst xmlns="http://schemas.openxmlformats.org/spreadsheetml/2006/main" count="103" uniqueCount="72">
  <si>
    <t>Source: Bureau of Transportation Statistics, Origin and Destination Survey: DB1BTicket</t>
  </si>
  <si>
    <t>Figure 1. U.S. Average Domestic Fares, 3rd Quarter 1995-2016</t>
  </si>
  <si>
    <t>3Q Fares (current dollars)</t>
  </si>
  <si>
    <t>3Q Fares (2016 $)</t>
  </si>
  <si>
    <t>Figure 2. Fares by Airport Group based on Number of Originating Domestic Passengers 3Q 2016</t>
  </si>
  <si>
    <t>Originating Domestic Passengers</t>
  </si>
  <si>
    <t>2M+</t>
  </si>
  <si>
    <t>1.5M-2M</t>
  </si>
  <si>
    <t>1M-1.5M</t>
  </si>
  <si>
    <t>500K-1M</t>
  </si>
  <si>
    <t>100K-500K</t>
  </si>
  <si>
    <t>All Airports</t>
  </si>
  <si>
    <t>Table 1. 3rd Quarter Average Fare 1995-2016, Adjusted for Inflation</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</si>
  <si>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</si>
  <si>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Year</t>
  </si>
  <si>
    <t>Average Fare in constant 2016 dollars ($)</t>
  </si>
  <si>
    <t>Year-to-Year Percent Change in Average Fare (3Q to 3Q) (%)</t>
  </si>
  <si>
    <t xml:space="preserve"> Cumulative Percent Change in Average Fare (3Q 1995 to 3Q of each year) (%)</t>
  </si>
  <si>
    <t>Source: Bureau of Transportation Statistics, http://www.rita.dot.gov/bts/airfares; and http://www.transtats.bts.gov/databases.asp?Mode_ID=1&amp;Mode_Desc=Aviation&amp;Subject_ID2=0</t>
  </si>
  <si>
    <t>Note: Percent change based on unrounded numbers</t>
  </si>
  <si>
    <t>Table 1A. Passenger Airline Revenue from Fares 1990-2016</t>
  </si>
  <si>
    <t>Revenue from Passenger Fares as Percent of Total Scheduled Passenger Airline Operating Revenue* (%)</t>
  </si>
  <si>
    <t>2016 (1Q)</t>
  </si>
  <si>
    <t>2016 (2Q)</t>
  </si>
  <si>
    <t>2016 (3Q)</t>
  </si>
  <si>
    <t>Source: Bureau of Transportation Statistics, P-1.2</t>
  </si>
  <si>
    <t>* From Schedule P-1.2: Passenger Revenue (Fares) (Acct 3901) as a percentage of Total Operating Revenues (4999).</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</si>
  <si>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</si>
  <si>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Since 3rd Quarter of ...</t>
  </si>
  <si>
    <t>Duration in Years</t>
  </si>
  <si>
    <t>Percent Change in Average Fare to 3rd Quarter 2016 (%)</t>
  </si>
  <si>
    <t xml:space="preserve">Table 3. Inflation-Adjusted Average Domestic Airline Fares by Quarter </t>
  </si>
  <si>
    <t xml:space="preserve">Average Fare and Percent Change by Quarter </t>
  </si>
  <si>
    <t>Quarter/Year</t>
  </si>
  <si>
    <t>Average Domestic Fare (2016$)</t>
  </si>
  <si>
    <t>Quarter-to-Quarter Percent Change in Average Fare (%)</t>
  </si>
  <si>
    <t>2Q 2014</t>
  </si>
  <si>
    <t>3Q 2014</t>
  </si>
  <si>
    <t>4Q 2014</t>
  </si>
  <si>
    <t>1Q 2015</t>
  </si>
  <si>
    <t>2Q 2015</t>
  </si>
  <si>
    <t>3Q 2015*</t>
  </si>
  <si>
    <t>4Q 2015*</t>
  </si>
  <si>
    <t>1Q 2016*</t>
  </si>
  <si>
    <t>2Q 2016*</t>
  </si>
  <si>
    <t>3Q 2016*</t>
  </si>
  <si>
    <t>* Fares for the most recent four quarters are in current dollars, not adjusted for inflation.</t>
  </si>
  <si>
    <t>Table 4. Unadjusted 3rd Quarter Average Fares, 1995-2016</t>
  </si>
  <si>
    <t>Average Fare in current dollars ($)</t>
  </si>
  <si>
    <t>Inflation Rate Change to Sept 2016</t>
  </si>
  <si>
    <t>N/A</t>
  </si>
  <si>
    <t>Table 5. Unadjusted Average Domestic Airline Fares by Quarter</t>
  </si>
  <si>
    <t>Average Domestic Fare (current$)</t>
  </si>
  <si>
    <t>3Q 2015</t>
  </si>
  <si>
    <t>4Q 2015</t>
  </si>
  <si>
    <t>1Q 2016</t>
  </si>
  <si>
    <t>2Q 2016</t>
  </si>
  <si>
    <t>3Q 2016</t>
  </si>
  <si>
    <t>Table 6. Fares at Airports Grouped by Originating Passengers</t>
  </si>
  <si>
    <t xml:space="preserve">Top 100 Airports* Based on 3Q2016 U.S. Originating Domestic Passengers </t>
  </si>
  <si>
    <t>Airport Groups based on 3Q 2016 Originating Passengers</t>
  </si>
  <si>
    <t>Average Fare 3rd Quarter 2016 ($)</t>
  </si>
  <si>
    <t>Percent of Total Passengers</t>
  </si>
  <si>
    <t>2 million+</t>
  </si>
  <si>
    <t>1.5-1.99 million</t>
  </si>
  <si>
    <t>1.0-1.49 million</t>
  </si>
  <si>
    <t>500-999,000</t>
  </si>
  <si>
    <t>100-499,000</t>
  </si>
  <si>
    <t>Average Fare at All Airports</t>
  </si>
  <si>
    <t>* Not including Alaska, Hawaii or Puerto Rico</t>
  </si>
  <si>
    <t>Table 2. Percent Changes to 2016 in Average Domestic Average Fares by Year Since 1995</t>
  </si>
  <si>
    <t>(3rd Quarter to 3rd Quarter for fares)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</si>
</sst>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164" formatCode="#,##0.0"/>
    <numFmt numFmtId="165" formatCode="0.0"/>
    <numFmt numFmtId="166" formatCode="0.0%"/>
    <numFmt numFmtId="167" formatCode="#,##0.0_);[Red]\(#,##0.0\)"/>
    <numFmt numFmtId="168" formatCode="0.000000%"/>
    <numFmt numFmtId="169" formatCode="0.000"/>
    <numFmt numFmtId="170" formatCode="0.0000"/>
  </numFmts>
  <fonts count="13" x14ac:knownFonts="1">
    <font>
      <sz val="11"/>
      <color theme="1"/>
      <name val="Calibri"/>
      <family val="2"/>
      <scheme val="minor"/>
    </font>
    <font>
      <b/>
      <sz val="10"/>
      <name val="Arial"/>
      <family val="2"/>
    </font>
    <font>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name val="Arial"/>
    </font>
    <font>
      <sz val="10"/>
      <name val="Arial"/>
      <family val="2"/>
    </font>
    <font>
      <b/>
      <sz val="10"/>
      <color indexed="8"/>
      <name val="Arial"/>
      <family val="2"/>
    </font>
    <font>
      <b/>
      <i/>
      <sz val="10"/>
      <name val="Arial"/>
      <family val="2"/>
    </font>
    <font>
      <sz val="10"/>
      <color indexed="8"/>
      <name val="Arial"/>
      <family val="2"/>
    </font>
    <font>
      <sz val="12"/>
      <name val="Times New Roman"/>
      <family val="1"/>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0">
    <xf numFmtId="0" fontId="0" fillId="0" borderId="0"/>
    <xf numFmtId="0" fontId="2" fillId="0" borderId="0"/>
    <xf numFmtId="0" fontId="2" fillId="0" borderId="0"/>
    <xf numFmtId="0" fontId="6" fillId="0" borderId="0"/>
    <xf numFmtId="9" fontId="7"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cellStyleXfs>
  <cellXfs count="141">
    <xf numFmtId="0" fontId="0" fillId="0" borderId="0" xfId="0"/>
    <xf numFmtId="1" fontId="1" fillId="0" borderId="0" xfId="0" applyNumberFormat="1" applyFont="1" applyAlignment="1">
      <alignment horizontal="right"/>
    </xf>
    <xf numFmtId="1" fontId="1" fillId="0" borderId="0" xfId="0" applyNumberFormat="1" applyFont="1" applyBorder="1" applyAlignment="1">
      <alignment horizontal="right"/>
    </xf>
    <xf numFmtId="1" fontId="0" fillId="0" borderId="0" xfId="0" applyNumberFormat="1"/>
    <xf numFmtId="1" fontId="1" fillId="0" borderId="0" xfId="0" applyNumberFormat="1" applyFont="1" applyFill="1" applyBorder="1" applyAlignment="1">
      <alignment horizontal="right"/>
    </xf>
    <xf numFmtId="0" fontId="2" fillId="0" borderId="1" xfId="0" applyFont="1" applyBorder="1"/>
    <xf numFmtId="1" fontId="2" fillId="0" borderId="0" xfId="0" applyNumberFormat="1" applyFont="1" applyAlignment="1">
      <alignment horizontal="center"/>
    </xf>
    <xf numFmtId="1" fontId="2" fillId="0" borderId="0" xfId="0" applyNumberFormat="1" applyFont="1" applyBorder="1" applyAlignment="1">
      <alignment horizontal="center"/>
    </xf>
    <xf numFmtId="1" fontId="2" fillId="0" borderId="1" xfId="0" applyNumberFormat="1" applyFont="1" applyBorder="1" applyAlignment="1">
      <alignment horizontal="center"/>
    </xf>
    <xf numFmtId="0" fontId="3" fillId="0" borderId="1" xfId="0" applyFont="1" applyBorder="1" applyAlignment="1">
      <alignment horizontal="center" wrapText="1"/>
    </xf>
    <xf numFmtId="1" fontId="2" fillId="0" borderId="0" xfId="0" applyNumberFormat="1" applyFont="1" applyFill="1" applyAlignment="1">
      <alignment horizontal="center"/>
    </xf>
    <xf numFmtId="1" fontId="2" fillId="0" borderId="0" xfId="0" applyNumberFormat="1" applyFont="1" applyFill="1" applyBorder="1" applyAlignment="1">
      <alignment horizontal="center"/>
    </xf>
    <xf numFmtId="0" fontId="2" fillId="0" borderId="1" xfId="0" applyFont="1" applyBorder="1" applyAlignment="1">
      <alignment horizontal="center"/>
    </xf>
    <xf numFmtId="1" fontId="2" fillId="0" borderId="2" xfId="0" applyNumberFormat="1" applyFont="1" applyBorder="1" applyAlignment="1">
      <alignment horizontal="center"/>
    </xf>
    <xf numFmtId="0" fontId="6" fillId="0" borderId="0" xfId="3"/>
    <xf numFmtId="0" fontId="1" fillId="0" borderId="1" xfId="3" applyFont="1" applyBorder="1" applyAlignment="1">
      <alignment horizontal="center" wrapText="1"/>
    </xf>
    <xf numFmtId="0" fontId="8" fillId="0" borderId="1" xfId="3" applyFont="1" applyBorder="1" applyAlignment="1">
      <alignment horizontal="center" wrapText="1"/>
    </xf>
    <xf numFmtId="0" fontId="7" fillId="0" borderId="0" xfId="3" applyFont="1"/>
    <xf numFmtId="1" fontId="1" fillId="0" borderId="0" xfId="3" applyNumberFormat="1" applyFont="1" applyAlignment="1">
      <alignment horizontal="center"/>
    </xf>
    <xf numFmtId="1" fontId="6" fillId="0" borderId="0" xfId="3" applyNumberFormat="1" applyFont="1" applyAlignment="1">
      <alignment horizontal="center"/>
    </xf>
    <xf numFmtId="164" fontId="6" fillId="0" borderId="0" xfId="3" applyNumberFormat="1" applyFont="1" applyAlignment="1">
      <alignment horizontal="right" indent="6"/>
    </xf>
    <xf numFmtId="0" fontId="6" fillId="0" borderId="0" xfId="3" applyAlignment="1">
      <alignment horizontal="right" indent="6"/>
    </xf>
    <xf numFmtId="38" fontId="6" fillId="0" borderId="0" xfId="3" applyNumberFormat="1"/>
    <xf numFmtId="1" fontId="6" fillId="0" borderId="0" xfId="3" applyNumberFormat="1"/>
    <xf numFmtId="165" fontId="2" fillId="0" borderId="0" xfId="1" applyNumberFormat="1" applyFont="1" applyAlignment="1">
      <alignment horizontal="right" indent="6"/>
    </xf>
    <xf numFmtId="165" fontId="6" fillId="0" borderId="0" xfId="3" applyNumberFormat="1" applyAlignment="1">
      <alignment horizontal="right" indent="6"/>
    </xf>
    <xf numFmtId="165" fontId="6" fillId="0" borderId="0" xfId="3" applyNumberFormat="1"/>
    <xf numFmtId="1" fontId="1" fillId="0" borderId="0" xfId="3" applyNumberFormat="1" applyFont="1" applyBorder="1" applyAlignment="1">
      <alignment horizontal="center"/>
    </xf>
    <xf numFmtId="40" fontId="6" fillId="0" borderId="0" xfId="3" applyNumberFormat="1"/>
    <xf numFmtId="166" fontId="0" fillId="0" borderId="0" xfId="4" applyNumberFormat="1" applyFont="1"/>
    <xf numFmtId="167" fontId="6" fillId="0" borderId="0" xfId="3" applyNumberFormat="1"/>
    <xf numFmtId="1" fontId="6" fillId="0" borderId="0" xfId="3" applyNumberFormat="1" applyFont="1" applyBorder="1" applyAlignment="1">
      <alignment horizontal="center"/>
    </xf>
    <xf numFmtId="165" fontId="2" fillId="0" borderId="0" xfId="1" applyNumberFormat="1" applyFont="1" applyBorder="1" applyAlignment="1">
      <alignment horizontal="right" indent="6"/>
    </xf>
    <xf numFmtId="165" fontId="6" fillId="0" borderId="0" xfId="3" applyNumberFormat="1" applyBorder="1" applyAlignment="1">
      <alignment horizontal="right" indent="6"/>
    </xf>
    <xf numFmtId="1" fontId="1" fillId="0" borderId="1" xfId="3" applyNumberFormat="1" applyFont="1" applyBorder="1" applyAlignment="1">
      <alignment horizontal="center"/>
    </xf>
    <xf numFmtId="1" fontId="6" fillId="0" borderId="1" xfId="3" applyNumberFormat="1" applyFont="1" applyBorder="1" applyAlignment="1">
      <alignment horizontal="center"/>
    </xf>
    <xf numFmtId="165" fontId="2" fillId="0" borderId="1" xfId="1" applyNumberFormat="1" applyFont="1" applyBorder="1" applyAlignment="1">
      <alignment horizontal="right" indent="6"/>
    </xf>
    <xf numFmtId="165" fontId="6" fillId="0" borderId="1" xfId="3" applyNumberFormat="1" applyBorder="1" applyAlignment="1">
      <alignment horizontal="right" indent="6"/>
    </xf>
    <xf numFmtId="165" fontId="0" fillId="0" borderId="0" xfId="4" applyNumberFormat="1" applyFont="1"/>
    <xf numFmtId="0" fontId="1" fillId="0" borderId="1" xfId="3" applyFont="1" applyBorder="1" applyAlignment="1">
      <alignment horizontal="center"/>
    </xf>
    <xf numFmtId="0" fontId="1" fillId="0" borderId="0" xfId="3" applyFont="1" applyAlignment="1">
      <alignment horizontal="left"/>
    </xf>
    <xf numFmtId="165" fontId="7" fillId="0" borderId="0" xfId="3" applyNumberFormat="1" applyFont="1" applyAlignment="1">
      <alignment horizontal="center"/>
    </xf>
    <xf numFmtId="0" fontId="1" fillId="0" borderId="0" xfId="3" applyFont="1" applyBorder="1" applyAlignment="1">
      <alignment horizontal="left"/>
    </xf>
    <xf numFmtId="165" fontId="7" fillId="0" borderId="0" xfId="3" applyNumberFormat="1" applyFont="1" applyBorder="1" applyAlignment="1">
      <alignment horizontal="center"/>
    </xf>
    <xf numFmtId="0" fontId="1" fillId="0" borderId="0" xfId="3" applyFont="1" applyFill="1" applyBorder="1" applyAlignment="1">
      <alignment horizontal="left"/>
    </xf>
    <xf numFmtId="0" fontId="1" fillId="0" borderId="0" xfId="3" applyFont="1" applyBorder="1"/>
    <xf numFmtId="165" fontId="6" fillId="0" borderId="0" xfId="3" applyNumberFormat="1" applyBorder="1" applyAlignment="1">
      <alignment horizontal="center"/>
    </xf>
    <xf numFmtId="0" fontId="1" fillId="0" borderId="1" xfId="3" applyFont="1" applyBorder="1"/>
    <xf numFmtId="165" fontId="6" fillId="0" borderId="1" xfId="3" applyNumberFormat="1" applyBorder="1" applyAlignment="1">
      <alignment horizontal="center"/>
    </xf>
    <xf numFmtId="10" fontId="6" fillId="0" borderId="0" xfId="3" applyNumberFormat="1"/>
    <xf numFmtId="168" fontId="6" fillId="0" borderId="0" xfId="3" applyNumberFormat="1"/>
    <xf numFmtId="169" fontId="1" fillId="0" borderId="1" xfId="3" applyNumberFormat="1" applyFont="1" applyBorder="1" applyAlignment="1">
      <alignment horizontal="center" wrapText="1"/>
    </xf>
    <xf numFmtId="0" fontId="1" fillId="0" borderId="0" xfId="3" applyFont="1" applyBorder="1" applyAlignment="1">
      <alignment horizontal="center" wrapText="1"/>
    </xf>
    <xf numFmtId="0" fontId="6" fillId="0" borderId="0" xfId="3" applyAlignment="1">
      <alignment horizontal="center"/>
    </xf>
    <xf numFmtId="169" fontId="6" fillId="0" borderId="0" xfId="3" applyNumberFormat="1"/>
    <xf numFmtId="170" fontId="6" fillId="0" borderId="0" xfId="3" applyNumberFormat="1"/>
    <xf numFmtId="0" fontId="6" fillId="0" borderId="0" xfId="3" applyAlignment="1">
      <alignment horizontal="right" indent="4"/>
    </xf>
    <xf numFmtId="164" fontId="6" fillId="0" borderId="0" xfId="3" applyNumberFormat="1" applyFont="1" applyBorder="1" applyAlignment="1">
      <alignment horizontal="right" indent="3"/>
    </xf>
    <xf numFmtId="164" fontId="6" fillId="0" borderId="0" xfId="3" applyNumberFormat="1"/>
    <xf numFmtId="1" fontId="6" fillId="0" borderId="0" xfId="3" applyNumberFormat="1" applyAlignment="1">
      <alignment horizontal="center"/>
    </xf>
    <xf numFmtId="169" fontId="6" fillId="0" borderId="0" xfId="3" applyNumberFormat="1" applyAlignment="1">
      <alignment horizontal="right" indent="3"/>
    </xf>
    <xf numFmtId="0" fontId="7" fillId="0" borderId="0" xfId="3" applyFont="1" applyBorder="1" applyAlignment="1">
      <alignment horizontal="right" wrapText="1" indent="4"/>
    </xf>
    <xf numFmtId="0" fontId="7" fillId="0" borderId="0" xfId="3" applyFont="1" applyAlignment="1">
      <alignment horizontal="right" wrapText="1" indent="4"/>
    </xf>
    <xf numFmtId="0" fontId="1" fillId="0" borderId="0" xfId="3" applyFont="1" applyAlignment="1">
      <alignment horizontal="center" wrapText="1"/>
    </xf>
    <xf numFmtId="1" fontId="1" fillId="0" borderId="0" xfId="3" applyNumberFormat="1" applyFont="1" applyBorder="1" applyAlignment="1">
      <alignment horizontal="center" wrapText="1"/>
    </xf>
    <xf numFmtId="0" fontId="1" fillId="0" borderId="0" xfId="3" quotePrefix="1" applyFont="1" applyBorder="1" applyAlignment="1">
      <alignment horizontal="center" wrapText="1"/>
    </xf>
    <xf numFmtId="0" fontId="1" fillId="0" borderId="0" xfId="3" applyFont="1" applyAlignment="1">
      <alignment horizontal="center"/>
    </xf>
    <xf numFmtId="0" fontId="7" fillId="0" borderId="0" xfId="3" applyFont="1" applyAlignment="1">
      <alignment horizontal="right" indent="4"/>
    </xf>
    <xf numFmtId="0" fontId="6" fillId="0" borderId="0" xfId="3" applyAlignment="1"/>
    <xf numFmtId="0" fontId="7" fillId="0" borderId="0" xfId="3" applyFont="1" applyBorder="1" applyAlignment="1">
      <alignment horizontal="right" indent="4"/>
    </xf>
    <xf numFmtId="0" fontId="7" fillId="0" borderId="1" xfId="3" applyFont="1" applyBorder="1" applyAlignment="1">
      <alignment horizontal="right" indent="4"/>
    </xf>
    <xf numFmtId="164" fontId="6" fillId="0" borderId="1" xfId="3" applyNumberFormat="1" applyFont="1" applyBorder="1" applyAlignment="1">
      <alignment horizontal="right" indent="3"/>
    </xf>
    <xf numFmtId="40" fontId="9" fillId="0" borderId="0" xfId="3" applyNumberFormat="1" applyFont="1"/>
    <xf numFmtId="0" fontId="6" fillId="0" borderId="0" xfId="3" applyBorder="1"/>
    <xf numFmtId="0" fontId="7" fillId="0" borderId="0" xfId="3" applyFont="1" applyFill="1" applyBorder="1" applyAlignment="1">
      <alignment horizontal="left"/>
    </xf>
    <xf numFmtId="166" fontId="6" fillId="0" borderId="0" xfId="3" applyNumberFormat="1" applyBorder="1"/>
    <xf numFmtId="0" fontId="2" fillId="0" borderId="0" xfId="3" applyFont="1" applyBorder="1"/>
    <xf numFmtId="0" fontId="2" fillId="0" borderId="0" xfId="3" applyFont="1"/>
    <xf numFmtId="2" fontId="2" fillId="0" borderId="0" xfId="3" applyNumberFormat="1" applyFont="1"/>
    <xf numFmtId="0" fontId="2" fillId="0" borderId="0" xfId="3" applyFont="1" applyFill="1"/>
    <xf numFmtId="0" fontId="7" fillId="0" borderId="0" xfId="3" applyFont="1" applyBorder="1"/>
    <xf numFmtId="0" fontId="7" fillId="0" borderId="1" xfId="3" applyFont="1" applyBorder="1"/>
    <xf numFmtId="1" fontId="6" fillId="0" borderId="1" xfId="3" applyNumberFormat="1" applyBorder="1" applyAlignment="1">
      <alignment horizontal="center"/>
    </xf>
    <xf numFmtId="0" fontId="11" fillId="0" borderId="0" xfId="3" applyFont="1" applyBorder="1"/>
    <xf numFmtId="1" fontId="6" fillId="0" borderId="0" xfId="3" applyNumberFormat="1" applyFill="1" applyAlignment="1">
      <alignment horizontal="right"/>
    </xf>
    <xf numFmtId="165" fontId="7" fillId="0" borderId="0" xfId="3" applyNumberFormat="1" applyFont="1" applyAlignment="1">
      <alignment horizontal="right"/>
    </xf>
    <xf numFmtId="165" fontId="6" fillId="0" borderId="0" xfId="3" applyNumberFormat="1" applyBorder="1"/>
    <xf numFmtId="0" fontId="12" fillId="0" borderId="0" xfId="3" applyFont="1"/>
    <xf numFmtId="165" fontId="6" fillId="0" borderId="0" xfId="3" applyNumberFormat="1" applyFont="1" applyAlignment="1">
      <alignment horizontal="right"/>
    </xf>
    <xf numFmtId="1" fontId="6" fillId="0" borderId="0" xfId="3" applyNumberFormat="1" applyFill="1" applyBorder="1" applyAlignment="1">
      <alignment horizontal="right"/>
    </xf>
    <xf numFmtId="1" fontId="6" fillId="0" borderId="0" xfId="3" applyNumberFormat="1" applyFont="1" applyBorder="1" applyAlignment="1">
      <alignment horizontal="right"/>
    </xf>
    <xf numFmtId="1" fontId="6" fillId="0" borderId="0" xfId="3" applyNumberFormat="1" applyBorder="1" applyAlignment="1">
      <alignment horizontal="right"/>
    </xf>
    <xf numFmtId="165" fontId="6" fillId="0" borderId="0" xfId="3" applyNumberFormat="1" applyFont="1" applyBorder="1" applyAlignment="1">
      <alignment horizontal="right"/>
    </xf>
    <xf numFmtId="1" fontId="6" fillId="0" borderId="1" xfId="3" applyNumberFormat="1" applyFont="1" applyBorder="1"/>
    <xf numFmtId="165" fontId="6" fillId="0" borderId="1" xfId="3" applyNumberFormat="1" applyFont="1" applyBorder="1" applyAlignment="1">
      <alignment horizontal="right"/>
    </xf>
    <xf numFmtId="165" fontId="7" fillId="0" borderId="1" xfId="3" applyNumberFormat="1" applyFont="1" applyBorder="1" applyAlignment="1">
      <alignment horizontal="right"/>
    </xf>
    <xf numFmtId="1" fontId="6" fillId="0" borderId="0" xfId="3" applyNumberFormat="1" applyBorder="1"/>
    <xf numFmtId="0" fontId="6" fillId="0" borderId="0" xfId="3" applyBorder="1" applyAlignment="1"/>
    <xf numFmtId="1" fontId="6" fillId="0" borderId="0" xfId="3" applyNumberFormat="1" applyBorder="1" applyAlignment="1"/>
    <xf numFmtId="0" fontId="7" fillId="0" borderId="1" xfId="3" applyFont="1" applyFill="1" applyBorder="1" applyAlignment="1">
      <alignment horizontal="left"/>
    </xf>
    <xf numFmtId="1" fontId="6" fillId="0" borderId="1" xfId="3" applyNumberFormat="1" applyBorder="1" applyAlignment="1"/>
    <xf numFmtId="165" fontId="6" fillId="0" borderId="1" xfId="3" applyNumberFormat="1" applyBorder="1"/>
    <xf numFmtId="4" fontId="1" fillId="0" borderId="1" xfId="3" applyNumberFormat="1" applyFont="1" applyBorder="1" applyAlignment="1">
      <alignment horizontal="center" wrapText="1"/>
    </xf>
    <xf numFmtId="49" fontId="7" fillId="0" borderId="0" xfId="3" applyNumberFormat="1" applyFont="1" applyFill="1" applyAlignment="1">
      <alignment horizontal="right"/>
    </xf>
    <xf numFmtId="1" fontId="6" fillId="0" borderId="2" xfId="3" applyNumberFormat="1" applyBorder="1" applyAlignment="1">
      <alignment horizontal="center" vertical="top"/>
    </xf>
    <xf numFmtId="3" fontId="6" fillId="0" borderId="0" xfId="3" applyNumberFormat="1" applyAlignment="1">
      <alignment horizontal="right" indent="6"/>
    </xf>
    <xf numFmtId="38" fontId="7" fillId="0" borderId="0" xfId="3" applyNumberFormat="1" applyFont="1" applyFill="1" applyAlignment="1">
      <alignment horizontal="right"/>
    </xf>
    <xf numFmtId="1" fontId="6" fillId="0" borderId="0" xfId="3" applyNumberFormat="1" applyBorder="1" applyAlignment="1">
      <alignment horizontal="center" vertical="top"/>
    </xf>
    <xf numFmtId="1" fontId="6" fillId="0" borderId="1" xfId="3" applyNumberFormat="1" applyBorder="1" applyAlignment="1">
      <alignment horizontal="center" vertical="top"/>
    </xf>
    <xf numFmtId="3" fontId="6" fillId="0" borderId="1" xfId="3" applyNumberFormat="1" applyBorder="1" applyAlignment="1">
      <alignment horizontal="right" vertical="top" indent="6"/>
    </xf>
    <xf numFmtId="40" fontId="8" fillId="0" borderId="0" xfId="3" applyNumberFormat="1" applyFont="1"/>
    <xf numFmtId="4" fontId="6" fillId="0" borderId="0" xfId="3" applyNumberFormat="1" applyAlignment="1">
      <alignment horizontal="center"/>
    </xf>
    <xf numFmtId="0" fontId="3" fillId="0" borderId="1" xfId="0" applyFont="1" applyBorder="1" applyAlignment="1">
      <alignment horizontal="right"/>
    </xf>
    <xf numFmtId="0" fontId="3" fillId="0" borderId="0" xfId="0" applyFont="1" applyAlignment="1">
      <alignment horizontal="center" wrapText="1"/>
    </xf>
    <xf numFmtId="0" fontId="2" fillId="0" borderId="2" xfId="0" applyFont="1" applyBorder="1" applyAlignment="1">
      <alignment wrapText="1"/>
    </xf>
    <xf numFmtId="0" fontId="5" fillId="0" borderId="0" xfId="0" applyFont="1" applyAlignment="1">
      <alignment horizontal="center"/>
    </xf>
    <xf numFmtId="0" fontId="0" fillId="0" borderId="2" xfId="0" applyBorder="1" applyAlignment="1">
      <alignment wrapText="1"/>
    </xf>
    <xf numFmtId="0" fontId="1" fillId="0" borderId="0" xfId="3" applyFont="1" applyAlignment="1">
      <alignment wrapText="1"/>
    </xf>
    <xf numFmtId="0" fontId="7" fillId="0" borderId="0" xfId="3" applyFont="1" applyAlignment="1">
      <alignment wrapText="1"/>
    </xf>
    <xf numFmtId="0" fontId="7" fillId="0" borderId="0" xfId="3" applyFont="1" applyBorder="1" applyAlignment="1">
      <alignment wrapText="1"/>
    </xf>
    <xf numFmtId="0" fontId="6" fillId="0" borderId="0" xfId="3" applyBorder="1" applyAlignment="1">
      <alignment wrapText="1"/>
    </xf>
    <xf numFmtId="0" fontId="7" fillId="0" borderId="0" xfId="3" applyFont="1" applyAlignment="1">
      <alignment horizontal="left"/>
    </xf>
    <xf numFmtId="4" fontId="1" fillId="0" borderId="0" xfId="3" applyNumberFormat="1" applyFont="1" applyAlignment="1">
      <alignment horizontal="left" wrapText="1"/>
    </xf>
    <xf numFmtId="4" fontId="7" fillId="0" borderId="0" xfId="3" applyNumberFormat="1" applyFont="1" applyAlignment="1">
      <alignment horizontal="left" wrapText="1"/>
    </xf>
    <xf numFmtId="0" fontId="7" fillId="0" borderId="0" xfId="3" applyFont="1" applyAlignment="1">
      <alignment horizontal="left" wrapText="1"/>
    </xf>
    <xf numFmtId="4" fontId="7" fillId="0" borderId="0" xfId="3" applyNumberFormat="1" applyFont="1" applyBorder="1" applyAlignment="1">
      <alignment wrapText="1"/>
    </xf>
    <xf numFmtId="0" fontId="8" fillId="0" borderId="0" xfId="3" applyFont="1" applyBorder="1" applyAlignment="1">
      <alignment wrapText="1"/>
    </xf>
    <xf numFmtId="0" fontId="10" fillId="0" borderId="0" xfId="3" applyFont="1" applyBorder="1" applyAlignment="1">
      <alignment wrapText="1"/>
    </xf>
    <xf numFmtId="0" fontId="10" fillId="0" borderId="0" xfId="3" applyFont="1" applyBorder="1" applyAlignment="1">
      <alignment horizontal="left" wrapText="1"/>
    </xf>
    <xf numFmtId="0" fontId="1" fillId="0" borderId="0" xfId="3" applyFont="1" applyBorder="1" applyAlignment="1">
      <alignment wrapText="1"/>
    </xf>
    <xf numFmtId="0" fontId="1" fillId="0" borderId="1" xfId="3" applyFont="1" applyBorder="1" applyAlignment="1">
      <alignment wrapText="1"/>
    </xf>
    <xf numFmtId="0" fontId="1" fillId="0" borderId="0" xfId="3" applyFont="1" applyBorder="1" applyAlignment="1">
      <alignment horizontal="center" wrapText="1"/>
    </xf>
    <xf numFmtId="0" fontId="7" fillId="0" borderId="2" xfId="3" applyFont="1" applyBorder="1" applyAlignment="1">
      <alignment wrapText="1"/>
    </xf>
    <xf numFmtId="0" fontId="6" fillId="0" borderId="0" xfId="3" applyAlignment="1"/>
    <xf numFmtId="0" fontId="1" fillId="0" borderId="0" xfId="3" applyFont="1" applyAlignment="1">
      <alignment horizontal="center" wrapText="1"/>
    </xf>
    <xf numFmtId="0" fontId="1" fillId="0" borderId="1" xfId="3" applyFont="1" applyBorder="1" applyAlignment="1">
      <alignment horizontal="center" wrapText="1"/>
    </xf>
    <xf numFmtId="0" fontId="8" fillId="0" borderId="0" xfId="3" applyFont="1" applyBorder="1" applyAlignment="1">
      <alignment horizontal="center" wrapText="1"/>
    </xf>
    <xf numFmtId="0" fontId="8" fillId="0" borderId="1" xfId="3" applyFont="1" applyBorder="1" applyAlignment="1">
      <alignment horizontal="center" wrapText="1"/>
    </xf>
    <xf numFmtId="169" fontId="1" fillId="0" borderId="0" xfId="3" applyNumberFormat="1" applyFont="1" applyBorder="1" applyAlignment="1">
      <alignment horizontal="center" wrapText="1"/>
    </xf>
    <xf numFmtId="0" fontId="6" fillId="0" borderId="1" xfId="3" applyBorder="1" applyAlignment="1"/>
    <xf numFmtId="0" fontId="6" fillId="0" borderId="0" xfId="3" applyAlignment="1">
      <alignment wrapText="1"/>
    </xf>
  </cellXfs>
  <cellStyles count="10">
    <cellStyle name="Currency 2" xfId="8"/>
    <cellStyle name="Normal" xfId="0" builtinId="0"/>
    <cellStyle name="Normal 2" xfId="1"/>
    <cellStyle name="Normal 2 2" xfId="5"/>
    <cellStyle name="Normal 2 3" xfId="6"/>
    <cellStyle name="Normal 2 4" xfId="7"/>
    <cellStyle name="Normal 3" xfId="2"/>
    <cellStyle name="Normal 3 2" xfId="9"/>
    <cellStyle name="Normal 4" xfId="3"/>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67056</xdr:colOff>
      <xdr:row>14</xdr:row>
      <xdr:rowOff>170688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334256" cy="28376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118872</xdr:colOff>
      <xdr:row>18</xdr:row>
      <xdr:rowOff>134112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386072" cy="35631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2" sqref="I12"/>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2" workbookViewId="0">
      <selection activeCell="A15" sqref="A15:C15"/>
    </sheetView>
  </sheetViews>
  <sheetFormatPr defaultRowHeight="12.75" x14ac:dyDescent="0.2"/>
  <cols>
    <col min="1" max="1" width="13.42578125" style="80" customWidth="1"/>
    <col min="2" max="2" width="26" style="80" customWidth="1"/>
    <col min="3" max="3" width="27.5703125" style="80" customWidth="1"/>
    <col min="4" max="4" width="9.140625" style="14"/>
    <col min="5" max="5" width="9.140625" style="23"/>
    <col min="6" max="16384" width="9.140625" style="14"/>
  </cols>
  <sheetData>
    <row r="1" spans="1:5" ht="25.5" customHeight="1" x14ac:dyDescent="0.2">
      <c r="A1" s="126" t="s">
        <v>51</v>
      </c>
      <c r="B1" s="126"/>
      <c r="C1" s="126"/>
    </row>
    <row r="2" spans="1:5" ht="15" customHeight="1" x14ac:dyDescent="0.2">
      <c r="A2" s="127" t="s">
        <v>32</v>
      </c>
      <c r="B2" s="127"/>
      <c r="C2" s="127"/>
    </row>
    <row r="3" spans="1:5" ht="120" customHeight="1" x14ac:dyDescent="0.2">
      <c r="A3" s="128" t="s">
        <v>13</v>
      </c>
      <c r="B3" s="128"/>
      <c r="C3" s="128"/>
    </row>
    <row r="4" spans="1:5" ht="28.5" customHeight="1" x14ac:dyDescent="0.2">
      <c r="A4" s="129" t="s">
        <v>33</v>
      </c>
      <c r="B4" s="131" t="s">
        <v>52</v>
      </c>
      <c r="C4" s="131"/>
    </row>
    <row r="5" spans="1:5" ht="38.25" customHeight="1" x14ac:dyDescent="0.2">
      <c r="A5" s="130"/>
      <c r="B5" s="15" t="s">
        <v>48</v>
      </c>
      <c r="C5" s="15" t="s">
        <v>35</v>
      </c>
      <c r="E5" s="14"/>
    </row>
    <row r="6" spans="1:5" s="68" customFormat="1" ht="12.75" customHeight="1" x14ac:dyDescent="0.2">
      <c r="A6" s="74" t="s">
        <v>37</v>
      </c>
      <c r="B6" s="96">
        <v>396.37</v>
      </c>
      <c r="C6" s="26">
        <v>0.1886643472915662</v>
      </c>
      <c r="E6" s="26"/>
    </row>
    <row r="7" spans="1:5" s="68" customFormat="1" ht="12.75" customHeight="1" x14ac:dyDescent="0.2">
      <c r="A7" s="74" t="s">
        <v>38</v>
      </c>
      <c r="B7" s="96">
        <v>392.66</v>
      </c>
      <c r="C7" s="26">
        <f t="shared" ref="C7:C14" si="0">((B7-B6)/B6)*100</f>
        <v>-0.93599414688295779</v>
      </c>
      <c r="D7" s="14"/>
      <c r="E7" s="26"/>
    </row>
    <row r="8" spans="1:5" s="68" customFormat="1" ht="12.75" customHeight="1" x14ac:dyDescent="0.2">
      <c r="A8" s="97" t="s">
        <v>39</v>
      </c>
      <c r="B8" s="96">
        <v>388.31614175817742</v>
      </c>
      <c r="C8" s="26">
        <f t="shared" si="0"/>
        <v>-1.1062645142929257</v>
      </c>
      <c r="D8" s="14"/>
      <c r="E8" s="26"/>
    </row>
    <row r="9" spans="1:5" s="68" customFormat="1" ht="12.75" customHeight="1" x14ac:dyDescent="0.2">
      <c r="A9" s="74" t="s">
        <v>40</v>
      </c>
      <c r="B9" s="98">
        <v>385.91</v>
      </c>
      <c r="C9" s="26">
        <f t="shared" si="0"/>
        <v>-0.61963475102608911</v>
      </c>
      <c r="D9" s="14"/>
      <c r="E9" s="26"/>
    </row>
    <row r="10" spans="1:5" s="68" customFormat="1" ht="12.75" customHeight="1" x14ac:dyDescent="0.2">
      <c r="A10" s="74" t="s">
        <v>53</v>
      </c>
      <c r="B10" s="98">
        <v>371.72</v>
      </c>
      <c r="C10" s="26">
        <f t="shared" si="0"/>
        <v>-3.6770231401103874</v>
      </c>
      <c r="D10" s="14"/>
      <c r="E10" s="26"/>
    </row>
    <row r="11" spans="1:5" s="68" customFormat="1" ht="12.75" customHeight="1" x14ac:dyDescent="0.2">
      <c r="A11" s="74" t="s">
        <v>54</v>
      </c>
      <c r="B11" s="98">
        <v>362.56</v>
      </c>
      <c r="C11" s="26">
        <f t="shared" si="0"/>
        <v>-2.464220380931891</v>
      </c>
      <c r="D11" s="14"/>
      <c r="E11" s="26"/>
    </row>
    <row r="12" spans="1:5" s="68" customFormat="1" ht="12.75" customHeight="1" x14ac:dyDescent="0.2">
      <c r="A12" s="74" t="s">
        <v>55</v>
      </c>
      <c r="B12" s="98">
        <v>361.2</v>
      </c>
      <c r="C12" s="26">
        <f t="shared" si="0"/>
        <v>-0.37511032656664101</v>
      </c>
      <c r="D12" s="14"/>
      <c r="E12" s="26"/>
    </row>
    <row r="13" spans="1:5" s="68" customFormat="1" ht="12.75" customHeight="1" x14ac:dyDescent="0.2">
      <c r="A13" s="74" t="s">
        <v>56</v>
      </c>
      <c r="B13" s="98">
        <v>352.52</v>
      </c>
      <c r="C13" s="26">
        <f t="shared" si="0"/>
        <v>-2.4031007751938005</v>
      </c>
      <c r="D13" s="14"/>
      <c r="E13" s="26"/>
    </row>
    <row r="14" spans="1:5" s="68" customFormat="1" ht="12.75" customHeight="1" x14ac:dyDescent="0.2">
      <c r="A14" s="99" t="s">
        <v>57</v>
      </c>
      <c r="B14" s="100">
        <v>343.98036899172274</v>
      </c>
      <c r="C14" s="101">
        <f t="shared" si="0"/>
        <v>-2.4224529128211847</v>
      </c>
      <c r="D14" s="14"/>
      <c r="E14" s="26"/>
    </row>
    <row r="15" spans="1:5" ht="63.75" customHeight="1" x14ac:dyDescent="0.2">
      <c r="A15" s="119" t="s">
        <v>18</v>
      </c>
      <c r="B15" s="119"/>
      <c r="C15" s="119"/>
      <c r="E15" s="14"/>
    </row>
    <row r="16" spans="1:5" ht="12.75" customHeight="1" x14ac:dyDescent="0.2">
      <c r="A16" s="118" t="s">
        <v>19</v>
      </c>
      <c r="B16" s="118"/>
      <c r="C16" s="118"/>
      <c r="E16" s="14"/>
    </row>
    <row r="17" spans="1:3" ht="15.75" x14ac:dyDescent="0.25">
      <c r="A17" s="83"/>
      <c r="B17" s="83"/>
      <c r="C17" s="83"/>
    </row>
    <row r="18" spans="1:3" ht="15.75" x14ac:dyDescent="0.25">
      <c r="A18" s="83"/>
      <c r="B18" s="83"/>
      <c r="C18" s="83"/>
    </row>
    <row r="19" spans="1:3" ht="15.75" x14ac:dyDescent="0.25">
      <c r="A19" s="83"/>
      <c r="B19" s="83"/>
      <c r="C19" s="83"/>
    </row>
    <row r="20" spans="1:3" ht="15.75" x14ac:dyDescent="0.25">
      <c r="A20" s="83"/>
      <c r="B20" s="83"/>
      <c r="C20" s="83"/>
    </row>
  </sheetData>
  <mergeCells count="7">
    <mergeCell ref="A16:C16"/>
    <mergeCell ref="A1:C1"/>
    <mergeCell ref="A2:C2"/>
    <mergeCell ref="A3:C3"/>
    <mergeCell ref="A4:A5"/>
    <mergeCell ref="B4:C4"/>
    <mergeCell ref="A15:C15"/>
  </mergeCells>
  <printOptions horizontalCentered="1"/>
  <pageMargins left="0.75" right="0.75"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11" sqref="A11:C11"/>
    </sheetView>
  </sheetViews>
  <sheetFormatPr defaultRowHeight="12.75" x14ac:dyDescent="0.2"/>
  <cols>
    <col min="1" max="1" width="22.42578125" style="14" customWidth="1"/>
    <col min="2" max="2" width="23.5703125" style="14" customWidth="1"/>
    <col min="3" max="3" width="22" style="111" customWidth="1"/>
    <col min="4" max="16384" width="9.140625" style="14"/>
  </cols>
  <sheetData>
    <row r="1" spans="1:4" ht="26.25" customHeight="1" x14ac:dyDescent="0.2">
      <c r="A1" s="117" t="s">
        <v>58</v>
      </c>
      <c r="B1" s="117"/>
      <c r="C1" s="117"/>
    </row>
    <row r="2" spans="1:4" ht="15.75" customHeight="1" x14ac:dyDescent="0.2">
      <c r="A2" s="118" t="s">
        <v>59</v>
      </c>
      <c r="B2" s="118"/>
      <c r="C2" s="118"/>
    </row>
    <row r="3" spans="1:4" ht="120" customHeight="1" x14ac:dyDescent="0.2">
      <c r="A3" s="118" t="s">
        <v>13</v>
      </c>
      <c r="B3" s="118"/>
      <c r="C3" s="118"/>
    </row>
    <row r="4" spans="1:4" ht="63.75" customHeight="1" x14ac:dyDescent="0.2">
      <c r="A4" s="15" t="s">
        <v>60</v>
      </c>
      <c r="B4" s="102" t="s">
        <v>61</v>
      </c>
      <c r="C4" s="102" t="s">
        <v>62</v>
      </c>
    </row>
    <row r="5" spans="1:4" x14ac:dyDescent="0.2">
      <c r="A5" s="103" t="s">
        <v>63</v>
      </c>
      <c r="B5" s="104">
        <v>336.68253443268765</v>
      </c>
      <c r="C5" s="105">
        <v>28</v>
      </c>
    </row>
    <row r="6" spans="1:4" x14ac:dyDescent="0.2">
      <c r="A6" s="106" t="s">
        <v>64</v>
      </c>
      <c r="B6" s="107">
        <v>328.52845431142572</v>
      </c>
      <c r="C6" s="105">
        <v>17</v>
      </c>
    </row>
    <row r="7" spans="1:4" x14ac:dyDescent="0.2">
      <c r="A7" s="106" t="s">
        <v>65</v>
      </c>
      <c r="B7" s="107">
        <v>329.05265956518673</v>
      </c>
      <c r="C7" s="105">
        <v>19</v>
      </c>
    </row>
    <row r="8" spans="1:4" x14ac:dyDescent="0.2">
      <c r="A8" s="106" t="s">
        <v>66</v>
      </c>
      <c r="B8" s="107">
        <v>350.86119789423628</v>
      </c>
      <c r="C8" s="105">
        <v>21</v>
      </c>
    </row>
    <row r="9" spans="1:4" x14ac:dyDescent="0.2">
      <c r="A9" s="106" t="s">
        <v>67</v>
      </c>
      <c r="B9" s="107">
        <v>356.17973118609211</v>
      </c>
      <c r="C9" s="105">
        <v>15</v>
      </c>
    </row>
    <row r="10" spans="1:4" ht="25.5" x14ac:dyDescent="0.2">
      <c r="A10" s="15" t="s">
        <v>68</v>
      </c>
      <c r="B10" s="108">
        <v>343.98036899172274</v>
      </c>
      <c r="C10" s="109">
        <f>SUM(C5:C9)</f>
        <v>100</v>
      </c>
      <c r="D10" s="110"/>
    </row>
    <row r="11" spans="1:4" ht="60" customHeight="1" x14ac:dyDescent="0.2">
      <c r="A11" s="118" t="s">
        <v>18</v>
      </c>
      <c r="B11" s="140"/>
      <c r="C11" s="140"/>
    </row>
    <row r="12" spans="1:4" x14ac:dyDescent="0.2">
      <c r="A12" s="118" t="s">
        <v>69</v>
      </c>
      <c r="B12" s="140"/>
      <c r="C12" s="140"/>
    </row>
  </sheetData>
  <mergeCells count="5">
    <mergeCell ref="A1:C1"/>
    <mergeCell ref="A2:C2"/>
    <mergeCell ref="A3:C3"/>
    <mergeCell ref="A11:C11"/>
    <mergeCell ref="A12:C12"/>
  </mergeCells>
  <printOptions horizontalCentered="1"/>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5" sqref="A25:C25"/>
    </sheetView>
  </sheetViews>
  <sheetFormatPr defaultRowHeight="15" x14ac:dyDescent="0.25"/>
  <cols>
    <col min="1" max="1" width="15.28515625" customWidth="1"/>
    <col min="2" max="3" width="21" customWidth="1"/>
  </cols>
  <sheetData>
    <row r="1" spans="1:6" ht="30" customHeight="1" x14ac:dyDescent="0.25">
      <c r="A1" s="113" t="s">
        <v>1</v>
      </c>
      <c r="B1" s="113"/>
      <c r="C1" s="113"/>
    </row>
    <row r="2" spans="1:6" ht="45" customHeight="1" x14ac:dyDescent="0.25">
      <c r="A2" s="112" t="s">
        <v>14</v>
      </c>
      <c r="B2" s="9" t="s">
        <v>2</v>
      </c>
      <c r="C2" s="9" t="s">
        <v>3</v>
      </c>
    </row>
    <row r="3" spans="1:6" x14ac:dyDescent="0.25">
      <c r="A3" s="1">
        <v>1995</v>
      </c>
      <c r="B3" s="10">
        <v>287.51483953528157</v>
      </c>
      <c r="C3" s="6">
        <v>453.09486083109636</v>
      </c>
      <c r="E3" s="3"/>
      <c r="F3" s="3"/>
    </row>
    <row r="4" spans="1:6" x14ac:dyDescent="0.25">
      <c r="A4" s="1">
        <v>1996</v>
      </c>
      <c r="B4" s="10">
        <v>269.48904525363514</v>
      </c>
      <c r="C4" s="6">
        <v>412.30799250630298</v>
      </c>
      <c r="E4" s="3"/>
      <c r="F4" s="3"/>
    </row>
    <row r="5" spans="1:6" x14ac:dyDescent="0.25">
      <c r="A5" s="1">
        <v>1997</v>
      </c>
      <c r="B5" s="10">
        <v>282.27178704015705</v>
      </c>
      <c r="C5" s="6">
        <v>422.75628412860448</v>
      </c>
      <c r="E5" s="3"/>
      <c r="F5" s="3"/>
    </row>
    <row r="6" spans="1:6" x14ac:dyDescent="0.25">
      <c r="A6" s="1">
        <v>1998</v>
      </c>
      <c r="B6" s="10">
        <v>315.25415552653135</v>
      </c>
      <c r="C6" s="6">
        <v>465.22726320574219</v>
      </c>
      <c r="E6" s="3"/>
      <c r="F6" s="3"/>
    </row>
    <row r="7" spans="1:6" x14ac:dyDescent="0.25">
      <c r="A7" s="1">
        <v>1999</v>
      </c>
      <c r="B7" s="10">
        <v>317.22247660119859</v>
      </c>
      <c r="C7" s="6">
        <v>456.14287123808322</v>
      </c>
      <c r="E7" s="3"/>
      <c r="F7" s="3"/>
    </row>
    <row r="8" spans="1:6" x14ac:dyDescent="0.25">
      <c r="A8" s="1">
        <v>2000</v>
      </c>
      <c r="B8" s="10">
        <v>336.6639757073026</v>
      </c>
      <c r="C8" s="6">
        <v>467.93385335096519</v>
      </c>
      <c r="E8" s="3"/>
      <c r="F8" s="3"/>
    </row>
    <row r="9" spans="1:6" x14ac:dyDescent="0.25">
      <c r="A9" s="1">
        <v>2001</v>
      </c>
      <c r="B9" s="10">
        <v>303.02268185537707</v>
      </c>
      <c r="C9" s="6">
        <v>410.30936643286583</v>
      </c>
      <c r="E9" s="3"/>
      <c r="F9" s="3"/>
    </row>
    <row r="10" spans="1:6" x14ac:dyDescent="0.25">
      <c r="A10" s="1">
        <v>2002</v>
      </c>
      <c r="B10" s="10">
        <v>303.30014664053556</v>
      </c>
      <c r="C10" s="6">
        <v>404.55882764160896</v>
      </c>
      <c r="E10" s="3"/>
      <c r="F10" s="3"/>
    </row>
    <row r="11" spans="1:6" x14ac:dyDescent="0.25">
      <c r="A11" s="1">
        <v>2003</v>
      </c>
      <c r="B11" s="10">
        <v>312.39056189257082</v>
      </c>
      <c r="C11" s="6">
        <v>407.23449555399344</v>
      </c>
      <c r="E11" s="3"/>
      <c r="F11" s="3"/>
    </row>
    <row r="12" spans="1:6" x14ac:dyDescent="0.25">
      <c r="A12" s="1">
        <v>2004</v>
      </c>
      <c r="B12" s="10">
        <v>296.53688132643464</v>
      </c>
      <c r="C12" s="6">
        <v>377.00003256913351</v>
      </c>
      <c r="E12" s="3"/>
      <c r="F12" s="3"/>
    </row>
    <row r="13" spans="1:6" x14ac:dyDescent="0.25">
      <c r="A13" s="1">
        <v>2005</v>
      </c>
      <c r="B13" s="10">
        <v>305.90853830151985</v>
      </c>
      <c r="C13" s="6">
        <v>371.50345364717975</v>
      </c>
      <c r="E13" s="3"/>
      <c r="F13" s="3"/>
    </row>
    <row r="14" spans="1:6" x14ac:dyDescent="0.25">
      <c r="A14" s="1">
        <v>2006</v>
      </c>
      <c r="B14" s="10">
        <v>330.12306667812692</v>
      </c>
      <c r="C14" s="6">
        <v>392.80902780663786</v>
      </c>
      <c r="E14" s="3"/>
      <c r="F14" s="3"/>
    </row>
    <row r="15" spans="1:6" x14ac:dyDescent="0.25">
      <c r="A15" s="1">
        <v>2007</v>
      </c>
      <c r="B15" s="10">
        <v>327.55902099528583</v>
      </c>
      <c r="C15" s="6">
        <v>379.30797314427485</v>
      </c>
      <c r="E15" s="3"/>
      <c r="F15" s="3"/>
    </row>
    <row r="16" spans="1:6" x14ac:dyDescent="0.25">
      <c r="A16" s="1">
        <v>2008</v>
      </c>
      <c r="B16" s="10">
        <v>358.92610247703988</v>
      </c>
      <c r="C16" s="6">
        <v>396.07652819838279</v>
      </c>
      <c r="E16" s="3"/>
      <c r="F16" s="3"/>
    </row>
    <row r="17" spans="1:6" x14ac:dyDescent="0.25">
      <c r="A17" s="1">
        <v>2009</v>
      </c>
      <c r="B17" s="10">
        <v>306.95147406344358</v>
      </c>
      <c r="C17" s="6">
        <v>343.13573003620456</v>
      </c>
      <c r="E17" s="3"/>
      <c r="F17" s="3"/>
    </row>
    <row r="18" spans="1:6" x14ac:dyDescent="0.25">
      <c r="A18" s="1">
        <v>2010</v>
      </c>
      <c r="B18" s="10">
        <v>339.71228882600121</v>
      </c>
      <c r="C18" s="6">
        <v>375.46435602929796</v>
      </c>
      <c r="E18" s="3"/>
      <c r="F18" s="3"/>
    </row>
    <row r="19" spans="1:6" x14ac:dyDescent="0.25">
      <c r="A19" s="2">
        <v>2011</v>
      </c>
      <c r="B19" s="10">
        <v>360.74050453007487</v>
      </c>
      <c r="C19" s="6">
        <v>383.85668114226303</v>
      </c>
      <c r="E19" s="3"/>
      <c r="F19" s="3"/>
    </row>
    <row r="20" spans="1:6" x14ac:dyDescent="0.25">
      <c r="A20" s="2">
        <v>2012</v>
      </c>
      <c r="B20" s="11">
        <v>366.96580958118619</v>
      </c>
      <c r="C20" s="6">
        <v>382.8571368868125</v>
      </c>
      <c r="E20" s="3"/>
      <c r="F20" s="3"/>
    </row>
    <row r="21" spans="1:6" x14ac:dyDescent="0.25">
      <c r="A21" s="2">
        <v>2013</v>
      </c>
      <c r="B21" s="11">
        <v>390.03737813137855</v>
      </c>
      <c r="C21" s="6">
        <v>402.16248682463925</v>
      </c>
      <c r="E21" s="3"/>
      <c r="F21" s="3"/>
    </row>
    <row r="22" spans="1:6" x14ac:dyDescent="0.25">
      <c r="A22" s="2">
        <v>2014</v>
      </c>
      <c r="B22" s="7">
        <v>396.36560720160941</v>
      </c>
      <c r="C22" s="6">
        <v>402.02224002533342</v>
      </c>
      <c r="E22" s="3"/>
      <c r="F22" s="3"/>
    </row>
    <row r="23" spans="1:6" x14ac:dyDescent="0.25">
      <c r="A23" s="4">
        <v>2015</v>
      </c>
      <c r="B23" s="7">
        <v>371.72</v>
      </c>
      <c r="C23" s="7">
        <v>377.15864932486977</v>
      </c>
      <c r="E23" s="3"/>
      <c r="F23" s="3"/>
    </row>
    <row r="24" spans="1:6" x14ac:dyDescent="0.25">
      <c r="A24" s="4">
        <v>2016</v>
      </c>
      <c r="B24" s="8">
        <v>343.98036899172274</v>
      </c>
      <c r="C24" s="8">
        <v>343.98036899172274</v>
      </c>
      <c r="E24" s="3"/>
      <c r="F24" s="3"/>
    </row>
    <row r="25" spans="1:6" ht="45" customHeight="1" x14ac:dyDescent="0.25">
      <c r="A25" s="114" t="s">
        <v>0</v>
      </c>
      <c r="B25" s="114"/>
      <c r="C25" s="114"/>
    </row>
  </sheetData>
  <mergeCells count="2">
    <mergeCell ref="A1:C1"/>
    <mergeCell ref="A25:C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9" sqref="A9:B9"/>
    </sheetView>
  </sheetViews>
  <sheetFormatPr defaultRowHeight="15" x14ac:dyDescent="0.25"/>
  <cols>
    <col min="1" max="1" width="29.28515625" bestFit="1" customWidth="1"/>
    <col min="2" max="2" width="59.7109375" customWidth="1"/>
  </cols>
  <sheetData>
    <row r="1" spans="1:2" x14ac:dyDescent="0.25">
      <c r="A1" s="115" t="s">
        <v>4</v>
      </c>
      <c r="B1" s="115"/>
    </row>
    <row r="2" spans="1:2" x14ac:dyDescent="0.25">
      <c r="A2" s="5" t="s">
        <v>5</v>
      </c>
      <c r="B2" s="12" t="s">
        <v>2</v>
      </c>
    </row>
    <row r="3" spans="1:2" x14ac:dyDescent="0.25">
      <c r="A3" s="1" t="s">
        <v>6</v>
      </c>
      <c r="B3" s="13">
        <v>336.68253443268765</v>
      </c>
    </row>
    <row r="4" spans="1:2" x14ac:dyDescent="0.25">
      <c r="A4" s="1" t="s">
        <v>7</v>
      </c>
      <c r="B4" s="7">
        <v>328.52845431142572</v>
      </c>
    </row>
    <row r="5" spans="1:2" x14ac:dyDescent="0.25">
      <c r="A5" s="1" t="s">
        <v>8</v>
      </c>
      <c r="B5" s="7">
        <v>329.05265956518673</v>
      </c>
    </row>
    <row r="6" spans="1:2" x14ac:dyDescent="0.25">
      <c r="A6" s="1" t="s">
        <v>9</v>
      </c>
      <c r="B6" s="7">
        <v>350.86119789423628</v>
      </c>
    </row>
    <row r="7" spans="1:2" x14ac:dyDescent="0.25">
      <c r="A7" s="1" t="s">
        <v>10</v>
      </c>
      <c r="B7" s="7">
        <v>356.17973118609211</v>
      </c>
    </row>
    <row r="8" spans="1:2" x14ac:dyDescent="0.25">
      <c r="A8" s="1" t="s">
        <v>11</v>
      </c>
      <c r="B8" s="8">
        <v>343.98036899172274</v>
      </c>
    </row>
    <row r="9" spans="1:2" x14ac:dyDescent="0.25">
      <c r="A9" s="116" t="s">
        <v>0</v>
      </c>
      <c r="B9" s="116"/>
    </row>
  </sheetData>
  <mergeCells count="2">
    <mergeCell ref="A1:B1"/>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sqref="A1:D1"/>
    </sheetView>
  </sheetViews>
  <sheetFormatPr defaultRowHeight="12.75" x14ac:dyDescent="0.2"/>
  <cols>
    <col min="1" max="1" width="15.85546875" style="14" customWidth="1"/>
    <col min="2" max="4" width="21.28515625" style="14" customWidth="1"/>
    <col min="5" max="5" width="9.7109375" style="14" bestFit="1" customWidth="1"/>
    <col min="6" max="16384" width="9.140625" style="14"/>
  </cols>
  <sheetData>
    <row r="1" spans="1:13" ht="12.75" customHeight="1" x14ac:dyDescent="0.2">
      <c r="A1" s="117" t="s">
        <v>12</v>
      </c>
      <c r="B1" s="117"/>
      <c r="C1" s="117"/>
      <c r="D1" s="117"/>
    </row>
    <row r="2" spans="1:13" ht="89.25" customHeight="1" x14ac:dyDescent="0.2">
      <c r="A2" s="118" t="s">
        <v>13</v>
      </c>
      <c r="B2" s="118"/>
      <c r="C2" s="118"/>
      <c r="D2" s="118"/>
    </row>
    <row r="3" spans="1:13" ht="63.75" customHeight="1" x14ac:dyDescent="0.2">
      <c r="A3" s="15" t="s">
        <v>14</v>
      </c>
      <c r="B3" s="16" t="s">
        <v>15</v>
      </c>
      <c r="C3" s="15" t="s">
        <v>16</v>
      </c>
      <c r="D3" s="15" t="s">
        <v>17</v>
      </c>
      <c r="M3" s="17"/>
    </row>
    <row r="4" spans="1:13" ht="12.75" customHeight="1" x14ac:dyDescent="0.2">
      <c r="A4" s="18">
        <v>1995</v>
      </c>
      <c r="B4" s="19">
        <v>453.09486083109636</v>
      </c>
      <c r="C4" s="20"/>
      <c r="D4" s="21"/>
      <c r="E4" s="22"/>
      <c r="F4" s="23"/>
      <c r="G4" s="23"/>
      <c r="I4" s="23"/>
      <c r="J4" s="23"/>
      <c r="K4" s="23"/>
    </row>
    <row r="5" spans="1:13" ht="12.75" customHeight="1" x14ac:dyDescent="0.2">
      <c r="A5" s="18">
        <v>1996</v>
      </c>
      <c r="B5" s="19">
        <v>412.30799250630298</v>
      </c>
      <c r="C5" s="24">
        <f>((B5-B4)/B4)*100</f>
        <v>-9.0018386547089548</v>
      </c>
      <c r="D5" s="25">
        <f>((B5-$B$4)/$B$4)*100</f>
        <v>-9.0018386547089548</v>
      </c>
      <c r="E5" s="22"/>
      <c r="F5" s="26"/>
      <c r="G5" s="26"/>
      <c r="I5" s="23"/>
      <c r="J5" s="23"/>
      <c r="K5" s="23"/>
      <c r="L5" s="26"/>
    </row>
    <row r="6" spans="1:13" ht="12.75" customHeight="1" x14ac:dyDescent="0.2">
      <c r="A6" s="18">
        <v>1997</v>
      </c>
      <c r="B6" s="19">
        <v>422.75628412860448</v>
      </c>
      <c r="C6" s="24">
        <f t="shared" ref="C6:C25" si="0">((B6-B5)/B5)*100</f>
        <v>2.5340987349746253</v>
      </c>
      <c r="D6" s="25">
        <f t="shared" ref="D6:D25" si="1">((B6-$B$4)/$B$4)*100</f>
        <v>-6.6958553992077663</v>
      </c>
      <c r="E6" s="22"/>
      <c r="F6" s="26"/>
      <c r="G6" s="26"/>
      <c r="I6" s="23"/>
      <c r="J6" s="23"/>
      <c r="K6" s="23"/>
      <c r="L6" s="26"/>
    </row>
    <row r="7" spans="1:13" ht="12.75" customHeight="1" x14ac:dyDescent="0.2">
      <c r="A7" s="18">
        <v>1998</v>
      </c>
      <c r="B7" s="19">
        <v>465.22726320574219</v>
      </c>
      <c r="C7" s="24">
        <f t="shared" si="0"/>
        <v>10.046208813827553</v>
      </c>
      <c r="D7" s="25">
        <f t="shared" si="1"/>
        <v>2.6776737993434283</v>
      </c>
      <c r="E7" s="22"/>
      <c r="F7" s="26"/>
      <c r="G7" s="26"/>
      <c r="I7" s="23"/>
      <c r="J7" s="23"/>
      <c r="K7" s="23"/>
      <c r="L7" s="26"/>
    </row>
    <row r="8" spans="1:13" ht="12.75" customHeight="1" x14ac:dyDescent="0.2">
      <c r="A8" s="18">
        <v>1999</v>
      </c>
      <c r="B8" s="19">
        <v>456.14287123808322</v>
      </c>
      <c r="C8" s="24">
        <f t="shared" si="0"/>
        <v>-1.9526783329637951</v>
      </c>
      <c r="D8" s="25">
        <f t="shared" si="1"/>
        <v>0.67270911027240532</v>
      </c>
      <c r="E8" s="22"/>
      <c r="F8" s="26"/>
      <c r="G8" s="26"/>
      <c r="I8" s="23"/>
      <c r="J8" s="23"/>
      <c r="K8" s="23"/>
      <c r="L8" s="26"/>
    </row>
    <row r="9" spans="1:13" ht="12.75" customHeight="1" x14ac:dyDescent="0.2">
      <c r="A9" s="18">
        <v>2000</v>
      </c>
      <c r="B9" s="19">
        <v>467.93385335096519</v>
      </c>
      <c r="C9" s="24">
        <f t="shared" si="0"/>
        <v>2.5849317957942368</v>
      </c>
      <c r="D9" s="25">
        <f t="shared" si="1"/>
        <v>3.2750299777512781</v>
      </c>
      <c r="E9" s="22"/>
      <c r="F9" s="26"/>
      <c r="G9" s="26"/>
      <c r="I9" s="23"/>
      <c r="J9" s="23"/>
      <c r="K9" s="23"/>
      <c r="L9" s="26"/>
    </row>
    <row r="10" spans="1:13" ht="12.75" customHeight="1" x14ac:dyDescent="0.2">
      <c r="A10" s="18">
        <v>2001</v>
      </c>
      <c r="B10" s="19">
        <v>410.30936643286583</v>
      </c>
      <c r="C10" s="24">
        <f t="shared" si="0"/>
        <v>-12.314665097521631</v>
      </c>
      <c r="D10" s="25">
        <f t="shared" si="1"/>
        <v>-9.4429440933738604</v>
      </c>
      <c r="E10" s="22"/>
      <c r="F10" s="26"/>
      <c r="G10" s="26"/>
      <c r="I10" s="23"/>
      <c r="J10" s="23"/>
      <c r="K10" s="23"/>
      <c r="L10" s="26"/>
    </row>
    <row r="11" spans="1:13" ht="12.75" customHeight="1" x14ac:dyDescent="0.2">
      <c r="A11" s="18">
        <v>2002</v>
      </c>
      <c r="B11" s="19">
        <v>404.55882764160896</v>
      </c>
      <c r="C11" s="24">
        <f t="shared" si="0"/>
        <v>-1.4015129221276907</v>
      </c>
      <c r="D11" s="25">
        <f t="shared" si="1"/>
        <v>-10.712112933803624</v>
      </c>
      <c r="E11" s="22"/>
      <c r="F11" s="26"/>
      <c r="G11" s="26"/>
      <c r="I11" s="23"/>
      <c r="J11" s="23"/>
      <c r="K11" s="23"/>
      <c r="L11" s="26"/>
    </row>
    <row r="12" spans="1:13" ht="12.75" customHeight="1" x14ac:dyDescent="0.2">
      <c r="A12" s="18">
        <v>2003</v>
      </c>
      <c r="B12" s="19">
        <v>407.23449555399344</v>
      </c>
      <c r="C12" s="24">
        <f t="shared" si="0"/>
        <v>0.66137919372131637</v>
      </c>
      <c r="D12" s="25">
        <f t="shared" si="1"/>
        <v>-10.121581426234414</v>
      </c>
      <c r="E12" s="22"/>
      <c r="F12" s="26"/>
      <c r="G12" s="26"/>
      <c r="I12" s="23"/>
      <c r="J12" s="23"/>
      <c r="K12" s="23"/>
      <c r="L12" s="26"/>
    </row>
    <row r="13" spans="1:13" ht="12.75" customHeight="1" x14ac:dyDescent="0.2">
      <c r="A13" s="18">
        <v>2004</v>
      </c>
      <c r="B13" s="19">
        <v>377.00003256913351</v>
      </c>
      <c r="C13" s="24">
        <f t="shared" si="0"/>
        <v>-7.4243374063215324</v>
      </c>
      <c r="D13" s="25">
        <f t="shared" si="1"/>
        <v>-16.794458476616729</v>
      </c>
      <c r="E13" s="22"/>
      <c r="F13" s="26"/>
      <c r="G13" s="26"/>
      <c r="I13" s="23"/>
      <c r="J13" s="23"/>
      <c r="K13" s="23"/>
      <c r="L13" s="26"/>
    </row>
    <row r="14" spans="1:13" ht="12.75" customHeight="1" x14ac:dyDescent="0.2">
      <c r="A14" s="18">
        <v>2005</v>
      </c>
      <c r="B14" s="19">
        <v>371.50345364717975</v>
      </c>
      <c r="C14" s="24">
        <f t="shared" si="0"/>
        <v>-1.4579783679317864</v>
      </c>
      <c r="D14" s="25">
        <f t="shared" si="1"/>
        <v>-18.007577272948161</v>
      </c>
      <c r="E14" s="22"/>
      <c r="F14" s="26"/>
      <c r="G14" s="26"/>
      <c r="I14" s="23"/>
      <c r="J14" s="23"/>
      <c r="K14" s="23"/>
      <c r="L14" s="26"/>
    </row>
    <row r="15" spans="1:13" ht="12.75" customHeight="1" x14ac:dyDescent="0.2">
      <c r="A15" s="18">
        <v>2006</v>
      </c>
      <c r="B15" s="19">
        <v>392.80902780663786</v>
      </c>
      <c r="C15" s="24">
        <f t="shared" si="0"/>
        <v>5.7349599176787747</v>
      </c>
      <c r="D15" s="25">
        <f t="shared" si="1"/>
        <v>-13.305344694017995</v>
      </c>
      <c r="E15" s="22"/>
      <c r="F15" s="26"/>
      <c r="G15" s="26"/>
      <c r="I15" s="23"/>
      <c r="J15" s="23"/>
      <c r="K15" s="23"/>
      <c r="L15" s="26"/>
    </row>
    <row r="16" spans="1:13" ht="12.75" customHeight="1" x14ac:dyDescent="0.2">
      <c r="A16" s="18">
        <v>2007</v>
      </c>
      <c r="B16" s="19">
        <v>379.30797314427485</v>
      </c>
      <c r="C16" s="24">
        <f t="shared" si="0"/>
        <v>-3.4370530478258159</v>
      </c>
      <c r="D16" s="25">
        <f t="shared" si="1"/>
        <v>-16.285085986514336</v>
      </c>
      <c r="E16" s="22"/>
      <c r="F16" s="26"/>
      <c r="G16" s="26"/>
      <c r="I16" s="23"/>
      <c r="J16" s="23"/>
      <c r="K16" s="23"/>
      <c r="L16" s="26"/>
    </row>
    <row r="17" spans="1:12" ht="12.75" customHeight="1" x14ac:dyDescent="0.2">
      <c r="A17" s="18">
        <v>2008</v>
      </c>
      <c r="B17" s="19">
        <v>396.07652819838279</v>
      </c>
      <c r="C17" s="24">
        <f t="shared" si="0"/>
        <v>4.4208285196604056</v>
      </c>
      <c r="D17" s="25">
        <f t="shared" si="1"/>
        <v>-12.584193192596976</v>
      </c>
      <c r="E17" s="22"/>
      <c r="F17" s="26"/>
      <c r="G17" s="26"/>
      <c r="I17" s="23"/>
      <c r="J17" s="23"/>
      <c r="K17" s="23"/>
      <c r="L17" s="26"/>
    </row>
    <row r="18" spans="1:12" ht="12.75" customHeight="1" x14ac:dyDescent="0.2">
      <c r="A18" s="18">
        <v>2009</v>
      </c>
      <c r="B18" s="19">
        <v>343.13573003620456</v>
      </c>
      <c r="C18" s="24">
        <f t="shared" si="0"/>
        <v>-13.366305345835027</v>
      </c>
      <c r="D18" s="25">
        <f t="shared" si="1"/>
        <v>-24.268456850999705</v>
      </c>
      <c r="E18" s="22"/>
      <c r="F18" s="26"/>
      <c r="G18" s="26"/>
      <c r="I18" s="23"/>
      <c r="J18" s="23"/>
      <c r="K18" s="23"/>
      <c r="L18" s="26"/>
    </row>
    <row r="19" spans="1:12" ht="12.75" customHeight="1" x14ac:dyDescent="0.2">
      <c r="A19" s="18">
        <v>2010</v>
      </c>
      <c r="B19" s="19">
        <v>375.46435602929796</v>
      </c>
      <c r="C19" s="24">
        <f t="shared" si="0"/>
        <v>9.4215271576884092</v>
      </c>
      <c r="D19" s="25">
        <f t="shared" si="1"/>
        <v>-17.133388946280128</v>
      </c>
      <c r="E19" s="22"/>
      <c r="F19" s="26"/>
      <c r="G19" s="26"/>
      <c r="I19" s="23"/>
      <c r="J19" s="23"/>
      <c r="K19" s="23"/>
      <c r="L19" s="26"/>
    </row>
    <row r="20" spans="1:12" ht="12.75" customHeight="1" x14ac:dyDescent="0.25">
      <c r="A20" s="27">
        <v>2011</v>
      </c>
      <c r="B20" s="19">
        <v>383.85668114226303</v>
      </c>
      <c r="C20" s="24">
        <f t="shared" si="0"/>
        <v>2.2351855717324614</v>
      </c>
      <c r="D20" s="25">
        <f t="shared" si="1"/>
        <v>-15.281166412223726</v>
      </c>
      <c r="E20" s="28"/>
      <c r="F20" s="26"/>
      <c r="G20" s="29"/>
      <c r="I20" s="23"/>
      <c r="J20" s="23"/>
      <c r="K20" s="23"/>
      <c r="L20" s="26"/>
    </row>
    <row r="21" spans="1:12" ht="12.75" customHeight="1" x14ac:dyDescent="0.2">
      <c r="A21" s="27">
        <v>2012</v>
      </c>
      <c r="B21" s="19">
        <v>382.8571368868125</v>
      </c>
      <c r="C21" s="24">
        <f t="shared" si="0"/>
        <v>-0.26039516948777147</v>
      </c>
      <c r="D21" s="25">
        <f t="shared" si="1"/>
        <v>-15.501770162532678</v>
      </c>
      <c r="E21" s="22"/>
      <c r="F21" s="26"/>
      <c r="G21" s="26"/>
      <c r="I21" s="23"/>
      <c r="J21" s="23"/>
      <c r="K21" s="23"/>
      <c r="L21" s="26"/>
    </row>
    <row r="22" spans="1:12" ht="12.75" customHeight="1" x14ac:dyDescent="0.2">
      <c r="A22" s="27">
        <v>2013</v>
      </c>
      <c r="B22" s="19">
        <v>402.16248682463925</v>
      </c>
      <c r="C22" s="24">
        <f t="shared" si="0"/>
        <v>5.0424422265724047</v>
      </c>
      <c r="D22" s="25">
        <f t="shared" si="1"/>
        <v>-11.240995740502022</v>
      </c>
      <c r="E22" s="22"/>
      <c r="F22" s="26"/>
      <c r="G22" s="26"/>
      <c r="I22" s="23"/>
      <c r="J22" s="23"/>
      <c r="K22" s="23"/>
      <c r="L22" s="26"/>
    </row>
    <row r="23" spans="1:12" ht="12.75" customHeight="1" x14ac:dyDescent="0.2">
      <c r="A23" s="27">
        <v>2014</v>
      </c>
      <c r="B23" s="19">
        <v>402.02224002533342</v>
      </c>
      <c r="C23" s="24">
        <f t="shared" si="0"/>
        <v>-3.4873167911104029E-2</v>
      </c>
      <c r="D23" s="25">
        <f t="shared" si="1"/>
        <v>-11.271948817093662</v>
      </c>
      <c r="E23" s="30"/>
      <c r="F23" s="26"/>
      <c r="G23" s="26"/>
      <c r="I23" s="23"/>
      <c r="J23" s="23"/>
      <c r="K23" s="23"/>
      <c r="L23" s="26"/>
    </row>
    <row r="24" spans="1:12" ht="12.75" customHeight="1" x14ac:dyDescent="0.25">
      <c r="A24" s="27">
        <v>2015</v>
      </c>
      <c r="B24" s="31">
        <v>377.15864932486977</v>
      </c>
      <c r="C24" s="32">
        <f t="shared" si="0"/>
        <v>-6.1846306559798458</v>
      </c>
      <c r="D24" s="33">
        <f t="shared" si="1"/>
        <v>-16.759451071005174</v>
      </c>
      <c r="E24" s="28"/>
      <c r="F24" s="26"/>
      <c r="G24" s="29"/>
      <c r="I24" s="23"/>
      <c r="J24" s="23"/>
      <c r="K24" s="23"/>
      <c r="L24" s="26"/>
    </row>
    <row r="25" spans="1:12" ht="12.75" customHeight="1" x14ac:dyDescent="0.25">
      <c r="A25" s="34">
        <v>2016</v>
      </c>
      <c r="B25" s="35">
        <v>343.98036899172274</v>
      </c>
      <c r="C25" s="36">
        <f t="shared" si="0"/>
        <v>-8.7969029458922883</v>
      </c>
      <c r="D25" s="37">
        <f t="shared" si="1"/>
        <v>-24.082041371916834</v>
      </c>
      <c r="E25" s="30"/>
      <c r="F25" s="26"/>
      <c r="G25" s="38"/>
      <c r="I25" s="26"/>
      <c r="J25" s="23"/>
      <c r="K25" s="23"/>
      <c r="L25" s="26"/>
    </row>
    <row r="26" spans="1:12" ht="38.25" customHeight="1" x14ac:dyDescent="0.2">
      <c r="A26" s="119" t="s">
        <v>18</v>
      </c>
      <c r="B26" s="119"/>
      <c r="C26" s="119"/>
      <c r="D26" s="120"/>
    </row>
    <row r="27" spans="1:12" x14ac:dyDescent="0.2">
      <c r="A27" s="121" t="s">
        <v>19</v>
      </c>
      <c r="B27" s="121"/>
      <c r="C27" s="121"/>
      <c r="D27" s="121"/>
    </row>
  </sheetData>
  <mergeCells count="4">
    <mergeCell ref="A1:D1"/>
    <mergeCell ref="A2:D2"/>
    <mergeCell ref="A26:D26"/>
    <mergeCell ref="A27:D27"/>
  </mergeCells>
  <printOptions horizontalCentered="1"/>
  <pageMargins left="0.75" right="0.75" top="0.5" bottom="0.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sqref="A1:B1"/>
    </sheetView>
  </sheetViews>
  <sheetFormatPr defaultRowHeight="12.75" x14ac:dyDescent="0.2"/>
  <cols>
    <col min="1" max="1" width="20.5703125" style="14" customWidth="1"/>
    <col min="2" max="2" width="43" style="14" customWidth="1"/>
    <col min="3" max="16384" width="9.140625" style="14"/>
  </cols>
  <sheetData>
    <row r="1" spans="1:2" ht="25.5" customHeight="1" x14ac:dyDescent="0.2">
      <c r="A1" s="117" t="s">
        <v>20</v>
      </c>
      <c r="B1" s="117"/>
    </row>
    <row r="2" spans="1:2" ht="51" customHeight="1" x14ac:dyDescent="0.2">
      <c r="A2" s="39" t="s">
        <v>14</v>
      </c>
      <c r="B2" s="15" t="s">
        <v>21</v>
      </c>
    </row>
    <row r="3" spans="1:2" x14ac:dyDescent="0.2">
      <c r="A3" s="40">
        <v>1990</v>
      </c>
      <c r="B3" s="41">
        <v>88.527547695603275</v>
      </c>
    </row>
    <row r="4" spans="1:2" x14ac:dyDescent="0.2">
      <c r="A4" s="40">
        <v>1995</v>
      </c>
      <c r="B4" s="41">
        <v>87.552675874674037</v>
      </c>
    </row>
    <row r="5" spans="1:2" x14ac:dyDescent="0.2">
      <c r="A5" s="40">
        <v>2000</v>
      </c>
      <c r="B5" s="41">
        <v>88.870422640625833</v>
      </c>
    </row>
    <row r="6" spans="1:2" x14ac:dyDescent="0.2">
      <c r="A6" s="40">
        <v>2001</v>
      </c>
      <c r="B6" s="41">
        <v>87.782594490792789</v>
      </c>
    </row>
    <row r="7" spans="1:2" x14ac:dyDescent="0.2">
      <c r="A7" s="40">
        <v>2002</v>
      </c>
      <c r="B7" s="41">
        <v>87.064759018572147</v>
      </c>
    </row>
    <row r="8" spans="1:2" x14ac:dyDescent="0.2">
      <c r="A8" s="40">
        <v>2003</v>
      </c>
      <c r="B8" s="41">
        <v>84.944701490097657</v>
      </c>
    </row>
    <row r="9" spans="1:2" x14ac:dyDescent="0.2">
      <c r="A9" s="40">
        <v>2004</v>
      </c>
      <c r="B9" s="41">
        <v>80.616387544965278</v>
      </c>
    </row>
    <row r="10" spans="1:2" x14ac:dyDescent="0.2">
      <c r="A10" s="40">
        <v>2005</v>
      </c>
      <c r="B10" s="41">
        <v>78.437415407326455</v>
      </c>
    </row>
    <row r="11" spans="1:2" x14ac:dyDescent="0.2">
      <c r="A11" s="40">
        <v>2006</v>
      </c>
      <c r="B11" s="41">
        <v>77.563577116362552</v>
      </c>
    </row>
    <row r="12" spans="1:2" x14ac:dyDescent="0.2">
      <c r="A12" s="40">
        <v>2007</v>
      </c>
      <c r="B12" s="41">
        <v>77.692387037735031</v>
      </c>
    </row>
    <row r="13" spans="1:2" x14ac:dyDescent="0.2">
      <c r="A13" s="40">
        <v>2008</v>
      </c>
      <c r="B13" s="41">
        <v>75.946809494986169</v>
      </c>
    </row>
    <row r="14" spans="1:2" x14ac:dyDescent="0.2">
      <c r="A14" s="42">
        <v>2009</v>
      </c>
      <c r="B14" s="41">
        <v>73.704194575355075</v>
      </c>
    </row>
    <row r="15" spans="1:2" x14ac:dyDescent="0.2">
      <c r="A15" s="42">
        <v>2010</v>
      </c>
      <c r="B15" s="43">
        <v>74.752715559742839</v>
      </c>
    </row>
    <row r="16" spans="1:2" x14ac:dyDescent="0.2">
      <c r="A16" s="42">
        <v>2011</v>
      </c>
      <c r="B16" s="43">
        <v>74.586700470951669</v>
      </c>
    </row>
    <row r="17" spans="1:2" x14ac:dyDescent="0.2">
      <c r="A17" s="42">
        <v>2012</v>
      </c>
      <c r="B17" s="43">
        <v>74.117882913991735</v>
      </c>
    </row>
    <row r="18" spans="1:2" x14ac:dyDescent="0.2">
      <c r="A18" s="42">
        <v>2013</v>
      </c>
      <c r="B18" s="43">
        <v>74.642837654136059</v>
      </c>
    </row>
    <row r="19" spans="1:2" x14ac:dyDescent="0.2">
      <c r="A19" s="42">
        <v>2014</v>
      </c>
      <c r="B19" s="43">
        <v>74.82772616521936</v>
      </c>
    </row>
    <row r="20" spans="1:2" x14ac:dyDescent="0.2">
      <c r="A20" s="44">
        <v>2015</v>
      </c>
      <c r="B20" s="43">
        <v>74.712353132952273</v>
      </c>
    </row>
    <row r="21" spans="1:2" x14ac:dyDescent="0.2">
      <c r="A21" s="45" t="s">
        <v>22</v>
      </c>
      <c r="B21" s="46">
        <v>73.723326102063822</v>
      </c>
    </row>
    <row r="22" spans="1:2" ht="12.75" customHeight="1" x14ac:dyDescent="0.2">
      <c r="A22" s="45" t="s">
        <v>23</v>
      </c>
      <c r="B22" s="46">
        <v>74.302118247715782</v>
      </c>
    </row>
    <row r="23" spans="1:2" ht="12.75" customHeight="1" x14ac:dyDescent="0.2">
      <c r="A23" s="47" t="s">
        <v>24</v>
      </c>
      <c r="B23" s="48">
        <v>74.699087369496681</v>
      </c>
    </row>
    <row r="24" spans="1:2" ht="30" customHeight="1" x14ac:dyDescent="0.2">
      <c r="A24" s="118" t="s">
        <v>25</v>
      </c>
      <c r="B24" s="118"/>
    </row>
    <row r="25" spans="1:2" ht="31.5" customHeight="1" x14ac:dyDescent="0.2">
      <c r="A25" s="118" t="s">
        <v>26</v>
      </c>
      <c r="B25" s="118"/>
    </row>
    <row r="26" spans="1:2" x14ac:dyDescent="0.2">
      <c r="B26" s="49"/>
    </row>
    <row r="27" spans="1:2" x14ac:dyDescent="0.2">
      <c r="B27" s="50"/>
    </row>
  </sheetData>
  <mergeCells count="3">
    <mergeCell ref="A1:B1"/>
    <mergeCell ref="A24:B24"/>
    <mergeCell ref="A25:B25"/>
  </mergeCells>
  <printOptions horizontalCentered="1"/>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11" workbookViewId="0">
      <selection activeCell="A32" sqref="A32:D32"/>
    </sheetView>
  </sheetViews>
  <sheetFormatPr defaultRowHeight="12.75" x14ac:dyDescent="0.2"/>
  <cols>
    <col min="1" max="1" width="17.7109375" style="58" customWidth="1"/>
    <col min="2" max="3" width="15.7109375" style="53" customWidth="1"/>
    <col min="4" max="4" width="15.7109375" style="54" customWidth="1"/>
    <col min="5" max="16384" width="9.140625" style="14"/>
  </cols>
  <sheetData>
    <row r="1" spans="1:9" ht="24.75" customHeight="1" x14ac:dyDescent="0.2">
      <c r="A1" s="122" t="s">
        <v>70</v>
      </c>
      <c r="B1" s="122"/>
      <c r="C1" s="122"/>
      <c r="D1" s="122"/>
    </row>
    <row r="2" spans="1:9" ht="12" customHeight="1" x14ac:dyDescent="0.2">
      <c r="A2" s="123" t="s">
        <v>71</v>
      </c>
      <c r="B2" s="123"/>
      <c r="C2" s="123"/>
      <c r="D2" s="123"/>
      <c r="E2" s="123"/>
    </row>
    <row r="3" spans="1:9" ht="115.35" customHeight="1" x14ac:dyDescent="0.2">
      <c r="A3" s="124" t="s">
        <v>27</v>
      </c>
      <c r="B3" s="124"/>
      <c r="C3" s="124"/>
      <c r="D3" s="124"/>
    </row>
    <row r="4" spans="1:9" ht="63.75" customHeight="1" x14ac:dyDescent="0.2">
      <c r="A4" s="15" t="s">
        <v>28</v>
      </c>
      <c r="B4" s="15" t="s">
        <v>29</v>
      </c>
      <c r="C4" s="15" t="s">
        <v>15</v>
      </c>
      <c r="D4" s="51" t="s">
        <v>30</v>
      </c>
    </row>
    <row r="5" spans="1:9" ht="12.75" customHeight="1" x14ac:dyDescent="0.2">
      <c r="A5" s="52">
        <v>2016</v>
      </c>
      <c r="C5" s="19">
        <v>343.98036899172274</v>
      </c>
      <c r="E5" s="54"/>
      <c r="F5" s="55"/>
    </row>
    <row r="6" spans="1:9" ht="12.75" customHeight="1" x14ac:dyDescent="0.2">
      <c r="A6" s="52">
        <v>2015</v>
      </c>
      <c r="B6" s="56">
        <v>1</v>
      </c>
      <c r="C6" s="19">
        <v>377.15864932486977</v>
      </c>
      <c r="D6" s="57">
        <v>-8.7969029458922883</v>
      </c>
      <c r="F6" s="55"/>
    </row>
    <row r="7" spans="1:9" ht="12.75" customHeight="1" x14ac:dyDescent="0.2">
      <c r="B7" s="56"/>
      <c r="C7" s="59"/>
      <c r="D7" s="60"/>
      <c r="F7" s="23"/>
    </row>
    <row r="8" spans="1:9" ht="12.75" customHeight="1" x14ac:dyDescent="0.2">
      <c r="A8" s="52">
        <v>2014</v>
      </c>
      <c r="B8" s="61">
        <v>2</v>
      </c>
      <c r="C8" s="19">
        <v>402.02224002533342</v>
      </c>
      <c r="D8" s="57">
        <v>-14.437477645503686</v>
      </c>
      <c r="F8" s="23"/>
    </row>
    <row r="9" spans="1:9" ht="12.75" customHeight="1" x14ac:dyDescent="0.2">
      <c r="A9" s="52">
        <v>2013</v>
      </c>
      <c r="B9" s="61">
        <v>3</v>
      </c>
      <c r="C9" s="19">
        <v>402.16248682463925</v>
      </c>
      <c r="D9" s="57">
        <v>-14.467316007593341</v>
      </c>
      <c r="F9" s="23"/>
    </row>
    <row r="10" spans="1:9" ht="12.75" customHeight="1" x14ac:dyDescent="0.2">
      <c r="A10" s="52">
        <v>2012</v>
      </c>
      <c r="B10" s="61">
        <v>4</v>
      </c>
      <c r="C10" s="19">
        <v>382.8571368868125</v>
      </c>
      <c r="D10" s="57">
        <v>-10.154379832439494</v>
      </c>
      <c r="F10" s="23"/>
    </row>
    <row r="11" spans="1:9" ht="12.75" customHeight="1" x14ac:dyDescent="0.2">
      <c r="A11" s="52">
        <v>2011</v>
      </c>
      <c r="B11" s="62">
        <v>5</v>
      </c>
      <c r="C11" s="19">
        <v>383.85668114226303</v>
      </c>
      <c r="D11" s="57">
        <v>-10.388333487352153</v>
      </c>
      <c r="F11" s="23"/>
    </row>
    <row r="12" spans="1:9" ht="12.75" customHeight="1" x14ac:dyDescent="0.2">
      <c r="A12" s="63">
        <v>2010</v>
      </c>
      <c r="B12" s="56">
        <v>6</v>
      </c>
      <c r="C12" s="19">
        <v>375.46435602929796</v>
      </c>
      <c r="D12" s="57">
        <v>-8.3853464468724379</v>
      </c>
      <c r="F12" s="23"/>
    </row>
    <row r="13" spans="1:9" ht="12.75" customHeight="1" x14ac:dyDescent="0.2">
      <c r="A13" s="63"/>
      <c r="B13" s="56"/>
      <c r="C13" s="19"/>
      <c r="D13" s="57"/>
      <c r="F13" s="23"/>
    </row>
    <row r="14" spans="1:9" ht="12.75" customHeight="1" x14ac:dyDescent="0.2">
      <c r="A14" s="64">
        <v>2009</v>
      </c>
      <c r="B14" s="56">
        <v>7</v>
      </c>
      <c r="C14" s="19">
        <v>343.13573003620456</v>
      </c>
      <c r="D14" s="57">
        <v>0.24615301805762388</v>
      </c>
      <c r="F14" s="23"/>
      <c r="I14" s="26"/>
    </row>
    <row r="15" spans="1:9" ht="12.75" customHeight="1" x14ac:dyDescent="0.2">
      <c r="A15" s="52">
        <v>2008</v>
      </c>
      <c r="B15" s="56">
        <v>8</v>
      </c>
      <c r="C15" s="19">
        <v>396.07652819838279</v>
      </c>
      <c r="D15" s="57">
        <v>-13.153053891788977</v>
      </c>
      <c r="F15" s="23"/>
    </row>
    <row r="16" spans="1:9" ht="12.75" customHeight="1" x14ac:dyDescent="0.2">
      <c r="A16" s="65">
        <v>2007</v>
      </c>
      <c r="B16" s="56">
        <v>9</v>
      </c>
      <c r="C16" s="19">
        <v>379.30797314427485</v>
      </c>
      <c r="D16" s="57">
        <v>-9.3136993297830806</v>
      </c>
      <c r="F16" s="23"/>
    </row>
    <row r="17" spans="1:9" ht="12.75" customHeight="1" x14ac:dyDescent="0.2">
      <c r="A17" s="66">
        <v>2006</v>
      </c>
      <c r="B17" s="56">
        <v>10</v>
      </c>
      <c r="C17" s="19">
        <v>392.80902780663786</v>
      </c>
      <c r="D17" s="57">
        <v>-12.430635590929255</v>
      </c>
      <c r="F17" s="23"/>
    </row>
    <row r="18" spans="1:9" ht="12.75" customHeight="1" x14ac:dyDescent="0.2">
      <c r="A18" s="66">
        <v>2005</v>
      </c>
      <c r="B18" s="56">
        <v>11</v>
      </c>
      <c r="C18" s="19">
        <v>371.50345364717975</v>
      </c>
      <c r="D18" s="57">
        <v>-7.4085676419029838</v>
      </c>
      <c r="F18" s="23"/>
    </row>
    <row r="19" spans="1:9" ht="12.75" customHeight="1" x14ac:dyDescent="0.2">
      <c r="A19" s="66"/>
      <c r="B19" s="56"/>
      <c r="C19" s="19"/>
      <c r="D19" s="57"/>
      <c r="F19" s="23"/>
    </row>
    <row r="20" spans="1:9" ht="12.75" customHeight="1" x14ac:dyDescent="0.2">
      <c r="A20" s="66">
        <v>2004</v>
      </c>
      <c r="B20" s="56">
        <v>12</v>
      </c>
      <c r="C20" s="19">
        <v>377.00003256913351</v>
      </c>
      <c r="D20" s="57">
        <v>-8.7585306962422305</v>
      </c>
      <c r="F20" s="23"/>
    </row>
    <row r="21" spans="1:9" ht="12.75" customHeight="1" x14ac:dyDescent="0.2">
      <c r="A21" s="66">
        <v>2003</v>
      </c>
      <c r="B21" s="67">
        <v>13</v>
      </c>
      <c r="C21" s="19">
        <v>407.23449555399344</v>
      </c>
      <c r="D21" s="57">
        <v>-15.532605231838497</v>
      </c>
      <c r="F21" s="23"/>
    </row>
    <row r="22" spans="1:9" ht="12.75" customHeight="1" x14ac:dyDescent="0.2">
      <c r="A22" s="66">
        <v>2002</v>
      </c>
      <c r="B22" s="67">
        <v>14</v>
      </c>
      <c r="C22" s="19">
        <v>404.55882764160896</v>
      </c>
      <c r="D22" s="57">
        <v>-14.973955457363431</v>
      </c>
      <c r="F22" s="23"/>
    </row>
    <row r="23" spans="1:9" ht="12.75" customHeight="1" x14ac:dyDescent="0.2">
      <c r="A23" s="66">
        <v>2001</v>
      </c>
      <c r="B23" s="56">
        <v>15</v>
      </c>
      <c r="C23" s="19">
        <v>410.30936643286583</v>
      </c>
      <c r="D23" s="57">
        <v>-16.165606458802529</v>
      </c>
      <c r="F23" s="23"/>
    </row>
    <row r="24" spans="1:9" ht="12.75" customHeight="1" x14ac:dyDescent="0.2">
      <c r="A24" s="66">
        <v>2000</v>
      </c>
      <c r="B24" s="67">
        <v>16</v>
      </c>
      <c r="C24" s="19">
        <v>467.93385335096519</v>
      </c>
      <c r="D24" s="57">
        <v>-26.489531259939302</v>
      </c>
      <c r="F24" s="23"/>
      <c r="I24" s="68"/>
    </row>
    <row r="25" spans="1:9" ht="12.75" customHeight="1" x14ac:dyDescent="0.2">
      <c r="A25" s="66"/>
      <c r="B25" s="56"/>
      <c r="C25" s="19"/>
      <c r="D25" s="57"/>
      <c r="F25" s="23"/>
    </row>
    <row r="26" spans="1:9" ht="12.75" customHeight="1" x14ac:dyDescent="0.2">
      <c r="A26" s="66">
        <v>1999</v>
      </c>
      <c r="B26" s="69">
        <v>17</v>
      </c>
      <c r="C26" s="19">
        <v>456.14287123808322</v>
      </c>
      <c r="D26" s="57">
        <v>-24.589335780240091</v>
      </c>
      <c r="F26" s="23"/>
    </row>
    <row r="27" spans="1:9" ht="12.75" customHeight="1" x14ac:dyDescent="0.2">
      <c r="A27" s="66">
        <v>1998</v>
      </c>
      <c r="B27" s="67">
        <v>18</v>
      </c>
      <c r="C27" s="19">
        <v>465.22726320574219</v>
      </c>
      <c r="D27" s="57">
        <v>-26.061863481203424</v>
      </c>
      <c r="F27" s="23"/>
    </row>
    <row r="28" spans="1:9" ht="12.75" customHeight="1" x14ac:dyDescent="0.2">
      <c r="A28" s="66">
        <v>1997</v>
      </c>
      <c r="B28" s="69">
        <v>19</v>
      </c>
      <c r="C28" s="19">
        <v>422.75628412860448</v>
      </c>
      <c r="D28" s="57">
        <v>-18.633883893472234</v>
      </c>
      <c r="F28" s="23"/>
    </row>
    <row r="29" spans="1:9" ht="12.75" customHeight="1" x14ac:dyDescent="0.2">
      <c r="A29" s="66">
        <v>1996</v>
      </c>
      <c r="B29" s="69">
        <v>20</v>
      </c>
      <c r="C29" s="19">
        <v>412.30799250630298</v>
      </c>
      <c r="D29" s="57">
        <v>-16.571986174518727</v>
      </c>
      <c r="F29" s="23"/>
    </row>
    <row r="30" spans="1:9" ht="12.75" customHeight="1" x14ac:dyDescent="0.2">
      <c r="A30" s="39">
        <v>1995</v>
      </c>
      <c r="B30" s="70">
        <v>21</v>
      </c>
      <c r="C30" s="35">
        <v>453.09486083109636</v>
      </c>
      <c r="D30" s="71">
        <v>-24.082041371916834</v>
      </c>
      <c r="F30" s="23"/>
    </row>
    <row r="31" spans="1:9" ht="63.75" customHeight="1" x14ac:dyDescent="0.2">
      <c r="A31" s="125" t="s">
        <v>18</v>
      </c>
      <c r="B31" s="125"/>
      <c r="C31" s="125"/>
      <c r="D31" s="125"/>
    </row>
    <row r="32" spans="1:9" ht="17.25" customHeight="1" x14ac:dyDescent="0.2">
      <c r="A32" s="124"/>
      <c r="B32" s="124"/>
      <c r="C32" s="124"/>
      <c r="D32" s="124"/>
    </row>
    <row r="36" spans="1:2" x14ac:dyDescent="0.2">
      <c r="A36" s="14"/>
      <c r="B36" s="14"/>
    </row>
    <row r="37" spans="1:2" x14ac:dyDescent="0.2">
      <c r="A37" s="14"/>
      <c r="B37" s="72"/>
    </row>
    <row r="38" spans="1:2" x14ac:dyDescent="0.2">
      <c r="A38" s="14"/>
      <c r="B38" s="28"/>
    </row>
    <row r="39" spans="1:2" x14ac:dyDescent="0.2">
      <c r="A39" s="14"/>
      <c r="B39" s="28"/>
    </row>
    <row r="40" spans="1:2" x14ac:dyDescent="0.2">
      <c r="A40" s="14"/>
      <c r="B40" s="28"/>
    </row>
    <row r="41" spans="1:2" x14ac:dyDescent="0.2">
      <c r="A41" s="14"/>
      <c r="B41" s="28"/>
    </row>
    <row r="42" spans="1:2" x14ac:dyDescent="0.2">
      <c r="A42" s="14"/>
      <c r="B42" s="28"/>
    </row>
    <row r="43" spans="1:2" x14ac:dyDescent="0.2">
      <c r="A43" s="14"/>
      <c r="B43" s="28"/>
    </row>
    <row r="44" spans="1:2" x14ac:dyDescent="0.2">
      <c r="A44" s="14"/>
      <c r="B44" s="28"/>
    </row>
    <row r="45" spans="1:2" x14ac:dyDescent="0.2">
      <c r="A45" s="14"/>
      <c r="B45" s="28"/>
    </row>
    <row r="46" spans="1:2" x14ac:dyDescent="0.2">
      <c r="A46" s="14"/>
      <c r="B46" s="28"/>
    </row>
    <row r="47" spans="1:2" x14ac:dyDescent="0.2">
      <c r="A47" s="14"/>
      <c r="B47" s="28"/>
    </row>
    <row r="48" spans="1:2" x14ac:dyDescent="0.2">
      <c r="A48" s="14"/>
      <c r="B48" s="28"/>
    </row>
    <row r="49" spans="1:2" x14ac:dyDescent="0.2">
      <c r="A49" s="14"/>
      <c r="B49" s="28"/>
    </row>
    <row r="50" spans="1:2" x14ac:dyDescent="0.2">
      <c r="A50" s="14"/>
      <c r="B50" s="28"/>
    </row>
    <row r="51" spans="1:2" x14ac:dyDescent="0.2">
      <c r="A51" s="14"/>
      <c r="B51" s="28"/>
    </row>
    <row r="52" spans="1:2" x14ac:dyDescent="0.2">
      <c r="A52" s="14"/>
      <c r="B52" s="28"/>
    </row>
  </sheetData>
  <mergeCells count="5">
    <mergeCell ref="A1:D1"/>
    <mergeCell ref="A2:E2"/>
    <mergeCell ref="A3:D3"/>
    <mergeCell ref="A31:D31"/>
    <mergeCell ref="A32:D32"/>
  </mergeCells>
  <printOptions horizontalCentered="1"/>
  <pageMargins left="0" right="0" top="0.5" bottom="0.5"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workbookViewId="0">
      <selection activeCell="C11" sqref="C11"/>
    </sheetView>
  </sheetViews>
  <sheetFormatPr defaultRowHeight="12.75" x14ac:dyDescent="0.2"/>
  <cols>
    <col min="1" max="1" width="13.42578125" style="80" customWidth="1"/>
    <col min="2" max="2" width="26" style="80" customWidth="1"/>
    <col min="3" max="3" width="25.7109375" style="80" customWidth="1"/>
    <col min="4" max="4" width="9.140625" style="14"/>
    <col min="5" max="5" width="12.42578125" style="14" customWidth="1"/>
    <col min="6" max="16384" width="9.140625" style="14"/>
  </cols>
  <sheetData>
    <row r="1" spans="1:13" ht="25.5" customHeight="1" x14ac:dyDescent="0.2">
      <c r="A1" s="126" t="s">
        <v>31</v>
      </c>
      <c r="B1" s="126"/>
      <c r="C1" s="126"/>
    </row>
    <row r="2" spans="1:13" ht="15" customHeight="1" x14ac:dyDescent="0.2">
      <c r="A2" s="127" t="s">
        <v>32</v>
      </c>
      <c r="B2" s="127"/>
      <c r="C2" s="127"/>
    </row>
    <row r="3" spans="1:13" ht="130.5" customHeight="1" x14ac:dyDescent="0.2">
      <c r="A3" s="128" t="s">
        <v>13</v>
      </c>
      <c r="B3" s="128"/>
      <c r="C3" s="128"/>
    </row>
    <row r="4" spans="1:13" ht="28.5" customHeight="1" x14ac:dyDescent="0.2">
      <c r="A4" s="129" t="s">
        <v>33</v>
      </c>
      <c r="B4" s="131" t="s">
        <v>34</v>
      </c>
      <c r="C4" s="131"/>
    </row>
    <row r="5" spans="1:13" ht="38.25" customHeight="1" x14ac:dyDescent="0.2">
      <c r="A5" s="130"/>
      <c r="B5" s="15" t="s">
        <v>15</v>
      </c>
      <c r="C5" s="15" t="s">
        <v>35</v>
      </c>
      <c r="F5" s="73"/>
      <c r="G5" s="73"/>
      <c r="H5" s="73"/>
    </row>
    <row r="6" spans="1:13" s="68" customFormat="1" ht="12.75" customHeight="1" x14ac:dyDescent="0.2">
      <c r="A6" s="74" t="s">
        <v>36</v>
      </c>
      <c r="B6" s="59">
        <v>400.74436562556639</v>
      </c>
      <c r="C6" s="25">
        <v>2.6341372670495042</v>
      </c>
      <c r="D6" s="14"/>
      <c r="F6" s="74"/>
      <c r="G6" s="75"/>
      <c r="H6" s="76"/>
      <c r="I6" s="77"/>
      <c r="J6" s="78"/>
      <c r="K6" s="78"/>
      <c r="L6" s="77"/>
      <c r="M6" s="79"/>
    </row>
    <row r="7" spans="1:13" s="68" customFormat="1" ht="12.75" customHeight="1" x14ac:dyDescent="0.2">
      <c r="A7" s="74" t="s">
        <v>37</v>
      </c>
      <c r="B7" s="59">
        <v>402.02224002533342</v>
      </c>
      <c r="C7" s="25">
        <f>((B7-B6)/B7)*100</f>
        <v>0.3178616187220149</v>
      </c>
      <c r="D7" s="14"/>
      <c r="F7" s="74"/>
      <c r="G7" s="75"/>
      <c r="H7" s="76"/>
      <c r="I7" s="77"/>
      <c r="J7" s="78"/>
      <c r="K7" s="78"/>
      <c r="L7" s="77"/>
      <c r="M7" s="79"/>
    </row>
    <row r="8" spans="1:13" s="68" customFormat="1" ht="12.75" customHeight="1" x14ac:dyDescent="0.2">
      <c r="A8" s="74" t="s">
        <v>38</v>
      </c>
      <c r="B8" s="59">
        <v>403.72748535518792</v>
      </c>
      <c r="C8" s="25">
        <f t="shared" ref="C8:C15" si="0">((B8-B7)/B8)*100</f>
        <v>0.42237533774899666</v>
      </c>
      <c r="D8" s="14"/>
      <c r="F8" s="74"/>
      <c r="G8" s="75"/>
      <c r="H8" s="76"/>
      <c r="I8" s="77"/>
      <c r="J8" s="78"/>
      <c r="K8" s="78"/>
      <c r="L8" s="77"/>
      <c r="M8" s="79"/>
    </row>
    <row r="9" spans="1:13" ht="12" customHeight="1" x14ac:dyDescent="0.2">
      <c r="A9" s="80" t="s">
        <v>39</v>
      </c>
      <c r="B9" s="59">
        <v>397.04720701169015</v>
      </c>
      <c r="C9" s="25">
        <f t="shared" si="0"/>
        <v>-1.6824896953124997</v>
      </c>
      <c r="F9" s="77"/>
      <c r="G9" s="75"/>
      <c r="H9" s="77"/>
      <c r="I9" s="77"/>
      <c r="J9" s="78"/>
      <c r="K9" s="78"/>
    </row>
    <row r="10" spans="1:13" ht="12" customHeight="1" x14ac:dyDescent="0.2">
      <c r="A10" s="74" t="s">
        <v>40</v>
      </c>
      <c r="B10" s="59">
        <v>390.42046424518509</v>
      </c>
      <c r="C10" s="25">
        <f t="shared" si="0"/>
        <v>-1.6973348923491491</v>
      </c>
      <c r="F10" s="77"/>
      <c r="G10" s="75"/>
      <c r="H10" s="77"/>
      <c r="I10" s="77"/>
      <c r="J10" s="78"/>
      <c r="K10" s="78"/>
    </row>
    <row r="11" spans="1:13" ht="12" customHeight="1" x14ac:dyDescent="0.2">
      <c r="A11" s="74" t="s">
        <v>41</v>
      </c>
      <c r="B11" s="59">
        <v>377</v>
      </c>
      <c r="C11" s="25">
        <f t="shared" si="0"/>
        <v>-3.5598048395716413</v>
      </c>
      <c r="F11" s="77"/>
      <c r="G11" s="75"/>
      <c r="H11" s="77"/>
      <c r="I11" s="77"/>
      <c r="J11" s="78"/>
      <c r="K11" s="78"/>
    </row>
    <row r="12" spans="1:13" ht="12" customHeight="1" x14ac:dyDescent="0.2">
      <c r="A12" s="74" t="s">
        <v>42</v>
      </c>
      <c r="B12" s="59">
        <v>362.56088321615425</v>
      </c>
      <c r="C12" s="25">
        <f t="shared" si="0"/>
        <v>-3.9825357484131367</v>
      </c>
      <c r="F12" s="77"/>
      <c r="G12" s="75"/>
      <c r="H12" s="77"/>
      <c r="I12" s="77"/>
      <c r="J12" s="78"/>
      <c r="K12" s="78"/>
    </row>
    <row r="13" spans="1:13" ht="12" customHeight="1" x14ac:dyDescent="0.2">
      <c r="A13" s="80" t="s">
        <v>43</v>
      </c>
      <c r="B13" s="59">
        <v>361.1972856214162</v>
      </c>
      <c r="C13" s="25">
        <f t="shared" si="0"/>
        <v>-0.37752155096959628</v>
      </c>
      <c r="F13" s="77"/>
      <c r="G13" s="75"/>
      <c r="H13" s="77"/>
      <c r="I13" s="77"/>
      <c r="J13" s="78"/>
      <c r="K13" s="78"/>
    </row>
    <row r="14" spans="1:13" ht="12" customHeight="1" x14ac:dyDescent="0.2">
      <c r="A14" s="80" t="s">
        <v>44</v>
      </c>
      <c r="B14" s="59">
        <v>350.66316494182928</v>
      </c>
      <c r="C14" s="33">
        <f t="shared" si="0"/>
        <v>-3.0040568080010344</v>
      </c>
      <c r="F14" s="77"/>
      <c r="G14" s="75"/>
      <c r="H14" s="77"/>
      <c r="I14" s="77"/>
      <c r="J14" s="78"/>
      <c r="K14" s="78"/>
    </row>
    <row r="15" spans="1:13" ht="12" customHeight="1" x14ac:dyDescent="0.2">
      <c r="A15" s="81" t="s">
        <v>45</v>
      </c>
      <c r="B15" s="82">
        <v>343.98036899172274</v>
      </c>
      <c r="C15" s="37">
        <f t="shared" si="0"/>
        <v>-1.9427841099465031</v>
      </c>
      <c r="F15" s="77"/>
      <c r="G15" s="75"/>
      <c r="H15" s="77"/>
      <c r="I15" s="77"/>
      <c r="J15" s="78"/>
      <c r="K15" s="78"/>
    </row>
    <row r="16" spans="1:13" ht="59.25" customHeight="1" x14ac:dyDescent="0.2">
      <c r="A16" s="119" t="s">
        <v>18</v>
      </c>
      <c r="B16" s="119"/>
      <c r="C16" s="119"/>
    </row>
    <row r="17" spans="1:3" ht="30" customHeight="1" x14ac:dyDescent="0.2">
      <c r="A17" s="118" t="s">
        <v>19</v>
      </c>
      <c r="B17" s="118"/>
      <c r="C17" s="118"/>
    </row>
    <row r="18" spans="1:3" ht="38.25" customHeight="1" x14ac:dyDescent="0.2">
      <c r="A18" s="118" t="s">
        <v>46</v>
      </c>
      <c r="B18" s="118"/>
      <c r="C18" s="118"/>
    </row>
    <row r="19" spans="1:3" ht="15.75" x14ac:dyDescent="0.25">
      <c r="A19" s="83"/>
      <c r="B19" s="83"/>
      <c r="C19" s="83"/>
    </row>
    <row r="20" spans="1:3" ht="15.75" x14ac:dyDescent="0.25">
      <c r="A20" s="83"/>
      <c r="B20" s="83"/>
      <c r="C20" s="83"/>
    </row>
    <row r="21" spans="1:3" ht="15.75" x14ac:dyDescent="0.25">
      <c r="A21" s="83"/>
      <c r="B21" s="83"/>
      <c r="C21" s="83"/>
    </row>
  </sheetData>
  <mergeCells count="8">
    <mergeCell ref="A17:C17"/>
    <mergeCell ref="A18:C18"/>
    <mergeCell ref="A1:C1"/>
    <mergeCell ref="A2:C2"/>
    <mergeCell ref="A3:C3"/>
    <mergeCell ref="A4:A5"/>
    <mergeCell ref="B4:C4"/>
    <mergeCell ref="A16:C16"/>
  </mergeCells>
  <printOptions horizontalCentered="1"/>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A2" sqref="A2:E2"/>
    </sheetView>
  </sheetViews>
  <sheetFormatPr defaultRowHeight="12.75" x14ac:dyDescent="0.2"/>
  <cols>
    <col min="1" max="1" width="19.5703125" style="14" customWidth="1"/>
    <col min="2" max="2" width="12.85546875" style="14" customWidth="1"/>
    <col min="3" max="3" width="14.85546875" style="14" customWidth="1"/>
    <col min="4" max="4" width="18.140625" style="14" customWidth="1"/>
    <col min="5" max="5" width="15.7109375" style="14" customWidth="1"/>
    <col min="6" max="16384" width="9.140625" style="14"/>
  </cols>
  <sheetData>
    <row r="1" spans="1:7" ht="12.75" customHeight="1" x14ac:dyDescent="0.2">
      <c r="A1" s="117" t="s">
        <v>47</v>
      </c>
      <c r="B1" s="117"/>
      <c r="C1" s="117"/>
      <c r="D1" s="117"/>
    </row>
    <row r="2" spans="1:7" ht="89.25" customHeight="1" x14ac:dyDescent="0.2">
      <c r="A2" s="118" t="s">
        <v>13</v>
      </c>
      <c r="B2" s="118"/>
      <c r="C2" s="118"/>
      <c r="D2" s="118"/>
      <c r="E2" s="133"/>
    </row>
    <row r="3" spans="1:7" ht="30.6" customHeight="1" x14ac:dyDescent="0.2">
      <c r="A3" s="134" t="s">
        <v>14</v>
      </c>
      <c r="B3" s="136" t="s">
        <v>48</v>
      </c>
      <c r="C3" s="131" t="s">
        <v>16</v>
      </c>
      <c r="D3" s="135" t="s">
        <v>17</v>
      </c>
      <c r="E3" s="138" t="s">
        <v>49</v>
      </c>
    </row>
    <row r="4" spans="1:7" ht="38.25" customHeight="1" x14ac:dyDescent="0.2">
      <c r="A4" s="135"/>
      <c r="B4" s="137"/>
      <c r="C4" s="135"/>
      <c r="D4" s="135"/>
      <c r="E4" s="139"/>
    </row>
    <row r="5" spans="1:7" ht="12.75" customHeight="1" x14ac:dyDescent="0.2">
      <c r="A5" s="18">
        <v>1995</v>
      </c>
      <c r="B5" s="84">
        <v>287.51483953528157</v>
      </c>
      <c r="C5" s="85" t="s">
        <v>50</v>
      </c>
      <c r="D5" s="85" t="s">
        <v>50</v>
      </c>
      <c r="E5" s="86">
        <v>57.590078328981733</v>
      </c>
      <c r="F5" s="87"/>
      <c r="G5" s="59"/>
    </row>
    <row r="6" spans="1:7" ht="12.75" customHeight="1" x14ac:dyDescent="0.2">
      <c r="A6" s="18">
        <v>1996</v>
      </c>
      <c r="B6" s="84">
        <v>269.48904525363514</v>
      </c>
      <c r="C6" s="88">
        <f>((B6-B5)/B5)*100</f>
        <v>-6.2695178832445766</v>
      </c>
      <c r="D6" s="88">
        <f>((B6-$B$5)/$B$5)*100</f>
        <v>-6.2695178832445766</v>
      </c>
      <c r="E6" s="26">
        <v>52.996197718631166</v>
      </c>
      <c r="G6" s="59"/>
    </row>
    <row r="7" spans="1:7" ht="12.75" customHeight="1" x14ac:dyDescent="0.2">
      <c r="A7" s="18">
        <v>1997</v>
      </c>
      <c r="B7" s="84">
        <v>282.27178704015705</v>
      </c>
      <c r="C7" s="88">
        <f t="shared" ref="C7:C26" si="0">((B7-B6)/B6)*100</f>
        <v>4.7433251969448964</v>
      </c>
      <c r="D7" s="88">
        <f t="shared" ref="D7:D26" si="1">((B7-$B$5)/$B$5)*100</f>
        <v>-1.8235763077825866</v>
      </c>
      <c r="E7" s="26">
        <v>49.769230769230774</v>
      </c>
      <c r="G7" s="59"/>
    </row>
    <row r="8" spans="1:7" ht="12.75" customHeight="1" x14ac:dyDescent="0.2">
      <c r="A8" s="18">
        <v>1998</v>
      </c>
      <c r="B8" s="84">
        <v>315.25415552653135</v>
      </c>
      <c r="C8" s="88">
        <f t="shared" si="0"/>
        <v>11.68461390782994</v>
      </c>
      <c r="D8" s="88">
        <f t="shared" si="1"/>
        <v>9.6479597491682973</v>
      </c>
      <c r="E8" s="26">
        <v>47.572127139364305</v>
      </c>
      <c r="G8" s="59"/>
    </row>
    <row r="9" spans="1:7" ht="12.75" customHeight="1" x14ac:dyDescent="0.2">
      <c r="A9" s="18">
        <v>1999</v>
      </c>
      <c r="B9" s="84">
        <v>317.22247660119859</v>
      </c>
      <c r="C9" s="88">
        <f t="shared" si="0"/>
        <v>0.62436007271015748</v>
      </c>
      <c r="D9" s="88">
        <f t="shared" si="1"/>
        <v>10.332557830383408</v>
      </c>
      <c r="E9" s="26">
        <v>43.792733770101243</v>
      </c>
      <c r="G9" s="59"/>
    </row>
    <row r="10" spans="1:7" ht="12.75" customHeight="1" x14ac:dyDescent="0.2">
      <c r="A10" s="18">
        <v>2000</v>
      </c>
      <c r="B10" s="84">
        <v>336.6639757073026</v>
      </c>
      <c r="C10" s="88">
        <f t="shared" si="0"/>
        <v>6.1286638054166644</v>
      </c>
      <c r="D10" s="88">
        <f t="shared" si="1"/>
        <v>17.094469367724525</v>
      </c>
      <c r="E10" s="26">
        <v>38.991364421416243</v>
      </c>
      <c r="G10" s="59"/>
    </row>
    <row r="11" spans="1:7" ht="12.75" customHeight="1" x14ac:dyDescent="0.2">
      <c r="A11" s="18">
        <v>2001</v>
      </c>
      <c r="B11" s="84">
        <v>303.02268185537707</v>
      </c>
      <c r="C11" s="88">
        <f t="shared" si="0"/>
        <v>-9.9925433902596819</v>
      </c>
      <c r="D11" s="88">
        <f t="shared" si="1"/>
        <v>5.3937537085603209</v>
      </c>
      <c r="E11" s="26">
        <v>35.405496354458762</v>
      </c>
      <c r="G11" s="59"/>
    </row>
    <row r="12" spans="1:7" ht="12.75" customHeight="1" x14ac:dyDescent="0.2">
      <c r="A12" s="18">
        <v>2002</v>
      </c>
      <c r="B12" s="84">
        <v>303.30014664053556</v>
      </c>
      <c r="C12" s="88">
        <f t="shared" si="0"/>
        <v>9.1565681967962678E-2</v>
      </c>
      <c r="D12" s="88">
        <f t="shared" si="1"/>
        <v>5.4902582178951986</v>
      </c>
      <c r="E12" s="26">
        <v>33.385635359116023</v>
      </c>
      <c r="G12" s="59"/>
    </row>
    <row r="13" spans="1:7" ht="12.75" customHeight="1" x14ac:dyDescent="0.2">
      <c r="A13" s="18">
        <v>2003</v>
      </c>
      <c r="B13" s="84">
        <v>312.39056189257082</v>
      </c>
      <c r="C13" s="88">
        <f t="shared" si="0"/>
        <v>2.9971681031888884</v>
      </c>
      <c r="D13" s="88">
        <f t="shared" si="1"/>
        <v>8.6519785891735488</v>
      </c>
      <c r="E13" s="26">
        <v>30.360691144708429</v>
      </c>
      <c r="G13" s="59"/>
    </row>
    <row r="14" spans="1:7" ht="12.75" customHeight="1" x14ac:dyDescent="0.2">
      <c r="A14" s="18">
        <v>2004</v>
      </c>
      <c r="B14" s="84">
        <v>296.53688132643464</v>
      </c>
      <c r="C14" s="88">
        <f t="shared" si="0"/>
        <v>-5.0749550402832462</v>
      </c>
      <c r="D14" s="88">
        <f t="shared" si="1"/>
        <v>3.1379395253948124</v>
      </c>
      <c r="E14" s="26">
        <v>27.134281200631904</v>
      </c>
      <c r="G14" s="59"/>
    </row>
    <row r="15" spans="1:7" ht="12.75" customHeight="1" x14ac:dyDescent="0.2">
      <c r="A15" s="18">
        <v>2005</v>
      </c>
      <c r="B15" s="84">
        <v>305.90853830151985</v>
      </c>
      <c r="C15" s="88">
        <f t="shared" si="0"/>
        <v>3.160368090864448</v>
      </c>
      <c r="D15" s="88">
        <f t="shared" si="1"/>
        <v>6.3974780557304616</v>
      </c>
      <c r="E15" s="26">
        <v>21.442655935613676</v>
      </c>
      <c r="G15" s="59"/>
    </row>
    <row r="16" spans="1:7" ht="12.75" customHeight="1" x14ac:dyDescent="0.2">
      <c r="A16" s="18">
        <v>2006</v>
      </c>
      <c r="B16" s="84">
        <v>330.12306667812692</v>
      </c>
      <c r="C16" s="88">
        <f t="shared" si="0"/>
        <v>7.9156104994820131</v>
      </c>
      <c r="D16" s="88">
        <f t="shared" si="1"/>
        <v>14.819487999893935</v>
      </c>
      <c r="E16" s="26">
        <v>18.988664366683093</v>
      </c>
      <c r="G16" s="59"/>
    </row>
    <row r="17" spans="1:7" ht="12.75" customHeight="1" x14ac:dyDescent="0.2">
      <c r="A17" s="18">
        <v>2007</v>
      </c>
      <c r="B17" s="84">
        <v>327.55902099528583</v>
      </c>
      <c r="C17" s="88">
        <f t="shared" si="0"/>
        <v>-0.77669388832530506</v>
      </c>
      <c r="D17" s="88">
        <f t="shared" si="1"/>
        <v>13.927692053992349</v>
      </c>
      <c r="E17" s="26">
        <v>15.79835963355556</v>
      </c>
      <c r="G17" s="59"/>
    </row>
    <row r="18" spans="1:7" ht="12.75" customHeight="1" x14ac:dyDescent="0.2">
      <c r="A18" s="18">
        <v>2008</v>
      </c>
      <c r="B18" s="84">
        <v>358.92610247703988</v>
      </c>
      <c r="C18" s="88">
        <f t="shared" si="0"/>
        <v>9.5760090460782852</v>
      </c>
      <c r="D18" s="88">
        <f t="shared" si="1"/>
        <v>24.837418151070871</v>
      </c>
      <c r="E18" s="26">
        <v>11.788265908533171</v>
      </c>
      <c r="G18" s="59"/>
    </row>
    <row r="19" spans="1:7" ht="12.75" customHeight="1" x14ac:dyDescent="0.2">
      <c r="A19" s="18">
        <v>2009</v>
      </c>
      <c r="B19" s="84">
        <v>306.95147406344358</v>
      </c>
      <c r="C19" s="88">
        <f t="shared" si="0"/>
        <v>-14.480593095599964</v>
      </c>
      <c r="D19" s="88">
        <f t="shared" si="1"/>
        <v>6.7602195975616439</v>
      </c>
      <c r="E19" s="26">
        <v>10.524219576174588</v>
      </c>
      <c r="G19" s="59"/>
    </row>
    <row r="20" spans="1:7" ht="12.75" customHeight="1" x14ac:dyDescent="0.2">
      <c r="A20" s="18">
        <v>2010</v>
      </c>
      <c r="B20" s="84">
        <v>339.71228882600121</v>
      </c>
      <c r="C20" s="88">
        <f t="shared" si="0"/>
        <v>10.672962188083943</v>
      </c>
      <c r="D20" s="88">
        <f t="shared" si="1"/>
        <v>18.154697467124784</v>
      </c>
      <c r="E20" s="26">
        <v>10.350438562411162</v>
      </c>
      <c r="G20" s="59"/>
    </row>
    <row r="21" spans="1:7" ht="12.75" customHeight="1" x14ac:dyDescent="0.2">
      <c r="A21" s="27">
        <v>2011</v>
      </c>
      <c r="B21" s="84">
        <v>360.74050453007487</v>
      </c>
      <c r="C21" s="88">
        <f t="shared" si="0"/>
        <v>6.190007366746805</v>
      </c>
      <c r="D21" s="88">
        <f t="shared" si="1"/>
        <v>25.468481944497206</v>
      </c>
      <c r="E21" s="26">
        <v>6.4079792321355313</v>
      </c>
      <c r="G21" s="59"/>
    </row>
    <row r="22" spans="1:7" ht="12.75" customHeight="1" x14ac:dyDescent="0.2">
      <c r="A22" s="27">
        <v>2012</v>
      </c>
      <c r="B22" s="89">
        <v>366.96580958118619</v>
      </c>
      <c r="C22" s="88">
        <f t="shared" si="0"/>
        <v>1.7257017088282964</v>
      </c>
      <c r="D22" s="88">
        <f t="shared" si="1"/>
        <v>27.633693681454318</v>
      </c>
      <c r="E22" s="26">
        <v>4.3304653705376177</v>
      </c>
      <c r="G22" s="59"/>
    </row>
    <row r="23" spans="1:7" ht="12.75" customHeight="1" x14ac:dyDescent="0.2">
      <c r="A23" s="27">
        <v>2013</v>
      </c>
      <c r="B23" s="89">
        <v>390.03737813137855</v>
      </c>
      <c r="C23" s="88">
        <f t="shared" si="0"/>
        <v>6.2871166598663955</v>
      </c>
      <c r="D23" s="88">
        <f t="shared" si="1"/>
        <v>35.658172900503878</v>
      </c>
      <c r="E23" s="26">
        <v>3.1087042865867445</v>
      </c>
      <c r="G23" s="59"/>
    </row>
    <row r="24" spans="1:7" ht="12.75" customHeight="1" x14ac:dyDescent="0.2">
      <c r="A24" s="27">
        <v>2014</v>
      </c>
      <c r="B24" s="90">
        <v>396.36560720160941</v>
      </c>
      <c r="C24" s="88">
        <f t="shared" si="0"/>
        <v>1.6224673390403337</v>
      </c>
      <c r="D24" s="88">
        <f t="shared" si="1"/>
        <v>37.859182448553419</v>
      </c>
      <c r="E24" s="26">
        <v>1.4637836474815626</v>
      </c>
      <c r="G24" s="59"/>
    </row>
    <row r="25" spans="1:7" ht="12.75" customHeight="1" x14ac:dyDescent="0.2">
      <c r="A25" s="27">
        <v>2015</v>
      </c>
      <c r="B25" s="91">
        <v>371.72</v>
      </c>
      <c r="C25" s="92">
        <f t="shared" si="0"/>
        <v>-6.2178975051873042</v>
      </c>
      <c r="D25" s="92">
        <f t="shared" si="1"/>
        <v>29.287239782413199</v>
      </c>
      <c r="E25" s="26">
        <v>1.4271250383353391</v>
      </c>
      <c r="G25" s="59"/>
    </row>
    <row r="26" spans="1:7" ht="12.75" customHeight="1" x14ac:dyDescent="0.2">
      <c r="A26" s="34">
        <v>2016</v>
      </c>
      <c r="B26" s="93">
        <v>343.98036899172274</v>
      </c>
      <c r="C26" s="94">
        <f t="shared" si="0"/>
        <v>-7.4625069967387505</v>
      </c>
      <c r="D26" s="94">
        <f t="shared" si="1"/>
        <v>19.639170467760213</v>
      </c>
      <c r="E26" s="95" t="s">
        <v>50</v>
      </c>
      <c r="G26" s="59"/>
    </row>
    <row r="27" spans="1:7" ht="38.25" customHeight="1" x14ac:dyDescent="0.2">
      <c r="A27" s="132" t="s">
        <v>18</v>
      </c>
      <c r="B27" s="132"/>
      <c r="C27" s="132"/>
      <c r="D27" s="132"/>
      <c r="E27" s="132"/>
    </row>
    <row r="28" spans="1:7" x14ac:dyDescent="0.2">
      <c r="A28" s="121" t="s">
        <v>19</v>
      </c>
      <c r="B28" s="121"/>
      <c r="C28" s="121"/>
      <c r="D28" s="121"/>
      <c r="E28" s="121"/>
    </row>
  </sheetData>
  <mergeCells count="9">
    <mergeCell ref="A27:E27"/>
    <mergeCell ref="A28:E28"/>
    <mergeCell ref="A1:D1"/>
    <mergeCell ref="A2:E2"/>
    <mergeCell ref="A3:A4"/>
    <mergeCell ref="B3:B4"/>
    <mergeCell ref="C3:C4"/>
    <mergeCell ref="D3:D4"/>
    <mergeCell ref="E3:E4"/>
  </mergeCells>
  <printOptions horizontalCentered="1"/>
  <pageMargins left="0.75" right="0.7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Figure 1</vt:lpstr>
      <vt:lpstr>Fig.1 supporting numbers</vt:lpstr>
      <vt:lpstr>Figure 2</vt:lpstr>
      <vt:lpstr>Fig.2 supporting numbers</vt:lpstr>
      <vt:lpstr>Table 1</vt:lpstr>
      <vt:lpstr>Table 1A</vt:lpstr>
      <vt:lpstr>Table 2</vt:lpstr>
      <vt:lpstr>Table 3</vt:lpstr>
      <vt:lpstr>Table 4</vt:lpstr>
      <vt:lpstr>Table 5</vt:lpstr>
      <vt:lpstr>Table 6</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Solomon, Todd (OST)</cp:lastModifiedBy>
  <dcterms:created xsi:type="dcterms:W3CDTF">2012-10-17T17:46:22Z</dcterms:created>
  <dcterms:modified xsi:type="dcterms:W3CDTF">2017-01-18T14:44:27Z</dcterms:modified>
</cp:coreProperties>
</file>