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M:\External Affairs\Press\Scheduled releases\Air Fare\2019\3Q 2018\Excel Tables for 3Q2018 Press Release\"/>
    </mc:Choice>
  </mc:AlternateContent>
  <bookViews>
    <workbookView xWindow="0" yWindow="255" windowWidth="11400" windowHeight="7605"/>
  </bookViews>
  <sheets>
    <sheet name="Table 1" sheetId="2" r:id="rId1"/>
    <sheet name="Table 1A" sheetId="3" r:id="rId2"/>
    <sheet name="Table 3" sheetId="4" r:id="rId3"/>
    <sheet name="Table 4" sheetId="7" r:id="rId4"/>
    <sheet name="Table 5" sheetId="6" r:id="rId5"/>
    <sheet name="Table 6 Airports Grouped" sheetId="5" r:id="rId6"/>
  </sheets>
  <calcPr calcId="171027"/>
</workbook>
</file>

<file path=xl/calcChain.xml><?xml version="1.0" encoding="utf-8"?>
<calcChain xmlns="http://schemas.openxmlformats.org/spreadsheetml/2006/main">
  <c r="C6" i="7" l="1"/>
  <c r="D6" i="7"/>
  <c r="C7" i="7"/>
  <c r="D7" i="7"/>
  <c r="C8" i="7"/>
  <c r="D8" i="7"/>
  <c r="C9" i="7"/>
  <c r="D9" i="7"/>
  <c r="C10" i="7"/>
  <c r="D10" i="7"/>
  <c r="C11"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7" i="6"/>
  <c r="C8" i="6"/>
  <c r="C9" i="6"/>
  <c r="C10" i="6"/>
  <c r="C11" i="6"/>
  <c r="C12" i="6"/>
  <c r="C13" i="6"/>
  <c r="C14" i="6"/>
  <c r="B11" i="5"/>
  <c r="C11" i="5"/>
  <c r="C7" i="4"/>
  <c r="C8" i="4"/>
  <c r="C9" i="4"/>
  <c r="C10" i="4"/>
  <c r="C11" i="4"/>
  <c r="C12" i="4"/>
  <c r="C13" i="4"/>
  <c r="C14" i="4"/>
  <c r="E27" i="2" l="1"/>
  <c r="E26" i="2"/>
  <c r="E25" i="2"/>
  <c r="E24" i="2"/>
  <c r="E23" i="2"/>
  <c r="E22" i="2"/>
  <c r="E21" i="2"/>
  <c r="E20" i="2"/>
  <c r="E19" i="2"/>
  <c r="E18" i="2"/>
  <c r="E17" i="2"/>
  <c r="E16" i="2"/>
  <c r="E15" i="2"/>
  <c r="E14" i="2"/>
  <c r="E13" i="2"/>
  <c r="E12" i="2"/>
  <c r="E11" i="2"/>
  <c r="E10" i="2"/>
  <c r="E9" i="2"/>
  <c r="E8" i="2"/>
  <c r="E7" i="2"/>
  <c r="E6" i="2"/>
  <c r="E5" i="2"/>
  <c r="E4" i="2"/>
  <c r="D27" i="2"/>
  <c r="C27" i="2"/>
  <c r="C25" i="2" l="1"/>
  <c r="C24" i="2"/>
  <c r="C26" i="2"/>
  <c r="D26" i="2"/>
  <c r="D25" i="2" l="1"/>
  <c r="D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<sst xmlns="http://schemas.openxmlformats.org/spreadsheetml/2006/main" count="80" uniqueCount="52">
  <si>
    <t>Note: Percent change based on unrounded numbers</t>
  </si>
  <si>
    <t>Source: Bureau of Transportation Statistics, http://www.rita.dot.gov/bts/airfares; and http://www.transtats.bts.gov/databases.asp?Mode_ID=1&amp;Mode_Desc=Aviation&amp;Subject_ID2=0</t>
  </si>
  <si>
    <t>Year</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</si>
  <si>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</si>
  <si>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Year-to-Year Percent Change in Average Fare (3Q to 3Q) (%)</t>
  </si>
  <si>
    <t xml:space="preserve"> Cumulative Percent Change in Average Fare (3Q 1995 to 3Q of each year) (%)</t>
  </si>
  <si>
    <t>Table 1. 3rd Quarter Average Fare 1995-2018, Adjusted for Inflation</t>
  </si>
  <si>
    <t>3Q Average Fare in constant 2018 dollars ($)</t>
  </si>
  <si>
    <t>Percent Change in Average Fare to 3rd Quarter 2018 (%)</t>
  </si>
  <si>
    <t>* From Schedule P-1.2: Passenger Revenue (Fares) (Acct 3901) as a percentage of Total Operating Revenues (4999).</t>
  </si>
  <si>
    <t>Source: Bureau of Transportation Statistics, P-1.2</t>
  </si>
  <si>
    <t>2018 (up to Q3)</t>
  </si>
  <si>
    <t>Revenue from Passenger Fares as Percent of Total Scheduled Passenger Airline Operating Revenue* (%)</t>
  </si>
  <si>
    <t>Table 1A. Passenger Airline Revenue from Fares 1990-2018</t>
  </si>
  <si>
    <t>Source: Bureau of Transportation Statistics, https://www.bts.gov/explore-topics-and-geography/topics/air-fares</t>
  </si>
  <si>
    <t>3Q 2018</t>
  </si>
  <si>
    <t>2Q 2018</t>
  </si>
  <si>
    <t>1Q 2018</t>
  </si>
  <si>
    <t>4Q 2017</t>
  </si>
  <si>
    <t>3Q 2017</t>
  </si>
  <si>
    <t>2Q 2017</t>
  </si>
  <si>
    <t>1Q 2017</t>
  </si>
  <si>
    <t>4Q 2016</t>
  </si>
  <si>
    <t>3Q 2016</t>
  </si>
  <si>
    <t>Quarter-to-Quarter Percent Change in Average Fare (%)</t>
  </si>
  <si>
    <t>Average Fare in constant 2018 dollars ($)</t>
  </si>
  <si>
    <t>Average Domestic Fare (2018$)</t>
  </si>
  <si>
    <t>Quarter/Year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</si>
  <si>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</si>
  <si>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Average Fare and Percent Change by Quarter </t>
  </si>
  <si>
    <t xml:space="preserve">Table 3. Inflation-Adjusted Average Domestic Airline Fares by Quarter </t>
  </si>
  <si>
    <t>* Not including Alaska, Hawaii or Puerto Rico</t>
  </si>
  <si>
    <t>Average Fare at All Airports</t>
  </si>
  <si>
    <t>Average Fare at Top 100 Airports</t>
  </si>
  <si>
    <t>50-99,999</t>
  </si>
  <si>
    <t>100-499,000</t>
  </si>
  <si>
    <t>500-999,000</t>
  </si>
  <si>
    <t>1.0-1.49 million</t>
  </si>
  <si>
    <t>1.5-1.99 million</t>
  </si>
  <si>
    <t>2 million+</t>
  </si>
  <si>
    <t>Percent of Total Passengers</t>
  </si>
  <si>
    <t>Average Fare 3rd Quarter 2018 ($)</t>
  </si>
  <si>
    <t>Airport Groups based on 3Q 2018 Originating Passengers</t>
  </si>
  <si>
    <t xml:space="preserve">Top 100 Airports* Based on 3Q2018 U.S. Originating Domestic Passengers </t>
  </si>
  <si>
    <t>Table 6. Fares at Airports Grouped by Originating Passengers</t>
  </si>
  <si>
    <t>Average Fare in current dollars ($)</t>
  </si>
  <si>
    <t>Average Domestic Fare (current$)</t>
  </si>
  <si>
    <t>Table 5. Unadjusted Average Domestic Airline Fares by Quarter</t>
  </si>
  <si>
    <t>* Rate calculated using Bureau of Labor Statistics General Consumer Price Index</t>
  </si>
  <si>
    <t>N/A</t>
  </si>
  <si>
    <t>Inflation Rate from 1995 (Sep 1995 to Sep of each year)*</t>
  </si>
  <si>
    <t>Table 4. Unadjusted 3rd Quarter Average Fares, 1995-2018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</si>
</sst>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
    <numFmt numFmtId="168" formatCode="0.000000%"/>
  </numFmts>
  <fonts count="12"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0"/>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7" fillId="0" borderId="0"/>
    <xf numFmtId="0" fontId="2" fillId="0" borderId="0"/>
    <xf numFmtId="0" fontId="1" fillId="0" borderId="0"/>
    <xf numFmtId="9" fontId="7" fillId="0" borderId="0" applyFont="0" applyFill="0" applyBorder="0" applyAlignment="0" applyProtection="0"/>
    <xf numFmtId="9" fontId="8" fillId="0" borderId="0" applyFont="0" applyFill="0" applyBorder="0" applyAlignment="0" applyProtection="0"/>
  </cellStyleXfs>
  <cellXfs count="94">
    <xf numFmtId="0" fontId="0" fillId="0" borderId="0" xfId="0"/>
    <xf numFmtId="0" fontId="4" fillId="0" borderId="1" xfId="0" applyFont="1" applyBorder="1" applyAlignment="1">
      <alignment horizontal="center" wrapText="1"/>
    </xf>
    <xf numFmtId="0" fontId="6" fillId="0" borderId="1" xfId="0" applyFont="1" applyBorder="1" applyAlignment="1">
      <alignment horizontal="center" wrapText="1"/>
    </xf>
    <xf numFmtId="1" fontId="0" fillId="0" borderId="0" xfId="0" applyNumberFormat="1"/>
    <xf numFmtId="165" fontId="0" fillId="0" borderId="0" xfId="0" applyNumberFormat="1"/>
    <xf numFmtId="1" fontId="4" fillId="0" borderId="0" xfId="0" applyNumberFormat="1" applyFont="1" applyAlignment="1">
      <alignment horizontal="center"/>
    </xf>
    <xf numFmtId="1" fontId="4" fillId="0" borderId="0" xfId="0" applyNumberFormat="1" applyFont="1" applyBorder="1" applyAlignment="1">
      <alignment horizontal="center"/>
    </xf>
    <xf numFmtId="0" fontId="5" fillId="0" borderId="0" xfId="0" applyFont="1"/>
    <xf numFmtId="164" fontId="0" fillId="0" borderId="0" xfId="0" applyNumberFormat="1" applyFont="1" applyAlignment="1"/>
    <xf numFmtId="0" fontId="0" fillId="0" borderId="0" xfId="0" applyAlignment="1"/>
    <xf numFmtId="165" fontId="7" fillId="0" borderId="0" xfId="1" applyNumberFormat="1" applyFont="1" applyAlignment="1"/>
    <xf numFmtId="165" fontId="0" fillId="0" borderId="0" xfId="0" applyNumberFormat="1" applyAlignment="1"/>
    <xf numFmtId="166" fontId="0" fillId="0" borderId="0" xfId="5" applyNumberFormat="1" applyFont="1"/>
    <xf numFmtId="165" fontId="7" fillId="0" borderId="0" xfId="1" applyNumberFormat="1" applyFont="1" applyBorder="1" applyAlignment="1"/>
    <xf numFmtId="165" fontId="0" fillId="0" borderId="0" xfId="0" applyNumberFormat="1" applyBorder="1" applyAlignment="1"/>
    <xf numFmtId="167" fontId="4" fillId="0" borderId="1" xfId="0" applyNumberFormat="1" applyFont="1" applyBorder="1" applyAlignment="1">
      <alignment horizontal="center" wrapText="1"/>
    </xf>
    <xf numFmtId="1" fontId="0" fillId="0" borderId="0" xfId="0" applyNumberFormat="1" applyFont="1" applyAlignment="1">
      <alignment horizontal="center"/>
    </xf>
    <xf numFmtId="1" fontId="0" fillId="0" borderId="0" xfId="0" applyNumberFormat="1" applyFont="1" applyBorder="1" applyAlignment="1">
      <alignment horizontal="center"/>
    </xf>
    <xf numFmtId="0" fontId="5"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5" fillId="0" borderId="2" xfId="0" applyFont="1" applyBorder="1" applyAlignment="1">
      <alignment wrapText="1"/>
    </xf>
    <xf numFmtId="0" fontId="5" fillId="0" borderId="0" xfId="0" applyFont="1" applyAlignment="1">
      <alignment horizontal="left"/>
    </xf>
    <xf numFmtId="168" fontId="0" fillId="0" borderId="0" xfId="0" applyNumberFormat="1"/>
    <xf numFmtId="10" fontId="0" fillId="0" borderId="0" xfId="0" applyNumberFormat="1"/>
    <xf numFmtId="165" fontId="0" fillId="0" borderId="1" xfId="0" applyNumberFormat="1" applyBorder="1" applyAlignment="1">
      <alignment horizontal="center"/>
    </xf>
    <xf numFmtId="0" fontId="4" fillId="0" borderId="1" xfId="0" applyFont="1" applyFill="1" applyBorder="1" applyAlignment="1">
      <alignment horizontal="left"/>
    </xf>
    <xf numFmtId="165" fontId="0" fillId="0" borderId="0" xfId="0" applyNumberFormat="1" applyBorder="1" applyAlignment="1">
      <alignment horizontal="center"/>
    </xf>
    <xf numFmtId="0" fontId="4" fillId="0" borderId="0" xfId="0" applyFont="1" applyBorder="1" applyAlignment="1">
      <alignment horizontal="left"/>
    </xf>
    <xf numFmtId="165" fontId="5" fillId="0" borderId="0" xfId="0" applyNumberFormat="1" applyFont="1" applyBorder="1" applyAlignment="1">
      <alignment horizontal="center"/>
    </xf>
    <xf numFmtId="0" fontId="4" fillId="0" borderId="0" xfId="0" applyFont="1" applyFill="1" applyBorder="1" applyAlignment="1">
      <alignment horizontal="left"/>
    </xf>
    <xf numFmtId="165" fontId="5" fillId="0" borderId="0" xfId="0" applyNumberFormat="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0" fontId="5" fillId="0" borderId="0" xfId="0" applyFont="1" applyBorder="1"/>
    <xf numFmtId="0" fontId="9" fillId="0" borderId="0" xfId="0" applyFont="1" applyBorder="1"/>
    <xf numFmtId="0" fontId="5" fillId="0" borderId="0" xfId="0" applyFont="1" applyBorder="1" applyAlignment="1">
      <alignment wrapText="1"/>
    </xf>
    <xf numFmtId="2" fontId="7" fillId="0" borderId="0" xfId="0" applyNumberFormat="1" applyFont="1"/>
    <xf numFmtId="0" fontId="7" fillId="0" borderId="0" xfId="0" applyFont="1"/>
    <xf numFmtId="166" fontId="0" fillId="0" borderId="0" xfId="0" applyNumberFormat="1" applyBorder="1"/>
    <xf numFmtId="165" fontId="0" fillId="0" borderId="0" xfId="0" applyNumberFormat="1" applyFill="1"/>
    <xf numFmtId="165" fontId="0" fillId="0" borderId="1" xfId="0" applyNumberFormat="1" applyBorder="1" applyAlignment="1"/>
    <xf numFmtId="1" fontId="0" fillId="0" borderId="1" xfId="0" applyNumberFormat="1" applyFill="1" applyBorder="1"/>
    <xf numFmtId="0" fontId="5" fillId="0" borderId="1" xfId="0" applyFont="1" applyBorder="1"/>
    <xf numFmtId="1" fontId="0" fillId="0" borderId="0" xfId="0" applyNumberFormat="1" applyFill="1" applyBorder="1"/>
    <xf numFmtId="1" fontId="0" fillId="0" borderId="0" xfId="0" applyNumberFormat="1" applyFill="1"/>
    <xf numFmtId="1" fontId="7" fillId="0" borderId="0" xfId="0" applyNumberFormat="1" applyFont="1" applyBorder="1" applyAlignment="1">
      <alignment horizontal="right"/>
    </xf>
    <xf numFmtId="1" fontId="7" fillId="0" borderId="0" xfId="0" applyNumberFormat="1" applyFont="1" applyAlignment="1">
      <alignment horizontal="right"/>
    </xf>
    <xf numFmtId="0" fontId="0" fillId="0" borderId="0" xfId="0" applyBorder="1"/>
    <xf numFmtId="0" fontId="4" fillId="0" borderId="1"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wrapText="1"/>
    </xf>
    <xf numFmtId="0" fontId="10" fillId="0" borderId="0" xfId="0" applyFont="1" applyBorder="1" applyAlignment="1">
      <alignment horizontal="left" wrapText="1"/>
    </xf>
    <xf numFmtId="0" fontId="10" fillId="0" borderId="0" xfId="0" applyFont="1" applyBorder="1" applyAlignment="1">
      <alignment wrapText="1"/>
    </xf>
    <xf numFmtId="0" fontId="6" fillId="0" borderId="0" xfId="0" applyFont="1" applyBorder="1" applyAlignment="1">
      <alignment wrapText="1"/>
    </xf>
    <xf numFmtId="4" fontId="0" fillId="0" borderId="0" xfId="0" applyNumberFormat="1" applyAlignment="1">
      <alignment horizontal="center"/>
    </xf>
    <xf numFmtId="0" fontId="0" fillId="0" borderId="0" xfId="0" applyAlignment="1">
      <alignment wrapText="1"/>
    </xf>
    <xf numFmtId="40" fontId="6" fillId="0" borderId="0" xfId="0" applyNumberFormat="1" applyFont="1"/>
    <xf numFmtId="1" fontId="0" fillId="0" borderId="1" xfId="0" applyNumberFormat="1" applyBorder="1" applyAlignment="1">
      <alignment horizontal="center"/>
    </xf>
    <xf numFmtId="1" fontId="0" fillId="0" borderId="0" xfId="0" applyNumberFormat="1" applyFill="1" applyAlignment="1">
      <alignment horizontal="center"/>
    </xf>
    <xf numFmtId="1" fontId="0" fillId="0" borderId="0" xfId="0" applyNumberFormat="1" applyBorder="1" applyAlignment="1">
      <alignment horizontal="center"/>
    </xf>
    <xf numFmtId="0" fontId="4" fillId="0" borderId="0" xfId="0" applyFont="1" applyBorder="1" applyAlignment="1">
      <alignment horizontal="center" wrapText="1"/>
    </xf>
    <xf numFmtId="3" fontId="0" fillId="0" borderId="0" xfId="0" applyNumberFormat="1"/>
    <xf numFmtId="1" fontId="0" fillId="0" borderId="0" xfId="0" applyNumberFormat="1" applyAlignment="1">
      <alignment horizontal="center"/>
    </xf>
    <xf numFmtId="1" fontId="0" fillId="0" borderId="0" xfId="0" applyNumberFormat="1" applyBorder="1" applyAlignment="1">
      <alignment horizontal="center" vertical="top"/>
    </xf>
    <xf numFmtId="38" fontId="5" fillId="0" borderId="0" xfId="0" applyNumberFormat="1" applyFont="1" applyFill="1" applyAlignment="1">
      <alignment horizontal="right"/>
    </xf>
    <xf numFmtId="49" fontId="5" fillId="0" borderId="0" xfId="0" applyNumberFormat="1" applyFont="1" applyFill="1" applyAlignment="1">
      <alignment horizontal="right"/>
    </xf>
    <xf numFmtId="4" fontId="4" fillId="0" borderId="1" xfId="0" applyNumberFormat="1" applyFont="1" applyBorder="1" applyAlignment="1">
      <alignment horizontal="center" wrapText="1"/>
    </xf>
    <xf numFmtId="165" fontId="0" fillId="0" borderId="1" xfId="0" applyNumberFormat="1" applyBorder="1"/>
    <xf numFmtId="1" fontId="0" fillId="0" borderId="1" xfId="0" applyNumberFormat="1" applyBorder="1"/>
    <xf numFmtId="0" fontId="5" fillId="0" borderId="1" xfId="0" applyFont="1" applyFill="1" applyBorder="1" applyAlignment="1">
      <alignment horizontal="left"/>
    </xf>
    <xf numFmtId="165" fontId="0" fillId="0" borderId="0" xfId="0" applyNumberFormat="1" applyBorder="1"/>
    <xf numFmtId="1" fontId="0" fillId="0" borderId="0" xfId="0" applyNumberFormat="1" applyBorder="1"/>
    <xf numFmtId="0" fontId="5" fillId="0" borderId="0" xfId="0" applyFont="1" applyFill="1" applyBorder="1" applyAlignment="1">
      <alignment horizontal="left"/>
    </xf>
    <xf numFmtId="0" fontId="0" fillId="0" borderId="0" xfId="0"/>
    <xf numFmtId="165" fontId="0" fillId="0" borderId="0" xfId="0" applyNumberFormat="1" applyFont="1" applyFill="1" applyAlignment="1">
      <alignment horizontal="right"/>
    </xf>
    <xf numFmtId="165" fontId="0" fillId="0" borderId="0" xfId="0" applyNumberFormat="1" applyFont="1" applyBorder="1" applyAlignment="1">
      <alignment horizontal="right"/>
    </xf>
    <xf numFmtId="1" fontId="0" fillId="0" borderId="0" xfId="0" applyNumberFormat="1" applyFont="1" applyBorder="1"/>
    <xf numFmtId="1" fontId="0" fillId="0" borderId="0" xfId="0" applyNumberFormat="1" applyBorder="1" applyAlignment="1">
      <alignment horizontal="right"/>
    </xf>
    <xf numFmtId="165" fontId="0" fillId="0" borderId="0" xfId="0" applyNumberFormat="1" applyFont="1" applyAlignment="1">
      <alignment horizontal="right"/>
    </xf>
    <xf numFmtId="1" fontId="0" fillId="0" borderId="0" xfId="0" applyNumberFormat="1" applyFont="1" applyBorder="1" applyAlignment="1">
      <alignment horizontal="right"/>
    </xf>
    <xf numFmtId="164"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11" fillId="0" borderId="0" xfId="0" applyFont="1"/>
    <xf numFmtId="165" fontId="0" fillId="0" borderId="0" xfId="0" applyNumberFormat="1" applyAlignment="1">
      <alignment horizontal="right"/>
    </xf>
    <xf numFmtId="165" fontId="5" fillId="0" borderId="0" xfId="0" applyNumberFormat="1" applyFont="1" applyAlignment="1">
      <alignment horizontal="right"/>
    </xf>
    <xf numFmtId="0" fontId="0" fillId="0" borderId="1" xfId="0" applyBorder="1" applyAlignment="1"/>
    <xf numFmtId="0" fontId="4" fillId="0" borderId="1" xfId="0" applyFont="1" applyBorder="1" applyAlignment="1">
      <alignment horizontal="center" wrapText="1"/>
    </xf>
    <xf numFmtId="0" fontId="6" fillId="0" borderId="1" xfId="0" applyFont="1" applyBorder="1" applyAlignment="1">
      <alignment horizontal="center" wrapText="1"/>
    </xf>
    <xf numFmtId="167" fontId="4" fillId="0" borderId="0" xfId="0" applyNumberFormat="1" applyFont="1" applyBorder="1" applyAlignment="1">
      <alignment horizontal="center" wrapText="1"/>
    </xf>
    <xf numFmtId="0" fontId="6" fillId="0" borderId="0" xfId="0" applyFont="1" applyBorder="1" applyAlignment="1">
      <alignment horizontal="center" wrapText="1"/>
    </xf>
    <xf numFmtId="0" fontId="4" fillId="0" borderId="0" xfId="0" applyFont="1" applyAlignment="1">
      <alignment horizontal="center" wrapText="1"/>
    </xf>
    <xf numFmtId="0" fontId="0" fillId="0" borderId="0" xfId="0" applyAlignment="1"/>
  </cellXfs>
  <cellStyles count="6">
    <cellStyle name="Normal" xfId="0" builtinId="0"/>
    <cellStyle name="Normal 2" xfId="1"/>
    <cellStyle name="Normal 2 2" xfId="2"/>
    <cellStyle name="Normal 2 3" xfId="3"/>
    <cellStyle name="Percent" xfId="5"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workbookViewId="0">
      <selection activeCell="V3" sqref="V3"/>
    </sheetView>
  </sheetViews>
  <sheetFormatPr defaultRowHeight="12.75" x14ac:dyDescent="0.2"/>
  <cols>
    <col min="1" max="1" width="13.140625" customWidth="1"/>
    <col min="2" max="2" width="14.5703125" customWidth="1"/>
    <col min="3" max="3" width="15.5703125" customWidth="1"/>
    <col min="4" max="4" width="17" customWidth="1"/>
    <col min="5" max="5" width="14" customWidth="1"/>
  </cols>
  <sheetData>
    <row r="1" spans="1:13" ht="12.75" customHeight="1" x14ac:dyDescent="0.2">
      <c r="A1" s="19" t="s">
        <v>6</v>
      </c>
      <c r="B1" s="19"/>
      <c r="C1" s="19"/>
      <c r="D1" s="19"/>
      <c r="E1" s="19"/>
    </row>
    <row r="2" spans="1:13" ht="101.1" customHeight="1" x14ac:dyDescent="0.2">
      <c r="A2" s="20" t="s">
        <v>3</v>
      </c>
      <c r="B2" s="20"/>
      <c r="C2" s="20"/>
      <c r="D2" s="20"/>
      <c r="E2" s="20"/>
    </row>
    <row r="3" spans="1:13" ht="75.599999999999994" customHeight="1" x14ac:dyDescent="0.2">
      <c r="A3" s="1" t="s">
        <v>2</v>
      </c>
      <c r="B3" s="2" t="s">
        <v>7</v>
      </c>
      <c r="C3" s="1" t="s">
        <v>4</v>
      </c>
      <c r="D3" s="1" t="s">
        <v>5</v>
      </c>
      <c r="E3" s="15" t="s">
        <v>8</v>
      </c>
      <c r="M3" s="7"/>
    </row>
    <row r="4" spans="1:13" ht="12.75" customHeight="1" x14ac:dyDescent="0.2">
      <c r="A4" s="5">
        <v>1995</v>
      </c>
      <c r="B4" s="16">
        <v>482.04807285683881</v>
      </c>
      <c r="C4" s="8"/>
      <c r="D4" s="9"/>
      <c r="E4" s="4">
        <f>(($B$27-B4)/B4)*100</f>
        <v>-28.786179289720266</v>
      </c>
      <c r="G4" s="3"/>
      <c r="I4" s="3"/>
      <c r="J4" s="3"/>
      <c r="K4" s="3"/>
    </row>
    <row r="5" spans="1:13" ht="12.75" customHeight="1" x14ac:dyDescent="0.2">
      <c r="A5" s="5">
        <v>1996</v>
      </c>
      <c r="B5" s="16">
        <v>443.32608486057484</v>
      </c>
      <c r="C5" s="10">
        <f>((B5-B4)/B4)*100</f>
        <v>-8.0328063063875863</v>
      </c>
      <c r="D5" s="11">
        <f>((B5-$B$4)/$B$4)*100</f>
        <v>-8.0328063063875863</v>
      </c>
      <c r="E5" s="4">
        <f t="shared" ref="E5:E27" si="0">(($B$27-B5)/B5)*100</f>
        <v>-22.566060950464891</v>
      </c>
      <c r="G5" s="4"/>
      <c r="I5" s="3"/>
      <c r="J5" s="3"/>
      <c r="K5" s="3"/>
      <c r="L5" s="4"/>
    </row>
    <row r="6" spans="1:13" ht="12.75" customHeight="1" x14ac:dyDescent="0.2">
      <c r="A6" s="5">
        <v>1997</v>
      </c>
      <c r="B6" s="16">
        <v>450.38183481634599</v>
      </c>
      <c r="C6" s="10">
        <f t="shared" ref="C6:C23" si="1">((B6-B5)/B5)*100</f>
        <v>1.5915485681358379</v>
      </c>
      <c r="D6" s="11">
        <f t="shared" ref="D6:D25" si="2">((B6-$B$4)/$B$4)*100</f>
        <v>-6.5691037520021851</v>
      </c>
      <c r="E6" s="4">
        <f t="shared" si="0"/>
        <v>-23.779152753438542</v>
      </c>
      <c r="G6" s="4"/>
      <c r="I6" s="3"/>
      <c r="J6" s="3"/>
      <c r="K6" s="3"/>
      <c r="L6" s="4"/>
    </row>
    <row r="7" spans="1:13" ht="12.75" customHeight="1" x14ac:dyDescent="0.2">
      <c r="A7" s="5">
        <v>1998</v>
      </c>
      <c r="B7" s="16">
        <v>477.18385046356047</v>
      </c>
      <c r="C7" s="10">
        <f t="shared" si="1"/>
        <v>5.9509539629065316</v>
      </c>
      <c r="D7" s="11">
        <f t="shared" si="2"/>
        <v>-1.0090741291528702</v>
      </c>
      <c r="E7" s="4">
        <f t="shared" si="0"/>
        <v>-28.060253923483874</v>
      </c>
      <c r="G7" s="4"/>
      <c r="I7" s="3"/>
      <c r="J7" s="3"/>
      <c r="K7" s="3"/>
      <c r="L7" s="4"/>
    </row>
    <row r="8" spans="1:13" ht="12.75" customHeight="1" x14ac:dyDescent="0.2">
      <c r="A8" s="5">
        <v>1999</v>
      </c>
      <c r="B8" s="16">
        <v>488.34721404996537</v>
      </c>
      <c r="C8" s="10">
        <f t="shared" si="1"/>
        <v>2.3394261091527393</v>
      </c>
      <c r="D8" s="11">
        <f t="shared" si="2"/>
        <v>1.3067454363617612</v>
      </c>
      <c r="E8" s="4">
        <f t="shared" si="0"/>
        <v>-29.704759141616698</v>
      </c>
      <c r="G8" s="4"/>
      <c r="I8" s="3"/>
      <c r="J8" s="3"/>
      <c r="K8" s="3"/>
      <c r="L8" s="4"/>
    </row>
    <row r="9" spans="1:13" ht="12.75" customHeight="1" x14ac:dyDescent="0.2">
      <c r="A9" s="5">
        <v>2000</v>
      </c>
      <c r="B9" s="16">
        <v>493.89871602510061</v>
      </c>
      <c r="C9" s="10">
        <f t="shared" si="1"/>
        <v>1.136794030029469</v>
      </c>
      <c r="D9" s="11">
        <f t="shared" si="2"/>
        <v>2.4583944704994733</v>
      </c>
      <c r="E9" s="4">
        <f t="shared" si="0"/>
        <v>-30.494889092973143</v>
      </c>
      <c r="G9" s="4"/>
      <c r="I9" s="3"/>
      <c r="J9" s="3"/>
      <c r="K9" s="3"/>
      <c r="L9" s="4"/>
    </row>
    <row r="10" spans="1:13" ht="12.75" customHeight="1" x14ac:dyDescent="0.2">
      <c r="A10" s="5">
        <v>2001</v>
      </c>
      <c r="B10" s="16">
        <v>454.86870119066509</v>
      </c>
      <c r="C10" s="10">
        <f t="shared" si="1"/>
        <v>-7.9024329418284935</v>
      </c>
      <c r="D10" s="11">
        <f t="shared" si="2"/>
        <v>-5.6383114458058614</v>
      </c>
      <c r="E10" s="4">
        <f t="shared" si="0"/>
        <v>-24.531002145664278</v>
      </c>
      <c r="G10" s="4"/>
      <c r="I10" s="3"/>
      <c r="J10" s="3"/>
      <c r="K10" s="3"/>
      <c r="L10" s="4"/>
    </row>
    <row r="11" spans="1:13" ht="12.75" customHeight="1" x14ac:dyDescent="0.2">
      <c r="A11" s="5">
        <v>2002</v>
      </c>
      <c r="B11" s="16">
        <v>436.14907692411259</v>
      </c>
      <c r="C11" s="10">
        <f t="shared" si="1"/>
        <v>-4.1153907089126998</v>
      </c>
      <c r="D11" s="11">
        <f t="shared" si="2"/>
        <v>-9.5216636093383062</v>
      </c>
      <c r="E11" s="4">
        <f t="shared" si="0"/>
        <v>-21.291854435964474</v>
      </c>
      <c r="G11" s="4"/>
      <c r="I11" s="3"/>
      <c r="J11" s="3"/>
      <c r="K11" s="3"/>
      <c r="L11" s="4"/>
    </row>
    <row r="12" spans="1:13" ht="12.75" customHeight="1" x14ac:dyDescent="0.2">
      <c r="A12" s="5">
        <v>2003</v>
      </c>
      <c r="B12" s="16">
        <v>430.91009036164621</v>
      </c>
      <c r="C12" s="10">
        <f t="shared" si="1"/>
        <v>-1.2011917116536586</v>
      </c>
      <c r="D12" s="11">
        <f t="shared" si="2"/>
        <v>-10.60848188690505</v>
      </c>
      <c r="E12" s="4">
        <f t="shared" si="0"/>
        <v>-20.33492414774458</v>
      </c>
      <c r="G12" s="4"/>
      <c r="I12" s="3"/>
      <c r="J12" s="3"/>
      <c r="K12" s="3"/>
      <c r="L12" s="4"/>
    </row>
    <row r="13" spans="1:13" ht="12.75" customHeight="1" x14ac:dyDescent="0.2">
      <c r="A13" s="5">
        <v>2004</v>
      </c>
      <c r="B13" s="16">
        <v>406.24147288204085</v>
      </c>
      <c r="C13" s="10">
        <f t="shared" si="1"/>
        <v>-5.7247713691043858</v>
      </c>
      <c r="D13" s="11">
        <f t="shared" si="2"/>
        <v>-15.725941922251272</v>
      </c>
      <c r="E13" s="4">
        <f t="shared" si="0"/>
        <v>-15.497340065693777</v>
      </c>
      <c r="G13" s="4"/>
      <c r="I13" s="3"/>
      <c r="J13" s="3"/>
      <c r="K13" s="3"/>
      <c r="L13" s="4"/>
    </row>
    <row r="14" spans="1:13" ht="12.75" customHeight="1" x14ac:dyDescent="0.2">
      <c r="A14" s="5">
        <v>2005</v>
      </c>
      <c r="B14" s="16">
        <v>393.6817720526081</v>
      </c>
      <c r="C14" s="10">
        <f t="shared" si="1"/>
        <v>-3.0916835596152143</v>
      </c>
      <c r="D14" s="11">
        <f t="shared" si="2"/>
        <v>-18.331429120861607</v>
      </c>
      <c r="E14" s="4">
        <f t="shared" si="0"/>
        <v>-12.801436410991792</v>
      </c>
      <c r="G14" s="4"/>
      <c r="I14" s="3"/>
      <c r="J14" s="3"/>
      <c r="K14" s="3"/>
      <c r="L14" s="4"/>
    </row>
    <row r="15" spans="1:13" ht="12.75" customHeight="1" x14ac:dyDescent="0.2">
      <c r="A15" s="5">
        <v>2006</v>
      </c>
      <c r="B15" s="16">
        <v>407.30201099206027</v>
      </c>
      <c r="C15" s="10">
        <f t="shared" si="1"/>
        <v>3.459707791000314</v>
      </c>
      <c r="D15" s="11">
        <f t="shared" si="2"/>
        <v>-15.505935211357441</v>
      </c>
      <c r="E15" s="4">
        <f t="shared" si="0"/>
        <v>-15.717369156736222</v>
      </c>
      <c r="G15" s="4"/>
      <c r="I15" s="3"/>
      <c r="J15" s="3"/>
      <c r="K15" s="3"/>
      <c r="L15" s="4"/>
    </row>
    <row r="16" spans="1:13" ht="12.75" customHeight="1" x14ac:dyDescent="0.2">
      <c r="A16" s="5">
        <v>2007</v>
      </c>
      <c r="B16" s="16">
        <v>393.92815417918388</v>
      </c>
      <c r="C16" s="10">
        <f t="shared" si="1"/>
        <v>-3.2835233934401318</v>
      </c>
      <c r="D16" s="11">
        <f t="shared" si="2"/>
        <v>-18.28031759476098</v>
      </c>
      <c r="E16" s="4">
        <f t="shared" si="0"/>
        <v>-12.855974700026195</v>
      </c>
      <c r="G16" s="4"/>
      <c r="I16" s="3"/>
      <c r="J16" s="3"/>
      <c r="K16" s="3"/>
      <c r="L16" s="4"/>
    </row>
    <row r="17" spans="1:12" ht="12.75" customHeight="1" x14ac:dyDescent="0.2">
      <c r="A17" s="5">
        <v>2008</v>
      </c>
      <c r="B17" s="16">
        <v>398.37812624173768</v>
      </c>
      <c r="C17" s="10">
        <f t="shared" si="1"/>
        <v>1.1296405233655029</v>
      </c>
      <c r="D17" s="11">
        <f t="shared" si="2"/>
        <v>-17.357178946745812</v>
      </c>
      <c r="E17" s="4">
        <f t="shared" si="0"/>
        <v>-13.829392798207751</v>
      </c>
      <c r="G17" s="4"/>
      <c r="I17" s="3"/>
      <c r="J17" s="3"/>
      <c r="K17" s="3"/>
      <c r="L17" s="4"/>
    </row>
    <row r="18" spans="1:12" ht="12.75" customHeight="1" x14ac:dyDescent="0.2">
      <c r="A18" s="5">
        <v>2009</v>
      </c>
      <c r="B18" s="16">
        <v>362.82592578560201</v>
      </c>
      <c r="C18" s="10">
        <f t="shared" si="1"/>
        <v>-8.9242350707183231</v>
      </c>
      <c r="D18" s="11">
        <f t="shared" si="2"/>
        <v>-24.732418566611308</v>
      </c>
      <c r="E18" s="4">
        <f t="shared" si="0"/>
        <v>-5.3857990995718534</v>
      </c>
      <c r="G18" s="4"/>
      <c r="I18" s="3"/>
      <c r="J18" s="3"/>
      <c r="K18" s="3"/>
      <c r="L18" s="4"/>
    </row>
    <row r="19" spans="1:12" ht="12.75" customHeight="1" x14ac:dyDescent="0.2">
      <c r="A19" s="5">
        <v>2010</v>
      </c>
      <c r="B19" s="16">
        <v>388.35788275779214</v>
      </c>
      <c r="C19" s="10">
        <f t="shared" si="1"/>
        <v>7.0369714945004382</v>
      </c>
      <c r="D19" s="11">
        <f t="shared" si="2"/>
        <v>-19.435860316543842</v>
      </c>
      <c r="E19" s="4">
        <f t="shared" si="0"/>
        <v>-11.606055758696961</v>
      </c>
      <c r="G19" s="4"/>
      <c r="I19" s="3"/>
      <c r="J19" s="3"/>
      <c r="K19" s="3"/>
      <c r="L19" s="4"/>
    </row>
    <row r="20" spans="1:12" ht="12.75" customHeight="1" x14ac:dyDescent="0.2">
      <c r="A20" s="6">
        <v>2011</v>
      </c>
      <c r="B20" s="16">
        <v>405.21691437236444</v>
      </c>
      <c r="C20" s="10">
        <f t="shared" si="1"/>
        <v>4.3411070981367992</v>
      </c>
      <c r="D20" s="11">
        <f t="shared" si="2"/>
        <v>-15.938484730192478</v>
      </c>
      <c r="E20" s="4">
        <f t="shared" si="0"/>
        <v>-15.283681858804549</v>
      </c>
      <c r="G20" s="12"/>
      <c r="I20" s="3"/>
      <c r="J20" s="3"/>
      <c r="K20" s="3"/>
      <c r="L20" s="4"/>
    </row>
    <row r="21" spans="1:12" ht="12.75" customHeight="1" x14ac:dyDescent="0.2">
      <c r="A21" s="6">
        <v>2012</v>
      </c>
      <c r="B21" s="16">
        <v>410.40873751745431</v>
      </c>
      <c r="C21" s="10">
        <f t="shared" si="1"/>
        <v>1.2812454171937571</v>
      </c>
      <c r="D21" s="11">
        <f t="shared" si="2"/>
        <v>-14.86145041817444</v>
      </c>
      <c r="E21" s="4">
        <f t="shared" si="0"/>
        <v>-16.355374786086706</v>
      </c>
      <c r="G21" s="4"/>
      <c r="I21" s="3"/>
      <c r="J21" s="3"/>
      <c r="K21" s="3"/>
      <c r="L21" s="4"/>
    </row>
    <row r="22" spans="1:12" ht="12.75" customHeight="1" x14ac:dyDescent="0.2">
      <c r="A22" s="6">
        <v>2013</v>
      </c>
      <c r="B22" s="16">
        <v>411.93134561096679</v>
      </c>
      <c r="C22" s="10">
        <f t="shared" si="1"/>
        <v>0.37099797210036711</v>
      </c>
      <c r="D22" s="11">
        <f t="shared" si="2"/>
        <v>-14.545588125750204</v>
      </c>
      <c r="E22" s="4">
        <f t="shared" si="0"/>
        <v>-16.664547624440697</v>
      </c>
      <c r="G22" s="4"/>
      <c r="I22" s="3"/>
      <c r="J22" s="3"/>
      <c r="K22" s="3"/>
      <c r="L22" s="4"/>
    </row>
    <row r="23" spans="1:12" ht="12.75" customHeight="1" x14ac:dyDescent="0.2">
      <c r="A23" s="6">
        <v>2014</v>
      </c>
      <c r="B23" s="16">
        <v>414.98965119891005</v>
      </c>
      <c r="C23" s="10">
        <f t="shared" si="1"/>
        <v>0.74243089789810979</v>
      </c>
      <c r="D23" s="11">
        <f t="shared" si="2"/>
        <v>-13.911148168378659</v>
      </c>
      <c r="E23" s="4">
        <f t="shared" si="0"/>
        <v>-17.278696143416159</v>
      </c>
      <c r="G23" s="4"/>
      <c r="I23" s="3"/>
      <c r="J23" s="3"/>
      <c r="K23" s="3"/>
      <c r="L23" s="4"/>
    </row>
    <row r="24" spans="1:12" ht="12.75" customHeight="1" x14ac:dyDescent="0.2">
      <c r="A24" s="6">
        <v>2015</v>
      </c>
      <c r="B24" s="17">
        <v>398.9251496386629</v>
      </c>
      <c r="C24" s="13">
        <f>((B24-B23)/B23)*100</f>
        <v>-3.8710607635242504</v>
      </c>
      <c r="D24" s="14">
        <f t="shared" ref="D24" si="3">((B24-$B$4)/$B$4)*100</f>
        <v>-17.243699933401082</v>
      </c>
      <c r="E24" s="4">
        <f t="shared" si="0"/>
        <v>-13.9475536569787</v>
      </c>
      <c r="G24" s="4"/>
      <c r="I24" s="3"/>
      <c r="J24" s="3"/>
      <c r="K24" s="3"/>
      <c r="L24" s="4"/>
    </row>
    <row r="25" spans="1:12" ht="12.75" customHeight="1" x14ac:dyDescent="0.2">
      <c r="A25" s="6">
        <v>2016</v>
      </c>
      <c r="B25" s="17">
        <v>365.51158625152181</v>
      </c>
      <c r="C25" s="13">
        <f>((B25-B24)/B24)*100</f>
        <v>-8.3758979391011881</v>
      </c>
      <c r="D25" s="14">
        <f t="shared" si="2"/>
        <v>-24.175283165155736</v>
      </c>
      <c r="E25" s="4">
        <f t="shared" si="0"/>
        <v>-6.0809935296001711</v>
      </c>
      <c r="G25" s="12"/>
      <c r="I25" s="3"/>
      <c r="J25" s="3"/>
      <c r="K25" s="3"/>
      <c r="L25" s="4"/>
    </row>
    <row r="26" spans="1:12" ht="12.75" customHeight="1" x14ac:dyDescent="0.2">
      <c r="A26" s="6">
        <v>2017</v>
      </c>
      <c r="B26" s="17">
        <v>344.6977293028192</v>
      </c>
      <c r="C26" s="13">
        <f>((B26-B25)/B25)*100</f>
        <v>-5.6944451917810985</v>
      </c>
      <c r="D26" s="14">
        <f t="shared" ref="D26" si="4">((B26-$B$4)/$B$4)*100</f>
        <v>-28.493080107139157</v>
      </c>
      <c r="E26" s="4">
        <f t="shared" si="0"/>
        <v>-0.40988925690025602</v>
      </c>
      <c r="G26" s="12"/>
      <c r="I26" s="3"/>
      <c r="J26" s="3"/>
      <c r="K26" s="3"/>
      <c r="L26" s="4"/>
    </row>
    <row r="27" spans="1:12" ht="12.75" customHeight="1" x14ac:dyDescent="0.2">
      <c r="A27" s="6">
        <v>2018</v>
      </c>
      <c r="B27" s="17">
        <v>343.28485034162782</v>
      </c>
      <c r="C27" s="13">
        <f>((B27-B26)/B26)*100</f>
        <v>-0.40988925690025602</v>
      </c>
      <c r="D27" s="14">
        <f t="shared" ref="D27" si="5">((B27-$B$4)/$B$4)*100</f>
        <v>-28.786179289720266</v>
      </c>
      <c r="E27" s="4">
        <f t="shared" si="0"/>
        <v>0</v>
      </c>
      <c r="G27" s="12"/>
      <c r="I27" s="3"/>
      <c r="J27" s="3"/>
      <c r="K27" s="3"/>
      <c r="L27" s="4"/>
    </row>
    <row r="28" spans="1:12" ht="51" customHeight="1" x14ac:dyDescent="0.2">
      <c r="A28" s="21" t="s">
        <v>1</v>
      </c>
      <c r="B28" s="21"/>
      <c r="C28" s="21"/>
      <c r="D28" s="21"/>
      <c r="E28" s="21"/>
    </row>
    <row r="29" spans="1:12" x14ac:dyDescent="0.2">
      <c r="A29" s="22" t="s">
        <v>0</v>
      </c>
      <c r="B29" s="22"/>
      <c r="C29" s="22"/>
      <c r="D29" s="22"/>
      <c r="E29" s="22"/>
    </row>
  </sheetData>
  <mergeCells count="4">
    <mergeCell ref="A1:E1"/>
    <mergeCell ref="A2:E2"/>
    <mergeCell ref="A28:E28"/>
    <mergeCell ref="A29:E29"/>
  </mergeCells>
  <phoneticPr fontId="3"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defaultRowHeight="12.75" x14ac:dyDescent="0.2"/>
  <cols>
    <col min="1" max="1" width="20.5703125" customWidth="1"/>
    <col min="2" max="2" width="43" customWidth="1"/>
  </cols>
  <sheetData>
    <row r="1" spans="1:2" ht="25.5" customHeight="1" x14ac:dyDescent="0.2">
      <c r="A1" s="19" t="s">
        <v>13</v>
      </c>
      <c r="B1" s="19"/>
    </row>
    <row r="2" spans="1:2" ht="51" customHeight="1" x14ac:dyDescent="0.2">
      <c r="A2" s="33" t="s">
        <v>2</v>
      </c>
      <c r="B2" s="1" t="s">
        <v>12</v>
      </c>
    </row>
    <row r="3" spans="1:2" x14ac:dyDescent="0.2">
      <c r="A3" s="32">
        <v>1990</v>
      </c>
      <c r="B3" s="31">
        <v>88.527547695603275</v>
      </c>
    </row>
    <row r="4" spans="1:2" x14ac:dyDescent="0.2">
      <c r="A4" s="32">
        <v>1995</v>
      </c>
      <c r="B4" s="31">
        <v>87.552675874674037</v>
      </c>
    </row>
    <row r="5" spans="1:2" x14ac:dyDescent="0.2">
      <c r="A5" s="32">
        <v>2000</v>
      </c>
      <c r="B5" s="31">
        <v>88.870422640625833</v>
      </c>
    </row>
    <row r="6" spans="1:2" x14ac:dyDescent="0.2">
      <c r="A6" s="32">
        <v>2001</v>
      </c>
      <c r="B6" s="31">
        <v>87.782594490792789</v>
      </c>
    </row>
    <row r="7" spans="1:2" x14ac:dyDescent="0.2">
      <c r="A7" s="32">
        <v>2002</v>
      </c>
      <c r="B7" s="31">
        <v>87.064759018572147</v>
      </c>
    </row>
    <row r="8" spans="1:2" x14ac:dyDescent="0.2">
      <c r="A8" s="32">
        <v>2003</v>
      </c>
      <c r="B8" s="31">
        <v>84.944701490097657</v>
      </c>
    </row>
    <row r="9" spans="1:2" x14ac:dyDescent="0.2">
      <c r="A9" s="32">
        <v>2004</v>
      </c>
      <c r="B9" s="31">
        <v>80.616387544965278</v>
      </c>
    </row>
    <row r="10" spans="1:2" x14ac:dyDescent="0.2">
      <c r="A10" s="32">
        <v>2005</v>
      </c>
      <c r="B10" s="31">
        <v>78.437415407326455</v>
      </c>
    </row>
    <row r="11" spans="1:2" x14ac:dyDescent="0.2">
      <c r="A11" s="32">
        <v>2006</v>
      </c>
      <c r="B11" s="31">
        <v>77.563577116362552</v>
      </c>
    </row>
    <row r="12" spans="1:2" x14ac:dyDescent="0.2">
      <c r="A12" s="32">
        <v>2007</v>
      </c>
      <c r="B12" s="31">
        <v>77.692387037735031</v>
      </c>
    </row>
    <row r="13" spans="1:2" x14ac:dyDescent="0.2">
      <c r="A13" s="32">
        <v>2008</v>
      </c>
      <c r="B13" s="31">
        <v>75.946809494986169</v>
      </c>
    </row>
    <row r="14" spans="1:2" x14ac:dyDescent="0.2">
      <c r="A14" s="28">
        <v>2009</v>
      </c>
      <c r="B14" s="31">
        <v>73.704194575355075</v>
      </c>
    </row>
    <row r="15" spans="1:2" x14ac:dyDescent="0.2">
      <c r="A15" s="28">
        <v>2010</v>
      </c>
      <c r="B15" s="29">
        <v>74.752715559742839</v>
      </c>
    </row>
    <row r="16" spans="1:2" x14ac:dyDescent="0.2">
      <c r="A16" s="28">
        <v>2011</v>
      </c>
      <c r="B16" s="29">
        <v>74.586700470951669</v>
      </c>
    </row>
    <row r="17" spans="1:2" x14ac:dyDescent="0.2">
      <c r="A17" s="28">
        <v>2012</v>
      </c>
      <c r="B17" s="29">
        <v>74.117882913991735</v>
      </c>
    </row>
    <row r="18" spans="1:2" x14ac:dyDescent="0.2">
      <c r="A18" s="28">
        <v>2013</v>
      </c>
      <c r="B18" s="29">
        <v>74.642837654136059</v>
      </c>
    </row>
    <row r="19" spans="1:2" x14ac:dyDescent="0.2">
      <c r="A19" s="28">
        <v>2014</v>
      </c>
      <c r="B19" s="29">
        <v>74.82772616521936</v>
      </c>
    </row>
    <row r="20" spans="1:2" x14ac:dyDescent="0.2">
      <c r="A20" s="30">
        <v>2015</v>
      </c>
      <c r="B20" s="29">
        <v>74.712353132952273</v>
      </c>
    </row>
    <row r="21" spans="1:2" x14ac:dyDescent="0.2">
      <c r="A21" s="28">
        <v>2016</v>
      </c>
      <c r="B21" s="27">
        <v>74.089651565922878</v>
      </c>
    </row>
    <row r="22" spans="1:2" x14ac:dyDescent="0.2">
      <c r="A22" s="28">
        <v>2017</v>
      </c>
      <c r="B22" s="27">
        <v>73.7</v>
      </c>
    </row>
    <row r="23" spans="1:2" ht="12.75" customHeight="1" x14ac:dyDescent="0.2">
      <c r="A23" s="26" t="s">
        <v>11</v>
      </c>
      <c r="B23" s="25">
        <v>73.97</v>
      </c>
    </row>
    <row r="24" spans="1:2" ht="30" customHeight="1" x14ac:dyDescent="0.2">
      <c r="A24" s="20" t="s">
        <v>10</v>
      </c>
      <c r="B24" s="20"/>
    </row>
    <row r="25" spans="1:2" ht="31.5" customHeight="1" x14ac:dyDescent="0.2">
      <c r="A25" s="20" t="s">
        <v>9</v>
      </c>
      <c r="B25" s="20"/>
    </row>
    <row r="26" spans="1:2" x14ac:dyDescent="0.2">
      <c r="B26" s="24"/>
    </row>
    <row r="27" spans="1:2" x14ac:dyDescent="0.2">
      <c r="B27" s="23"/>
    </row>
  </sheetData>
  <mergeCells count="3">
    <mergeCell ref="A1:B1"/>
    <mergeCell ref="A24:B24"/>
    <mergeCell ref="A25:B25"/>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C1"/>
    </sheetView>
  </sheetViews>
  <sheetFormatPr defaultRowHeight="12.75" x14ac:dyDescent="0.2"/>
  <cols>
    <col min="1" max="1" width="13.42578125" style="34" customWidth="1"/>
    <col min="2" max="2" width="26" style="34" customWidth="1"/>
    <col min="3" max="3" width="25.7109375" style="34" customWidth="1"/>
    <col min="5" max="5" width="12.42578125" customWidth="1"/>
  </cols>
  <sheetData>
    <row r="1" spans="1:11" ht="25.5" customHeight="1" x14ac:dyDescent="0.2">
      <c r="A1" s="54" t="s">
        <v>30</v>
      </c>
      <c r="B1" s="54"/>
      <c r="C1" s="54"/>
    </row>
    <row r="2" spans="1:11" ht="15" customHeight="1" x14ac:dyDescent="0.2">
      <c r="A2" s="53" t="s">
        <v>29</v>
      </c>
      <c r="B2" s="53"/>
      <c r="C2" s="53"/>
    </row>
    <row r="3" spans="1:11" ht="120" customHeight="1" x14ac:dyDescent="0.2">
      <c r="A3" s="52" t="s">
        <v>28</v>
      </c>
      <c r="B3" s="52"/>
      <c r="C3" s="52"/>
    </row>
    <row r="4" spans="1:11" ht="28.5" customHeight="1" x14ac:dyDescent="0.2">
      <c r="A4" s="51" t="s">
        <v>27</v>
      </c>
      <c r="B4" s="50" t="s">
        <v>26</v>
      </c>
      <c r="C4" s="50"/>
    </row>
    <row r="5" spans="1:11" ht="38.25" customHeight="1" x14ac:dyDescent="0.2">
      <c r="A5" s="49"/>
      <c r="B5" s="1" t="s">
        <v>25</v>
      </c>
      <c r="C5" s="1" t="s">
        <v>24</v>
      </c>
      <c r="F5" s="48"/>
      <c r="G5" s="48"/>
      <c r="H5" s="48"/>
    </row>
    <row r="6" spans="1:11" ht="12" customHeight="1" x14ac:dyDescent="0.2">
      <c r="A6" s="34" t="s">
        <v>23</v>
      </c>
      <c r="B6" s="45">
        <v>360.00920087122995</v>
      </c>
      <c r="C6" s="14">
        <v>-2.2000000000000002</v>
      </c>
      <c r="E6" s="45"/>
      <c r="F6" s="3"/>
      <c r="G6" s="39"/>
      <c r="H6" s="38"/>
      <c r="I6" s="38"/>
      <c r="J6" s="37"/>
      <c r="K6" s="37"/>
    </row>
    <row r="7" spans="1:11" ht="12" customHeight="1" x14ac:dyDescent="0.2">
      <c r="A7" s="34" t="s">
        <v>22</v>
      </c>
      <c r="B7" s="45">
        <v>362.06845891103643</v>
      </c>
      <c r="C7" s="14">
        <f>((B7-B6)/B6)*100</f>
        <v>0.57200150296798835</v>
      </c>
      <c r="E7" s="45"/>
      <c r="F7" s="3"/>
      <c r="G7" s="39"/>
      <c r="H7" s="38"/>
      <c r="I7" s="38"/>
      <c r="J7" s="37"/>
      <c r="K7" s="37"/>
    </row>
    <row r="8" spans="1:11" ht="12" customHeight="1" x14ac:dyDescent="0.2">
      <c r="A8" s="34" t="s">
        <v>21</v>
      </c>
      <c r="B8" s="47">
        <v>364.54048532232389</v>
      </c>
      <c r="C8" s="14">
        <f>((B8-B7)/B7)*100</f>
        <v>0.68275110699296204</v>
      </c>
      <c r="E8" s="45"/>
      <c r="F8" s="3"/>
      <c r="G8" s="39"/>
      <c r="H8" s="38"/>
      <c r="I8" s="38"/>
      <c r="J8" s="37"/>
      <c r="K8" s="37"/>
    </row>
    <row r="9" spans="1:11" ht="12" customHeight="1" x14ac:dyDescent="0.2">
      <c r="A9" s="34" t="s">
        <v>20</v>
      </c>
      <c r="B9" s="47">
        <v>366.76186055492639</v>
      </c>
      <c r="C9" s="14">
        <f>((B9-B8)/B8)*100</f>
        <v>0.6093631083632246</v>
      </c>
      <c r="E9" s="40"/>
      <c r="F9" s="3"/>
      <c r="G9" s="39"/>
      <c r="H9" s="38"/>
      <c r="I9" s="38"/>
      <c r="J9" s="37"/>
      <c r="K9" s="37"/>
    </row>
    <row r="10" spans="1:11" ht="12" customHeight="1" x14ac:dyDescent="0.2">
      <c r="A10" s="34" t="s">
        <v>19</v>
      </c>
      <c r="B10" s="47">
        <v>344.6977293028192</v>
      </c>
      <c r="C10" s="14">
        <f>((B10-B9)/B9)*100</f>
        <v>-6.0159284879630652</v>
      </c>
      <c r="E10" s="45"/>
      <c r="F10" s="3"/>
      <c r="G10" s="39"/>
      <c r="H10" s="38"/>
      <c r="I10" s="38"/>
      <c r="J10" s="37"/>
      <c r="K10" s="37"/>
    </row>
    <row r="11" spans="1:11" ht="12" customHeight="1" x14ac:dyDescent="0.2">
      <c r="A11" s="34" t="s">
        <v>18</v>
      </c>
      <c r="B11" s="46">
        <v>355.18801563538449</v>
      </c>
      <c r="C11" s="14">
        <f>((B11-B10)/B10)*100</f>
        <v>3.0433291086027161</v>
      </c>
      <c r="E11" s="45"/>
      <c r="F11" s="3"/>
      <c r="G11" s="39"/>
      <c r="H11" s="38"/>
      <c r="I11" s="38"/>
      <c r="J11" s="37"/>
      <c r="K11" s="37"/>
    </row>
    <row r="12" spans="1:11" ht="12" customHeight="1" x14ac:dyDescent="0.2">
      <c r="A12" s="34" t="s">
        <v>17</v>
      </c>
      <c r="B12" s="46">
        <v>351.21097440767687</v>
      </c>
      <c r="C12" s="14">
        <f>((B12-B11)/B11)*100</f>
        <v>-1.1197002862253713</v>
      </c>
      <c r="E12" s="45"/>
      <c r="F12" s="3"/>
      <c r="G12" s="39"/>
      <c r="H12" s="38"/>
      <c r="I12" s="38"/>
      <c r="J12" s="37"/>
      <c r="K12" s="37"/>
    </row>
    <row r="13" spans="1:11" ht="12" customHeight="1" x14ac:dyDescent="0.2">
      <c r="A13" s="34" t="s">
        <v>16</v>
      </c>
      <c r="B13" s="44">
        <v>350.16962148759984</v>
      </c>
      <c r="C13" s="14">
        <f>((B13-B12)/B12)*100</f>
        <v>-0.29650352521964618</v>
      </c>
      <c r="E13" s="40"/>
      <c r="F13" s="3"/>
      <c r="G13" s="39"/>
      <c r="H13" s="38"/>
      <c r="I13" s="38"/>
      <c r="J13" s="37"/>
      <c r="K13" s="37"/>
    </row>
    <row r="14" spans="1:11" ht="12" customHeight="1" x14ac:dyDescent="0.2">
      <c r="A14" s="43" t="s">
        <v>15</v>
      </c>
      <c r="B14" s="42">
        <v>343.28</v>
      </c>
      <c r="C14" s="41">
        <f>((B14-B13)/B13)*100</f>
        <v>-1.9675097623635069</v>
      </c>
      <c r="E14" s="40"/>
      <c r="F14" s="3"/>
      <c r="G14" s="39"/>
      <c r="H14" s="38"/>
      <c r="I14" s="38"/>
      <c r="J14" s="37"/>
      <c r="K14" s="37"/>
    </row>
    <row r="15" spans="1:11" ht="38.25" customHeight="1" x14ac:dyDescent="0.2">
      <c r="A15" s="36" t="s">
        <v>14</v>
      </c>
      <c r="B15" s="36"/>
      <c r="C15" s="36"/>
    </row>
    <row r="16" spans="1:11" ht="30" customHeight="1" x14ac:dyDescent="0.2">
      <c r="A16" s="20" t="s">
        <v>0</v>
      </c>
      <c r="B16" s="20"/>
      <c r="C16" s="20"/>
    </row>
    <row r="17" spans="1:3" ht="15.75" x14ac:dyDescent="0.25">
      <c r="A17" s="35"/>
      <c r="B17" s="35"/>
      <c r="C17" s="35"/>
    </row>
    <row r="18" spans="1:3" ht="15.75" x14ac:dyDescent="0.25">
      <c r="A18" s="35"/>
      <c r="B18" s="35"/>
      <c r="C18" s="35"/>
    </row>
    <row r="19" spans="1:3" ht="15.75" x14ac:dyDescent="0.25">
      <c r="A19" s="35"/>
      <c r="B19" s="35"/>
      <c r="C19" s="35"/>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sqref="A1:D1"/>
    </sheetView>
  </sheetViews>
  <sheetFormatPr defaultRowHeight="12.75" x14ac:dyDescent="0.2"/>
  <cols>
    <col min="1" max="1" width="19.5703125" customWidth="1"/>
    <col min="2" max="2" width="12.85546875" customWidth="1"/>
    <col min="3" max="3" width="14.85546875" customWidth="1"/>
    <col min="4" max="4" width="18.140625" customWidth="1"/>
    <col min="5" max="5" width="15.7109375" customWidth="1"/>
  </cols>
  <sheetData>
    <row r="1" spans="1:7" ht="12.75" customHeight="1" x14ac:dyDescent="0.2">
      <c r="A1" s="19" t="s">
        <v>51</v>
      </c>
      <c r="B1" s="19"/>
      <c r="C1" s="19"/>
      <c r="D1" s="19"/>
    </row>
    <row r="2" spans="1:7" ht="89.25" customHeight="1" x14ac:dyDescent="0.2">
      <c r="A2" s="20" t="s">
        <v>28</v>
      </c>
      <c r="B2" s="20"/>
      <c r="C2" s="20"/>
      <c r="D2" s="20"/>
      <c r="E2" s="93"/>
    </row>
    <row r="3" spans="1:7" ht="30.6" customHeight="1" x14ac:dyDescent="0.2">
      <c r="A3" s="92" t="s">
        <v>2</v>
      </c>
      <c r="B3" s="91" t="s">
        <v>45</v>
      </c>
      <c r="C3" s="50" t="s">
        <v>4</v>
      </c>
      <c r="D3" s="88" t="s">
        <v>5</v>
      </c>
      <c r="E3" s="90" t="s">
        <v>50</v>
      </c>
    </row>
    <row r="4" spans="1:7" ht="38.25" customHeight="1" x14ac:dyDescent="0.2">
      <c r="A4" s="88"/>
      <c r="B4" s="89"/>
      <c r="C4" s="88"/>
      <c r="D4" s="88"/>
      <c r="E4" s="87"/>
    </row>
    <row r="5" spans="1:7" ht="12.75" customHeight="1" x14ac:dyDescent="0.2">
      <c r="A5" s="5">
        <v>1995</v>
      </c>
      <c r="B5" s="83">
        <v>292.18857508501458</v>
      </c>
      <c r="C5" s="86" t="s">
        <v>49</v>
      </c>
      <c r="D5" s="86" t="s">
        <v>49</v>
      </c>
      <c r="E5" s="85" t="s">
        <v>49</v>
      </c>
      <c r="F5" s="84"/>
      <c r="G5" s="63"/>
    </row>
    <row r="6" spans="1:7" ht="12.75" customHeight="1" x14ac:dyDescent="0.2">
      <c r="A6" s="5">
        <v>1996</v>
      </c>
      <c r="B6" s="83">
        <v>276.6279861413596</v>
      </c>
      <c r="C6" s="79">
        <f>((B6-B5)/B5)*100</f>
        <v>-5.3255295622450332</v>
      </c>
      <c r="D6" s="79">
        <f>((B6-$B$5)/$B$5)*100</f>
        <v>-5.3255295622450332</v>
      </c>
      <c r="E6" s="81">
        <v>2.847130968024516</v>
      </c>
      <c r="G6" s="63"/>
    </row>
    <row r="7" spans="1:7" ht="12.75" customHeight="1" x14ac:dyDescent="0.2">
      <c r="A7" s="5">
        <v>1997</v>
      </c>
      <c r="B7" s="83">
        <v>287.22154413532138</v>
      </c>
      <c r="C7" s="79">
        <f>((B7-B6)/B6)*100</f>
        <v>3.8295322688530762</v>
      </c>
      <c r="D7" s="79">
        <f>((B7-$B$5)/$B$5)*100</f>
        <v>-1.6999401664654408</v>
      </c>
      <c r="E7" s="81">
        <v>5.2562417871221889</v>
      </c>
      <c r="G7" s="63"/>
    </row>
    <row r="8" spans="1:7" ht="12.75" customHeight="1" x14ac:dyDescent="0.2">
      <c r="A8" s="5">
        <v>1998</v>
      </c>
      <c r="B8" s="83">
        <v>309.17037540393335</v>
      </c>
      <c r="C8" s="79">
        <f>((B8-B7)/B7)*100</f>
        <v>7.6417774769259674</v>
      </c>
      <c r="D8" s="79">
        <f>((B8-$B$5)/$B$5)*100</f>
        <v>5.8119316656983537</v>
      </c>
      <c r="E8" s="81">
        <v>6.9426193604905793</v>
      </c>
      <c r="G8" s="63"/>
    </row>
    <row r="9" spans="1:7" ht="12.75" customHeight="1" x14ac:dyDescent="0.2">
      <c r="A9" s="5">
        <v>1999</v>
      </c>
      <c r="B9" s="83">
        <v>323.82594729367332</v>
      </c>
      <c r="C9" s="79">
        <f>((B9-B8)/B8)*100</f>
        <v>4.7402898387636148</v>
      </c>
      <c r="D9" s="79">
        <f>((B9-$B$5)/$B$5)*100</f>
        <v>10.827723910646952</v>
      </c>
      <c r="E9" s="81">
        <v>9.1984231274638439</v>
      </c>
      <c r="G9" s="63"/>
    </row>
    <row r="10" spans="1:7" ht="12.75" customHeight="1" x14ac:dyDescent="0.2">
      <c r="A10" s="5">
        <v>2000</v>
      </c>
      <c r="B10" s="83">
        <v>338.99637086858655</v>
      </c>
      <c r="C10" s="79">
        <f>((B10-B9)/B9)*100</f>
        <v>4.684746142703438</v>
      </c>
      <c r="D10" s="79">
        <f>((B10-$B$5)/$B$5)*100</f>
        <v>16.019721431596999</v>
      </c>
      <c r="E10" s="81">
        <v>12.833990363556721</v>
      </c>
      <c r="G10" s="63"/>
    </row>
    <row r="11" spans="1:7" ht="12.75" customHeight="1" x14ac:dyDescent="0.2">
      <c r="A11" s="5">
        <v>2001</v>
      </c>
      <c r="B11" s="83">
        <v>320.62432456238798</v>
      </c>
      <c r="C11" s="79">
        <f>((B11-B10)/B10)*100</f>
        <v>-5.4195407045583313</v>
      </c>
      <c r="D11" s="79">
        <f>((B11-$B$5)/$B$5)*100</f>
        <v>9.7319854032964148</v>
      </c>
      <c r="E11" s="81">
        <v>16.644765659220308</v>
      </c>
      <c r="G11" s="63"/>
    </row>
    <row r="12" spans="1:7" ht="12.75" customHeight="1" x14ac:dyDescent="0.2">
      <c r="A12" s="5">
        <v>2002</v>
      </c>
      <c r="B12" s="83">
        <v>312.32934290453386</v>
      </c>
      <c r="C12" s="79">
        <f>((B12-B11)/B11)*100</f>
        <v>-2.587134232306215</v>
      </c>
      <c r="D12" s="79">
        <f>((B12-$B$5)/$B$5)*100</f>
        <v>6.893071645138475</v>
      </c>
      <c r="E12" s="81">
        <v>18.155935173017951</v>
      </c>
      <c r="G12" s="63"/>
    </row>
    <row r="13" spans="1:7" ht="12.75" customHeight="1" x14ac:dyDescent="0.2">
      <c r="A13" s="5">
        <v>2003</v>
      </c>
      <c r="B13" s="83">
        <v>315.35521442000174</v>
      </c>
      <c r="C13" s="79">
        <f>((B13-B12)/B12)*100</f>
        <v>0.96880795359428251</v>
      </c>
      <c r="D13" s="79">
        <f>((B13-$B$5)/$B$5)*100</f>
        <v>7.9286602250778122</v>
      </c>
      <c r="E13" s="81">
        <v>20.674551029347331</v>
      </c>
      <c r="G13" s="63"/>
    </row>
    <row r="14" spans="1:7" ht="12.75" customHeight="1" x14ac:dyDescent="0.2">
      <c r="A14" s="5">
        <v>2004</v>
      </c>
      <c r="B14" s="83">
        <v>305.40959352583474</v>
      </c>
      <c r="C14" s="79">
        <f>((B14-B13)/B13)*100</f>
        <v>-3.1537835556196199</v>
      </c>
      <c r="D14" s="79">
        <f>((B14-$B$5)/$B$5)*100</f>
        <v>4.5248238870987345</v>
      </c>
      <c r="E14" s="81">
        <v>24.134910205869438</v>
      </c>
      <c r="G14" s="63"/>
    </row>
    <row r="15" spans="1:7" ht="12.75" customHeight="1" x14ac:dyDescent="0.2">
      <c r="A15" s="5">
        <v>2005</v>
      </c>
      <c r="B15" s="83">
        <v>307.31062697583019</v>
      </c>
      <c r="C15" s="79">
        <f>((B15-B14)/B14)*100</f>
        <v>0.62245374418293875</v>
      </c>
      <c r="D15" s="79">
        <f>((B15-$B$5)/$B$5)*100</f>
        <v>5.1754425669846027</v>
      </c>
      <c r="E15" s="81">
        <v>27.792378449408663</v>
      </c>
      <c r="G15" s="63"/>
    </row>
    <row r="16" spans="1:7" ht="12.75" customHeight="1" x14ac:dyDescent="0.2">
      <c r="A16" s="5">
        <v>2006</v>
      </c>
      <c r="B16" s="83">
        <v>328.54794374827924</v>
      </c>
      <c r="C16" s="79">
        <f>((B16-B15)/B15)*100</f>
        <v>6.9107004145741282</v>
      </c>
      <c r="D16" s="79">
        <f>((B16-$B$5)/$B$5)*100</f>
        <v>12.443802312491382</v>
      </c>
      <c r="E16" s="81">
        <v>32.9172141918528</v>
      </c>
      <c r="G16" s="63"/>
    </row>
    <row r="17" spans="1:7" ht="12.75" customHeight="1" x14ac:dyDescent="0.2">
      <c r="A17" s="5">
        <v>2007</v>
      </c>
      <c r="B17" s="83">
        <v>325.26065137526251</v>
      </c>
      <c r="C17" s="79">
        <f>((B17-B16)/B16)*100</f>
        <v>-1.0005518024289699</v>
      </c>
      <c r="D17" s="79">
        <f>((B17-$B$5)/$B$5)*100</f>
        <v>11.318743821734081</v>
      </c>
      <c r="E17" s="81">
        <v>36.440429259745926</v>
      </c>
      <c r="G17" s="63"/>
    </row>
    <row r="18" spans="1:7" ht="12.75" customHeight="1" x14ac:dyDescent="0.2">
      <c r="A18" s="5">
        <v>2008</v>
      </c>
      <c r="B18" s="83">
        <v>346.37773634629673</v>
      </c>
      <c r="C18" s="79">
        <f>((B18-B17)/B17)*100</f>
        <v>6.492357708117245</v>
      </c>
      <c r="D18" s="79">
        <f>((B18-$B$5)/$B$5)*100</f>
        <v>18.545954866823724</v>
      </c>
      <c r="E18" s="81">
        <v>42.415681121331559</v>
      </c>
      <c r="G18" s="63"/>
    </row>
    <row r="19" spans="1:7" ht="12.75" customHeight="1" x14ac:dyDescent="0.2">
      <c r="A19" s="5">
        <v>2009</v>
      </c>
      <c r="B19" s="83">
        <v>310.34502019698289</v>
      </c>
      <c r="C19" s="79">
        <f>((B19-B18)/B18)*100</f>
        <v>-10.402722914410861</v>
      </c>
      <c r="D19" s="79">
        <f>((B19-$B$5)/$B$5)*100</f>
        <v>6.2139476557854971</v>
      </c>
      <c r="E19" s="81">
        <v>40.777266754270684</v>
      </c>
      <c r="G19" s="63"/>
    </row>
    <row r="20" spans="1:7" ht="12.75" customHeight="1" x14ac:dyDescent="0.2">
      <c r="A20" s="5">
        <v>2010</v>
      </c>
      <c r="B20" s="83">
        <v>336.08909441198415</v>
      </c>
      <c r="C20" s="79">
        <f>((B20-B19)/B19)*100</f>
        <v>8.2953076542555522</v>
      </c>
      <c r="D20" s="79">
        <f>((B20-$B$5)/$B$5)*100</f>
        <v>15.024721385562859</v>
      </c>
      <c r="E20" s="81">
        <v>43.265878230398584</v>
      </c>
      <c r="G20" s="63"/>
    </row>
    <row r="21" spans="1:7" ht="12.75" customHeight="1" x14ac:dyDescent="0.2">
      <c r="A21" s="6">
        <v>2011</v>
      </c>
      <c r="B21" s="83">
        <v>363.85119844189529</v>
      </c>
      <c r="C21" s="79">
        <f>((B21-B20)/B20)*100</f>
        <v>8.2603406333321381</v>
      </c>
      <c r="D21" s="79">
        <f>((B21-$B$5)/$B$5)*100</f>
        <v>24.526155184551591</v>
      </c>
      <c r="E21" s="81">
        <v>48.180464301357844</v>
      </c>
      <c r="G21" s="63"/>
    </row>
    <row r="22" spans="1:7" ht="12.75" customHeight="1" x14ac:dyDescent="0.2">
      <c r="A22" s="6">
        <v>2012</v>
      </c>
      <c r="B22" s="82">
        <v>374.76958179972269</v>
      </c>
      <c r="C22" s="79">
        <f>((B22-B21)/B21)*100</f>
        <v>3.0007825739155813</v>
      </c>
      <c r="D22" s="79">
        <f>((B22-$B$5)/$B$5)*100</f>
        <v>28.262914349296686</v>
      </c>
      <c r="E22" s="81">
        <v>50.98072711344718</v>
      </c>
      <c r="G22" s="63"/>
    </row>
    <row r="23" spans="1:7" ht="12.75" customHeight="1" x14ac:dyDescent="0.2">
      <c r="A23" s="6">
        <v>2013</v>
      </c>
      <c r="B23" s="82">
        <v>382.00308300027064</v>
      </c>
      <c r="C23" s="79">
        <f>((B23-B22)/B22)*100</f>
        <v>1.9301196126460287</v>
      </c>
      <c r="D23" s="79">
        <f>((B23-$B$5)/$B$5)*100</f>
        <v>30.738542014903842</v>
      </c>
      <c r="E23" s="81">
        <v>53.083661848445018</v>
      </c>
      <c r="G23" s="63"/>
    </row>
    <row r="24" spans="1:7" ht="12.75" customHeight="1" x14ac:dyDescent="0.2">
      <c r="A24" s="6">
        <v>2014</v>
      </c>
      <c r="B24" s="80">
        <v>391.70146694796955</v>
      </c>
      <c r="C24" s="79">
        <f>((B24-B23)/B23)*100</f>
        <v>2.5388234753309686</v>
      </c>
      <c r="D24" s="79">
        <f>((B24-$B$5)/$B$5)*100</f>
        <v>34.057762810883659</v>
      </c>
      <c r="E24" s="75">
        <v>56.2231712658782</v>
      </c>
      <c r="G24" s="63"/>
    </row>
    <row r="25" spans="1:7" ht="12.75" customHeight="1" x14ac:dyDescent="0.2">
      <c r="A25" s="6">
        <v>2015</v>
      </c>
      <c r="B25" s="78">
        <v>376.95078761698812</v>
      </c>
      <c r="C25" s="76">
        <f>((B25-B24)/B24)*100</f>
        <v>-3.7657962953048596</v>
      </c>
      <c r="D25" s="76">
        <f>((B25-$B$5)/$B$5)*100</f>
        <v>29.009420545382824</v>
      </c>
      <c r="E25" s="75">
        <v>56.163381515549695</v>
      </c>
      <c r="G25" s="63"/>
    </row>
    <row r="26" spans="1:7" ht="12.75" customHeight="1" x14ac:dyDescent="0.2">
      <c r="A26" s="6">
        <v>2016</v>
      </c>
      <c r="B26" s="77">
        <v>349.23776949389617</v>
      </c>
      <c r="C26" s="76">
        <f>((B26-B25)/B25)*100</f>
        <v>-7.351892881903348</v>
      </c>
      <c r="D26" s="76">
        <f>((B26-$B$5)/$B$5)*100</f>
        <v>19.524786139322075</v>
      </c>
      <c r="E26" s="75">
        <v>57.79851073149365</v>
      </c>
      <c r="G26" s="63"/>
    </row>
    <row r="27" spans="1:7" ht="12.75" customHeight="1" x14ac:dyDescent="0.2">
      <c r="A27" s="6">
        <v>2017</v>
      </c>
      <c r="B27" s="77">
        <v>335.82869610477957</v>
      </c>
      <c r="C27" s="76">
        <f>((B27-B26)/B26)*100</f>
        <v>-3.8395255497561407</v>
      </c>
      <c r="D27" s="76">
        <f>((B27-$B$5)/$B$5)*100</f>
        <v>14.935601437211416</v>
      </c>
      <c r="E27" s="75">
        <v>60.799824791940416</v>
      </c>
      <c r="G27" s="63"/>
    </row>
    <row r="28" spans="1:7" ht="12.75" customHeight="1" x14ac:dyDescent="0.2">
      <c r="A28" s="6">
        <v>2018</v>
      </c>
      <c r="B28" s="77">
        <v>343.28485034162782</v>
      </c>
      <c r="C28" s="76">
        <f>((B28-B27)/B27)*100</f>
        <v>2.2202254671297972</v>
      </c>
      <c r="D28" s="76">
        <f>((B28-$B$5)/$B$5)*100</f>
        <v>17.487430931119182</v>
      </c>
      <c r="E28" s="75">
        <v>64.978412559965136</v>
      </c>
      <c r="G28" s="63"/>
    </row>
    <row r="29" spans="1:7" ht="38.25" customHeight="1" x14ac:dyDescent="0.2">
      <c r="A29" s="21" t="s">
        <v>1</v>
      </c>
      <c r="B29" s="21"/>
      <c r="C29" s="21"/>
      <c r="D29" s="21"/>
      <c r="E29" s="21"/>
    </row>
    <row r="30" spans="1:7" x14ac:dyDescent="0.2">
      <c r="A30" s="22" t="s">
        <v>0</v>
      </c>
      <c r="B30" s="22"/>
      <c r="C30" s="22"/>
      <c r="D30" s="22"/>
      <c r="E30" s="22"/>
    </row>
    <row r="31" spans="1:7" ht="25.5" customHeight="1" x14ac:dyDescent="0.2">
      <c r="A31" s="74" t="s">
        <v>48</v>
      </c>
      <c r="B31" s="74"/>
      <c r="C31" s="74"/>
      <c r="D31" s="74"/>
      <c r="E31" s="74"/>
    </row>
  </sheetData>
  <mergeCells count="10">
    <mergeCell ref="A1:D1"/>
    <mergeCell ref="B3:B4"/>
    <mergeCell ref="C3:C4"/>
    <mergeCell ref="D3:D4"/>
    <mergeCell ref="A2:E2"/>
    <mergeCell ref="A31:E31"/>
    <mergeCell ref="A29:E29"/>
    <mergeCell ref="A30:E30"/>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75" x14ac:dyDescent="0.2"/>
  <cols>
    <col min="1" max="1" width="13.42578125" style="34" customWidth="1"/>
    <col min="2" max="2" width="26" style="34" customWidth="1"/>
    <col min="3" max="3" width="27.5703125" style="34" customWidth="1"/>
    <col min="5" max="5" width="9.140625" style="3"/>
  </cols>
  <sheetData>
    <row r="1" spans="1:6" ht="25.5" customHeight="1" x14ac:dyDescent="0.2">
      <c r="A1" s="54" t="s">
        <v>47</v>
      </c>
      <c r="B1" s="54"/>
      <c r="C1" s="54"/>
    </row>
    <row r="2" spans="1:6" ht="15" customHeight="1" x14ac:dyDescent="0.2">
      <c r="A2" s="53" t="s">
        <v>29</v>
      </c>
      <c r="B2" s="53"/>
      <c r="C2" s="53"/>
    </row>
    <row r="3" spans="1:6" ht="120" customHeight="1" x14ac:dyDescent="0.2">
      <c r="A3" s="52" t="s">
        <v>28</v>
      </c>
      <c r="B3" s="52"/>
      <c r="C3" s="52"/>
    </row>
    <row r="4" spans="1:6" ht="28.5" customHeight="1" x14ac:dyDescent="0.2">
      <c r="A4" s="51" t="s">
        <v>27</v>
      </c>
      <c r="B4" s="50" t="s">
        <v>46</v>
      </c>
      <c r="C4" s="50"/>
    </row>
    <row r="5" spans="1:6" ht="38.25" customHeight="1" x14ac:dyDescent="0.2">
      <c r="A5" s="49"/>
      <c r="B5" s="1" t="s">
        <v>45</v>
      </c>
      <c r="C5" s="1" t="s">
        <v>24</v>
      </c>
      <c r="E5"/>
    </row>
    <row r="6" spans="1:6" s="9" customFormat="1" ht="12.75" customHeight="1" x14ac:dyDescent="0.2">
      <c r="A6" s="73" t="s">
        <v>23</v>
      </c>
      <c r="B6" s="3">
        <v>343.98036899172274</v>
      </c>
      <c r="C6" s="71">
        <v>-1.9</v>
      </c>
      <c r="D6"/>
      <c r="E6"/>
    </row>
    <row r="7" spans="1:6" s="9" customFormat="1" ht="12.75" customHeight="1" x14ac:dyDescent="0.2">
      <c r="A7" s="73" t="s">
        <v>22</v>
      </c>
      <c r="B7" s="3">
        <v>346.71793272649376</v>
      </c>
      <c r="C7" s="71">
        <f>((B7-B6)/B6)*100</f>
        <v>0.79584882788380562</v>
      </c>
      <c r="D7"/>
      <c r="E7"/>
      <c r="F7"/>
    </row>
    <row r="8" spans="1:6" s="9" customFormat="1" ht="12.75" customHeight="1" x14ac:dyDescent="0.2">
      <c r="A8" s="73" t="s">
        <v>21</v>
      </c>
      <c r="B8" s="3">
        <v>351.84549858936958</v>
      </c>
      <c r="C8" s="71">
        <f>((B8-B7)/B7)*100</f>
        <v>1.4788868353459739</v>
      </c>
      <c r="D8"/>
      <c r="E8"/>
      <c r="F8"/>
    </row>
    <row r="9" spans="1:6" s="9" customFormat="1" ht="12.75" customHeight="1" x14ac:dyDescent="0.2">
      <c r="A9" s="73" t="s">
        <v>20</v>
      </c>
      <c r="B9" s="3">
        <v>355.91351094812603</v>
      </c>
      <c r="C9" s="71">
        <f>((B9-B8)/B8)*100</f>
        <v>1.1561928104995105</v>
      </c>
      <c r="D9"/>
      <c r="E9"/>
      <c r="F9"/>
    </row>
    <row r="10" spans="1:6" s="9" customFormat="1" ht="12.75" customHeight="1" x14ac:dyDescent="0.2">
      <c r="A10" s="73" t="s">
        <v>19</v>
      </c>
      <c r="B10" s="3">
        <v>335.82869610477957</v>
      </c>
      <c r="C10" s="71">
        <f>((B10-B9)/B9)*100</f>
        <v>-5.6431729129478878</v>
      </c>
      <c r="D10"/>
      <c r="E10"/>
      <c r="F10"/>
    </row>
    <row r="11" spans="1:6" s="9" customFormat="1" ht="12.75" customHeight="1" x14ac:dyDescent="0.2">
      <c r="A11" s="73" t="s">
        <v>18</v>
      </c>
      <c r="B11" s="3">
        <v>347.33162897250037</v>
      </c>
      <c r="C11" s="71">
        <f>((B11-B10)/B10)*100</f>
        <v>3.4252382244702075</v>
      </c>
      <c r="D11"/>
      <c r="E11"/>
      <c r="F11"/>
    </row>
    <row r="12" spans="1:6" s="9" customFormat="1" ht="12.75" customHeight="1" x14ac:dyDescent="0.2">
      <c r="A12" s="73" t="s">
        <v>17</v>
      </c>
      <c r="B12" s="3">
        <v>346.48586333908668</v>
      </c>
      <c r="C12" s="71">
        <f>((B12-B11)/B11)*100</f>
        <v>-0.2435037764673755</v>
      </c>
      <c r="D12"/>
      <c r="E12"/>
      <c r="F12"/>
    </row>
    <row r="13" spans="1:6" s="9" customFormat="1" ht="12.75" customHeight="1" x14ac:dyDescent="0.2">
      <c r="A13" s="73" t="s">
        <v>16</v>
      </c>
      <c r="B13" s="72">
        <v>349.16621576458022</v>
      </c>
      <c r="C13" s="71">
        <f>((B13-B12)/B12)*100</f>
        <v>0.77358204449179069</v>
      </c>
      <c r="D13"/>
      <c r="E13"/>
      <c r="F13"/>
    </row>
    <row r="14" spans="1:6" s="9" customFormat="1" ht="12.75" customHeight="1" x14ac:dyDescent="0.2">
      <c r="A14" s="70" t="s">
        <v>15</v>
      </c>
      <c r="B14" s="69">
        <v>343.28485034162782</v>
      </c>
      <c r="C14" s="68">
        <f>((B14-B13)/B13)*100</f>
        <v>-1.6844027736399951</v>
      </c>
      <c r="D14"/>
      <c r="E14"/>
      <c r="F14"/>
    </row>
    <row r="15" spans="1:6" ht="42" customHeight="1" x14ac:dyDescent="0.2">
      <c r="A15" s="36" t="s">
        <v>14</v>
      </c>
      <c r="B15" s="36"/>
      <c r="C15" s="36"/>
      <c r="E15"/>
    </row>
    <row r="16" spans="1:6" ht="12.75" customHeight="1" x14ac:dyDescent="0.2">
      <c r="A16" s="20" t="s">
        <v>0</v>
      </c>
      <c r="B16" s="20"/>
      <c r="C16" s="20"/>
      <c r="E16"/>
    </row>
    <row r="17" spans="1:3" ht="15.75" x14ac:dyDescent="0.25">
      <c r="A17" s="35"/>
      <c r="B17" s="35"/>
      <c r="C17" s="35"/>
    </row>
    <row r="18" spans="1:3" ht="15.75" x14ac:dyDescent="0.25">
      <c r="A18" s="35"/>
      <c r="B18" s="35"/>
      <c r="C18" s="35"/>
    </row>
    <row r="19" spans="1:3" ht="15.75" x14ac:dyDescent="0.25">
      <c r="A19" s="35"/>
      <c r="B19" s="35"/>
      <c r="C19" s="35"/>
    </row>
    <row r="20" spans="1:3" ht="15.75" x14ac:dyDescent="0.25">
      <c r="A20" s="35"/>
      <c r="B20" s="35"/>
      <c r="C20" s="35"/>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G12" sqref="G12"/>
    </sheetView>
  </sheetViews>
  <sheetFormatPr defaultRowHeight="12.75" x14ac:dyDescent="0.2"/>
  <cols>
    <col min="1" max="1" width="22.42578125" customWidth="1"/>
    <col min="2" max="2" width="23.5703125" customWidth="1"/>
    <col min="3" max="3" width="22" style="55" customWidth="1"/>
    <col min="5" max="5" width="12.140625" customWidth="1"/>
    <col min="6" max="6" width="14.7109375" customWidth="1"/>
  </cols>
  <sheetData>
    <row r="1" spans="1:7" ht="26.25" customHeight="1" x14ac:dyDescent="0.2">
      <c r="A1" s="19" t="s">
        <v>44</v>
      </c>
      <c r="B1" s="19"/>
      <c r="C1" s="19"/>
    </row>
    <row r="2" spans="1:7" ht="15.75" customHeight="1" x14ac:dyDescent="0.2">
      <c r="A2" s="20" t="s">
        <v>43</v>
      </c>
      <c r="B2" s="20"/>
      <c r="C2" s="20"/>
    </row>
    <row r="3" spans="1:7" ht="120" customHeight="1" x14ac:dyDescent="0.2">
      <c r="A3" s="20" t="s">
        <v>28</v>
      </c>
      <c r="B3" s="20"/>
      <c r="C3" s="20"/>
    </row>
    <row r="4" spans="1:7" ht="63.75" customHeight="1" x14ac:dyDescent="0.2">
      <c r="A4" s="1" t="s">
        <v>42</v>
      </c>
      <c r="B4" s="67" t="s">
        <v>41</v>
      </c>
      <c r="C4" s="67" t="s">
        <v>40</v>
      </c>
      <c r="E4" s="18"/>
      <c r="F4" s="7"/>
    </row>
    <row r="5" spans="1:7" x14ac:dyDescent="0.2">
      <c r="A5" s="66" t="s">
        <v>39</v>
      </c>
      <c r="B5" s="63">
        <v>345.69714642574701</v>
      </c>
      <c r="C5" s="63">
        <v>27.96</v>
      </c>
    </row>
    <row r="6" spans="1:7" x14ac:dyDescent="0.2">
      <c r="A6" s="65" t="s">
        <v>38</v>
      </c>
      <c r="B6" s="64">
        <v>314.26412954873382</v>
      </c>
      <c r="C6" s="63">
        <v>12.55</v>
      </c>
    </row>
    <row r="7" spans="1:7" x14ac:dyDescent="0.2">
      <c r="A7" s="65" t="s">
        <v>37</v>
      </c>
      <c r="B7" s="63">
        <v>330.80353879858365</v>
      </c>
      <c r="C7" s="63">
        <v>15.728999999999999</v>
      </c>
    </row>
    <row r="8" spans="1:7" x14ac:dyDescent="0.2">
      <c r="A8" s="65" t="s">
        <v>36</v>
      </c>
      <c r="B8" s="64">
        <v>338.15411446089144</v>
      </c>
      <c r="C8" s="63">
        <v>20.367999999999999</v>
      </c>
    </row>
    <row r="9" spans="1:7" x14ac:dyDescent="0.2">
      <c r="A9" s="65" t="s">
        <v>35</v>
      </c>
      <c r="B9" s="64">
        <v>353.76875274220839</v>
      </c>
      <c r="C9" s="63">
        <v>13.6</v>
      </c>
    </row>
    <row r="10" spans="1:7" x14ac:dyDescent="0.2">
      <c r="A10" s="65" t="s">
        <v>34</v>
      </c>
      <c r="B10" s="64">
        <v>388.13855450217045</v>
      </c>
      <c r="C10" s="63">
        <v>0.56999999999999995</v>
      </c>
      <c r="E10" s="62"/>
    </row>
    <row r="11" spans="1:7" ht="25.5" x14ac:dyDescent="0.2">
      <c r="A11" s="61" t="s">
        <v>33</v>
      </c>
      <c r="B11" s="60">
        <f>F12</f>
        <v>0</v>
      </c>
      <c r="C11" s="59">
        <f>SUM(C5:C10)</f>
        <v>90.776999999999987</v>
      </c>
    </row>
    <row r="12" spans="1:7" ht="25.5" x14ac:dyDescent="0.2">
      <c r="A12" s="1" t="s">
        <v>32</v>
      </c>
      <c r="B12" s="58">
        <v>343.28</v>
      </c>
      <c r="C12" s="58">
        <v>100</v>
      </c>
      <c r="D12" s="57"/>
      <c r="G12" s="7"/>
    </row>
    <row r="13" spans="1:7" ht="60" customHeight="1" x14ac:dyDescent="0.2">
      <c r="A13" s="20" t="s">
        <v>1</v>
      </c>
      <c r="B13" s="56"/>
      <c r="C13" s="56"/>
    </row>
    <row r="14" spans="1:7" x14ac:dyDescent="0.2">
      <c r="A14" s="56" t="s">
        <v>31</v>
      </c>
      <c r="B14" s="56"/>
      <c r="C14" s="56"/>
    </row>
  </sheetData>
  <mergeCells count="5">
    <mergeCell ref="A14:C14"/>
    <mergeCell ref="A13:C13"/>
    <mergeCell ref="A1:C1"/>
    <mergeCell ref="A2:C2"/>
    <mergeCell ref="A3:C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1A</vt:lpstr>
      <vt:lpstr>Table 3</vt:lpstr>
      <vt:lpstr>Table 4</vt:lpstr>
      <vt:lpstr>Table 5</vt:lpstr>
      <vt:lpstr>Table 6 Airports Grouped</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Test</cp:lastModifiedBy>
  <cp:lastPrinted>2011-07-20T14:16:45Z</cp:lastPrinted>
  <dcterms:created xsi:type="dcterms:W3CDTF">2008-07-15T15:36:34Z</dcterms:created>
  <dcterms:modified xsi:type="dcterms:W3CDTF">2019-02-19T14:09:09Z</dcterms:modified>
</cp:coreProperties>
</file>