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M:\External Affairs\Press\Scheduled releases\Air Fare\2019\4Q 2018\Excel Tables for 4Q2018 Press Release\"/>
    </mc:Choice>
  </mc:AlternateContent>
  <bookViews>
    <workbookView xWindow="0" yWindow="260" windowWidth="11400" windowHeight="7610"/>
  </bookViews>
  <sheets>
    <sheet name="Table 1" sheetId="2" r:id="rId1"/>
    <sheet name="Table 1A" sheetId="3" r:id="rId2"/>
    <sheet name="Table 3" sheetId="4" r:id="rId3"/>
    <sheet name="Table 4" sheetId="5" r:id="rId4"/>
    <sheet name="Table 5" sheetId="6" r:id="rId5"/>
    <sheet name="Table 6 Airports Grouped" sheetId="7" r:id="rId6"/>
  </sheets>
  <calcPr calcId="171027"/>
</workbook>
</file>

<file path=xl/calcChain.xml><?xml version="1.0" encoding="utf-8"?>
<calcChain xmlns="http://schemas.openxmlformats.org/spreadsheetml/2006/main">
  <c r="C11" i="7" l="1"/>
  <c r="C7" i="6"/>
  <c r="C8" i="6"/>
  <c r="C9" i="6"/>
  <c r="C10" i="6"/>
  <c r="C11" i="6"/>
  <c r="C12" i="6"/>
  <c r="C13" i="6"/>
  <c r="C14" i="6"/>
  <c r="C6" i="5"/>
  <c r="D6" i="5"/>
  <c r="C7" i="5"/>
  <c r="D7" i="5"/>
  <c r="C8" i="5"/>
  <c r="D8" i="5"/>
  <c r="C9" i="5"/>
  <c r="D9" i="5"/>
  <c r="C10" i="5"/>
  <c r="D10" i="5"/>
  <c r="C11" i="5"/>
  <c r="D11"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7" i="4"/>
  <c r="C8" i="4"/>
  <c r="C9" i="4"/>
  <c r="C10" i="4"/>
  <c r="C11" i="4"/>
  <c r="C12" i="4"/>
  <c r="C13" i="4"/>
  <c r="C14" i="4"/>
  <c r="F27" i="2" l="1"/>
  <c r="E4" i="2" l="1"/>
  <c r="C5" i="2"/>
  <c r="D5" i="2"/>
  <c r="E5" i="2"/>
  <c r="C6" i="2"/>
  <c r="D6" i="2"/>
  <c r="E6" i="2"/>
  <c r="C7" i="2"/>
  <c r="D7" i="2"/>
  <c r="E7" i="2"/>
  <c r="C8" i="2"/>
  <c r="D8" i="2"/>
  <c r="E8" i="2"/>
  <c r="C9" i="2"/>
  <c r="D9" i="2"/>
  <c r="E9" i="2"/>
  <c r="C10" i="2"/>
  <c r="D10" i="2"/>
  <c r="E10" i="2"/>
  <c r="C11" i="2"/>
  <c r="D11" i="2"/>
  <c r="E11" i="2"/>
  <c r="C12" i="2"/>
  <c r="D12" i="2"/>
  <c r="E12" i="2"/>
  <c r="C13" i="2"/>
  <c r="D13" i="2"/>
  <c r="E13" i="2"/>
  <c r="C14" i="2"/>
  <c r="D14" i="2"/>
  <c r="E14" i="2"/>
  <c r="C15" i="2"/>
  <c r="D15" i="2"/>
  <c r="E15" i="2"/>
  <c r="C16" i="2"/>
  <c r="D16" i="2"/>
  <c r="E16" i="2"/>
  <c r="C17" i="2"/>
  <c r="D17" i="2"/>
  <c r="E17" i="2"/>
  <c r="C18" i="2"/>
  <c r="D18" i="2"/>
  <c r="E18" i="2"/>
  <c r="C19" i="2"/>
  <c r="D19" i="2"/>
  <c r="E19" i="2"/>
  <c r="C20" i="2"/>
  <c r="D20" i="2"/>
  <c r="E20" i="2"/>
  <c r="C21" i="2"/>
  <c r="D21" i="2"/>
  <c r="E21" i="2"/>
  <c r="C22" i="2"/>
  <c r="D22" i="2"/>
  <c r="E22" i="2"/>
  <c r="C23" i="2"/>
  <c r="D23" i="2"/>
  <c r="E23" i="2"/>
  <c r="C24" i="2"/>
  <c r="D24" i="2"/>
  <c r="E24" i="2"/>
  <c r="C25" i="2"/>
  <c r="D25" i="2"/>
  <c r="E25" i="2"/>
  <c r="C26" i="2"/>
  <c r="D26" i="2"/>
  <c r="E26" i="2"/>
  <c r="C27" i="2"/>
  <c r="D27" i="2"/>
  <c r="E27" i="2"/>
</calcChain>
</file>

<file path=xl/sharedStrings.xml><?xml version="1.0" encoding="utf-8"?>
<sst xmlns="http://schemas.openxmlformats.org/spreadsheetml/2006/main" count="80" uniqueCount="52">
  <si>
    <t>Note: Percent change based on unrounded numbers</t>
  </si>
  <si>
    <t>Source: Bureau of Transportation Statistics, http://www.rita.dot.gov/bts/airfares; and http://www.transtats.bts.gov/databases.asp?Mode_ID=1&amp;Mode_Desc=Aviation&amp;Subject_ID2=0</t>
  </si>
  <si>
    <t>Year</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</si>
  <si>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</si>
  <si>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4th Quarter Average Fare 1995-2018, Adjusted for Inflation</t>
  </si>
  <si>
    <t>4Q Average Fare in constant 2018 dollars ($)</t>
  </si>
  <si>
    <t>Year-to-Year Percent Change in Average Fare (4Q to 4Q) (%)</t>
  </si>
  <si>
    <t xml:space="preserve"> Cumulative Percent Change in Average Fare (4Q 1995 to 4Q of each year) (%)</t>
  </si>
  <si>
    <t>Percent Change in Average Fare to 4th Quarter 2018 (%)</t>
  </si>
  <si>
    <t>* From Schedule P-1.2: Passenger Revenue (Fares) (Acct 3901) as a percentage of Total Operating Revenues (4999).</t>
  </si>
  <si>
    <t>Source: Bureau of Transportation Statistics, P-1.2</t>
  </si>
  <si>
    <t>2018 (up to Q3)</t>
  </si>
  <si>
    <t>Revenue from Passenger Fares as Percent of Total Scheduled Passenger Airline Operating Revenue* (%)</t>
  </si>
  <si>
    <t>Table 1A. Passenger Airline Revenue from Fares 1990-2018</t>
  </si>
  <si>
    <t>Source: Bureau of Transportation Statistics, https://www.bts.gov/explore-topics-and-geography/topics/air-fares</t>
  </si>
  <si>
    <t>4Q 2018</t>
  </si>
  <si>
    <t>3Q 2018</t>
  </si>
  <si>
    <t>2Q 2018</t>
  </si>
  <si>
    <t>1Q 2018</t>
  </si>
  <si>
    <t>4Q 2017</t>
  </si>
  <si>
    <t>3Q 2017</t>
  </si>
  <si>
    <t>2Q 2017</t>
  </si>
  <si>
    <t>1Q 2017</t>
  </si>
  <si>
    <t>4Q 2016</t>
  </si>
  <si>
    <t>Quarter-to-Quarter Percent Change in Average Fare (%)</t>
  </si>
  <si>
    <t>Average Fare in constant 2018 dollars ($)</t>
  </si>
  <si>
    <t>Average Domestic Fare (2018$)</t>
  </si>
  <si>
    <t>Quarter/Year</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</si>
  <si>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</si>
  <si>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 xml:space="preserve">Average Fare and Percent Change by Quarter </t>
  </si>
  <si>
    <t xml:space="preserve">Table 3. Inflation-Adjusted Average Domestic Airline Fares by Quarter </t>
  </si>
  <si>
    <t>* Rate calculated using Bureau of Labor Statistics General Consumer Price Index</t>
  </si>
  <si>
    <t>N/A</t>
  </si>
  <si>
    <t>Inflation Rate from 1995 (Dec 1995 to Dec of each year)*</t>
  </si>
  <si>
    <t>Average Fare in current dollars ($)</t>
  </si>
  <si>
    <t>Table 4. Unadjusted 4th Quarter Average Fares, 1995-2018</t>
  </si>
  <si>
    <t>Average Domestic Fare (current$)</t>
  </si>
  <si>
    <t>Table 5. Unadjusted Average Domestic Airline Fares by Quarter</t>
  </si>
  <si>
    <t>* Not including Alaska, Hawaii or Puerto Rico</t>
  </si>
  <si>
    <t>Average Fare at All Airports</t>
  </si>
  <si>
    <t>Average Fare at Top 100 Airports</t>
  </si>
  <si>
    <t>50-99,999</t>
  </si>
  <si>
    <t>100-499,000</t>
  </si>
  <si>
    <t>500-999,000</t>
  </si>
  <si>
    <t>1.0-1.49 million</t>
  </si>
  <si>
    <t>1.5-1.99 million</t>
  </si>
  <si>
    <t>2 million+</t>
  </si>
  <si>
    <t>Percent of Total Passengers</t>
  </si>
  <si>
    <t>Average Fare 4th Quarter 2018 ($)</t>
  </si>
  <si>
    <t>Airport Groups based on 4Q 2018 Originating Passengers</t>
  </si>
  <si>
    <t xml:space="preserve">Top 100 Airports* Based on 4Q2018 U.S. Originating Domestic Passengers </t>
  </si>
  <si>
    <t>Table 6. Fares at Airports Grouped by Originating Passengers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</si>
</sst>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
    <numFmt numFmtId="167" formatCode="0.000"/>
    <numFmt numFmtId="168" formatCode="0.000000%"/>
  </numFmts>
  <fonts count="12"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0"/>
      <color indexed="8"/>
      <name val="Arial"/>
      <family val="2"/>
    </font>
    <font>
      <sz val="10"/>
      <color theme="1"/>
      <name val="Arial"/>
      <family val="2"/>
    </font>
    <font>
      <sz val="10"/>
      <name val="Arial"/>
      <family val="2"/>
    </font>
    <font>
      <sz val="12"/>
      <name val="Times New Roman"/>
      <family val="1"/>
    </font>
    <font>
      <sz val="10"/>
      <color indexed="8"/>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7" fillId="0" borderId="0"/>
    <xf numFmtId="0" fontId="2" fillId="0" borderId="0"/>
    <xf numFmtId="0" fontId="1" fillId="0" borderId="0"/>
    <xf numFmtId="9" fontId="7" fillId="0" borderId="0" applyFont="0" applyFill="0" applyBorder="0" applyAlignment="0" applyProtection="0"/>
    <xf numFmtId="9" fontId="8" fillId="0" borderId="0" applyFont="0" applyFill="0" applyBorder="0" applyAlignment="0" applyProtection="0"/>
  </cellStyleXfs>
  <cellXfs count="94">
    <xf numFmtId="0" fontId="0" fillId="0" borderId="0" xfId="0"/>
    <xf numFmtId="0" fontId="4" fillId="0" borderId="1" xfId="0" applyFont="1" applyBorder="1" applyAlignment="1">
      <alignment horizontal="center" wrapText="1"/>
    </xf>
    <xf numFmtId="0" fontId="6" fillId="0" borderId="1" xfId="0" applyFont="1" applyBorder="1" applyAlignment="1">
      <alignment horizontal="center" wrapText="1"/>
    </xf>
    <xf numFmtId="1" fontId="0" fillId="0" borderId="0" xfId="0" applyNumberFormat="1"/>
    <xf numFmtId="165" fontId="0" fillId="0" borderId="0" xfId="0" applyNumberFormat="1"/>
    <xf numFmtId="1" fontId="4" fillId="0" borderId="0" xfId="0" applyNumberFormat="1" applyFont="1" applyAlignment="1">
      <alignment horizontal="center"/>
    </xf>
    <xf numFmtId="1" fontId="4" fillId="0" borderId="0" xfId="0" applyNumberFormat="1" applyFont="1" applyBorder="1" applyAlignment="1">
      <alignment horizontal="center"/>
    </xf>
    <xf numFmtId="0" fontId="5" fillId="0" borderId="0" xfId="0" applyFont="1"/>
    <xf numFmtId="164" fontId="0" fillId="0" borderId="0" xfId="0" applyNumberFormat="1" applyFont="1" applyAlignment="1"/>
    <xf numFmtId="0" fontId="0" fillId="0" borderId="0" xfId="0" applyAlignment="1"/>
    <xf numFmtId="165" fontId="7" fillId="0" borderId="0" xfId="1" applyNumberFormat="1" applyFont="1" applyAlignment="1"/>
    <xf numFmtId="165" fontId="0" fillId="0" borderId="0" xfId="0" applyNumberFormat="1" applyAlignment="1"/>
    <xf numFmtId="166" fontId="0" fillId="0" borderId="0" xfId="5" applyNumberFormat="1" applyFont="1"/>
    <xf numFmtId="165" fontId="7" fillId="0" borderId="0" xfId="1" applyNumberFormat="1" applyFont="1" applyBorder="1" applyAlignment="1"/>
    <xf numFmtId="165" fontId="0" fillId="0" borderId="0" xfId="0" applyNumberFormat="1" applyBorder="1" applyAlignment="1"/>
    <xf numFmtId="167" fontId="4" fillId="0" borderId="1" xfId="0" applyNumberFormat="1" applyFont="1" applyBorder="1" applyAlignment="1">
      <alignment horizontal="center" wrapText="1"/>
    </xf>
    <xf numFmtId="1" fontId="0" fillId="0" borderId="0" xfId="0" applyNumberFormat="1" applyFont="1" applyAlignment="1">
      <alignment horizontal="center"/>
    </xf>
    <xf numFmtId="1" fontId="0" fillId="0" borderId="0" xfId="0" applyNumberFormat="1" applyFont="1" applyBorder="1" applyAlignment="1">
      <alignment horizontal="center"/>
    </xf>
    <xf numFmtId="0" fontId="5" fillId="0" borderId="0" xfId="0" applyFont="1" applyAlignment="1">
      <alignment wrapText="1"/>
    </xf>
    <xf numFmtId="0" fontId="4" fillId="0" borderId="0" xfId="0" applyFont="1" applyAlignment="1">
      <alignment wrapText="1"/>
    </xf>
    <xf numFmtId="0" fontId="5" fillId="0" borderId="0" xfId="0" applyFont="1" applyAlignment="1">
      <alignment wrapText="1"/>
    </xf>
    <xf numFmtId="0" fontId="5" fillId="0" borderId="2" xfId="0" applyFont="1" applyBorder="1" applyAlignment="1">
      <alignment wrapText="1"/>
    </xf>
    <xf numFmtId="0" fontId="5" fillId="0" borderId="0" xfId="0" applyFont="1" applyAlignment="1">
      <alignment horizontal="left"/>
    </xf>
    <xf numFmtId="168" fontId="0" fillId="0" borderId="0" xfId="0" applyNumberFormat="1"/>
    <xf numFmtId="10" fontId="0" fillId="0" borderId="0" xfId="0" applyNumberFormat="1"/>
    <xf numFmtId="165" fontId="0" fillId="0" borderId="1" xfId="0" applyNumberFormat="1" applyBorder="1" applyAlignment="1">
      <alignment horizontal="center"/>
    </xf>
    <xf numFmtId="0" fontId="4" fillId="0" borderId="1" xfId="0" applyFont="1" applyFill="1" applyBorder="1" applyAlignment="1">
      <alignment horizontal="left"/>
    </xf>
    <xf numFmtId="165" fontId="0" fillId="0" borderId="0" xfId="0" applyNumberFormat="1" applyBorder="1" applyAlignment="1">
      <alignment horizontal="center"/>
    </xf>
    <xf numFmtId="0" fontId="4" fillId="0" borderId="0" xfId="0" applyFont="1" applyBorder="1" applyAlignment="1">
      <alignment horizontal="left"/>
    </xf>
    <xf numFmtId="165" fontId="5" fillId="0" borderId="0" xfId="0" applyNumberFormat="1" applyFont="1" applyBorder="1" applyAlignment="1">
      <alignment horizontal="center"/>
    </xf>
    <xf numFmtId="0" fontId="4" fillId="0" borderId="0" xfId="0" applyFont="1" applyFill="1" applyBorder="1" applyAlignment="1">
      <alignment horizontal="left"/>
    </xf>
    <xf numFmtId="165" fontId="5" fillId="0" borderId="0" xfId="0" applyNumberFormat="1" applyFont="1" applyAlignment="1">
      <alignment horizontal="center"/>
    </xf>
    <xf numFmtId="0" fontId="4" fillId="0" borderId="0" xfId="0" applyFont="1" applyAlignment="1">
      <alignment horizontal="left"/>
    </xf>
    <xf numFmtId="0" fontId="4" fillId="0" borderId="1" xfId="0" applyFont="1" applyBorder="1" applyAlignment="1">
      <alignment horizontal="center"/>
    </xf>
    <xf numFmtId="0" fontId="5" fillId="0" borderId="0" xfId="0" applyFont="1" applyBorder="1"/>
    <xf numFmtId="0" fontId="9" fillId="0" borderId="0" xfId="0" applyFont="1" applyBorder="1"/>
    <xf numFmtId="0" fontId="5" fillId="0" borderId="0" xfId="0" applyFont="1" applyBorder="1" applyAlignment="1">
      <alignment wrapText="1"/>
    </xf>
    <xf numFmtId="2" fontId="7" fillId="0" borderId="0" xfId="0" applyNumberFormat="1" applyFont="1"/>
    <xf numFmtId="0" fontId="7" fillId="0" borderId="0" xfId="0" applyFont="1"/>
    <xf numFmtId="166" fontId="0" fillId="0" borderId="0" xfId="0" applyNumberFormat="1" applyBorder="1"/>
    <xf numFmtId="165" fontId="0" fillId="0" borderId="0" xfId="0" applyNumberFormat="1" applyFill="1"/>
    <xf numFmtId="165" fontId="0" fillId="0" borderId="1" xfId="0" applyNumberFormat="1" applyBorder="1" applyAlignment="1"/>
    <xf numFmtId="1" fontId="0" fillId="0" borderId="1" xfId="0" applyNumberFormat="1" applyFill="1" applyBorder="1"/>
    <xf numFmtId="0" fontId="5" fillId="0" borderId="1" xfId="0" applyFont="1" applyBorder="1"/>
    <xf numFmtId="1" fontId="0" fillId="0" borderId="0" xfId="0" applyNumberFormat="1" applyFill="1" applyBorder="1"/>
    <xf numFmtId="1" fontId="0" fillId="0" borderId="0" xfId="0" applyNumberFormat="1" applyFill="1"/>
    <xf numFmtId="1" fontId="7" fillId="0" borderId="0" xfId="0" applyNumberFormat="1" applyFont="1" applyBorder="1" applyAlignment="1">
      <alignment horizontal="right"/>
    </xf>
    <xf numFmtId="1" fontId="7" fillId="0" borderId="0" xfId="0" applyNumberFormat="1" applyFont="1" applyAlignment="1">
      <alignment horizontal="right"/>
    </xf>
    <xf numFmtId="0" fontId="0" fillId="0" borderId="0" xfId="0" applyBorder="1"/>
    <xf numFmtId="0" fontId="4" fillId="0" borderId="1" xfId="0" applyFont="1" applyBorder="1" applyAlignment="1">
      <alignment wrapText="1"/>
    </xf>
    <xf numFmtId="0" fontId="4" fillId="0" borderId="0" xfId="0" applyFont="1" applyBorder="1" applyAlignment="1">
      <alignment horizontal="center" wrapText="1"/>
    </xf>
    <xf numFmtId="0" fontId="4" fillId="0" borderId="0" xfId="0" applyFont="1" applyBorder="1" applyAlignment="1">
      <alignment wrapText="1"/>
    </xf>
    <xf numFmtId="0" fontId="10" fillId="0" borderId="0" xfId="0" applyFont="1" applyBorder="1" applyAlignment="1">
      <alignment horizontal="left" wrapText="1"/>
    </xf>
    <xf numFmtId="0" fontId="10" fillId="0" borderId="0" xfId="0" applyFont="1" applyBorder="1" applyAlignment="1">
      <alignment wrapText="1"/>
    </xf>
    <xf numFmtId="0" fontId="6" fillId="0" borderId="0" xfId="0" applyFont="1" applyBorder="1" applyAlignment="1">
      <alignment wrapText="1"/>
    </xf>
    <xf numFmtId="0" fontId="0" fillId="0" borderId="0" xfId="0"/>
    <xf numFmtId="1" fontId="0" fillId="0" borderId="0" xfId="0" applyNumberFormat="1" applyAlignment="1">
      <alignment horizontal="center"/>
    </xf>
    <xf numFmtId="165" fontId="0" fillId="0" borderId="0" xfId="0" applyNumberFormat="1" applyFont="1" applyFill="1" applyAlignment="1">
      <alignment horizontal="right"/>
    </xf>
    <xf numFmtId="165" fontId="0" fillId="0" borderId="0" xfId="0" applyNumberFormat="1" applyFont="1" applyBorder="1" applyAlignment="1">
      <alignment horizontal="right"/>
    </xf>
    <xf numFmtId="1" fontId="0" fillId="0" borderId="0" xfId="0" applyNumberFormat="1" applyFont="1" applyBorder="1"/>
    <xf numFmtId="1" fontId="0" fillId="0" borderId="0" xfId="0" applyNumberFormat="1" applyBorder="1" applyAlignment="1">
      <alignment horizontal="right"/>
    </xf>
    <xf numFmtId="165" fontId="0" fillId="0" borderId="0" xfId="0" applyNumberFormat="1" applyFont="1" applyAlignment="1">
      <alignment horizontal="right"/>
    </xf>
    <xf numFmtId="1" fontId="0" fillId="0" borderId="0" xfId="0" applyNumberFormat="1" applyFont="1" applyBorder="1" applyAlignment="1">
      <alignment horizontal="right"/>
    </xf>
    <xf numFmtId="164" fontId="0" fillId="0" borderId="0" xfId="0" applyNumberFormat="1" applyFont="1" applyFill="1" applyAlignment="1">
      <alignment horizontal="right"/>
    </xf>
    <xf numFmtId="1" fontId="0" fillId="0" borderId="0" xfId="0" applyNumberFormat="1" applyFill="1" applyBorder="1" applyAlignment="1">
      <alignment horizontal="right"/>
    </xf>
    <xf numFmtId="1" fontId="0" fillId="0" borderId="0" xfId="0" applyNumberFormat="1" applyFill="1" applyAlignment="1">
      <alignment horizontal="right"/>
    </xf>
    <xf numFmtId="0" fontId="11" fillId="0" borderId="0" xfId="0" applyFont="1"/>
    <xf numFmtId="165" fontId="0" fillId="0" borderId="0" xfId="0" applyNumberFormat="1" applyAlignment="1">
      <alignment horizontal="right"/>
    </xf>
    <xf numFmtId="165" fontId="5" fillId="0" borderId="0" xfId="0" applyNumberFormat="1" applyFont="1" applyAlignment="1">
      <alignment horizontal="right"/>
    </xf>
    <xf numFmtId="0" fontId="0" fillId="0" borderId="1" xfId="0" applyBorder="1" applyAlignment="1"/>
    <xf numFmtId="0" fontId="4" fillId="0" borderId="1" xfId="0" applyFont="1" applyBorder="1" applyAlignment="1">
      <alignment horizontal="center" wrapText="1"/>
    </xf>
    <xf numFmtId="0" fontId="6" fillId="0" borderId="1" xfId="0" applyFont="1" applyBorder="1" applyAlignment="1">
      <alignment horizontal="center" wrapText="1"/>
    </xf>
    <xf numFmtId="167" fontId="4" fillId="0" borderId="0" xfId="0" applyNumberFormat="1" applyFont="1" applyBorder="1" applyAlignment="1">
      <alignment horizontal="center" wrapText="1"/>
    </xf>
    <xf numFmtId="0" fontId="6" fillId="0" borderId="0" xfId="0" applyFont="1" applyBorder="1" applyAlignment="1">
      <alignment horizontal="center" wrapText="1"/>
    </xf>
    <xf numFmtId="0" fontId="4" fillId="0" borderId="0" xfId="0" applyFont="1" applyAlignment="1">
      <alignment horizontal="center" wrapText="1"/>
    </xf>
    <xf numFmtId="0" fontId="0" fillId="0" borderId="0" xfId="0" applyAlignment="1"/>
    <xf numFmtId="165" fontId="0" fillId="0" borderId="1" xfId="0" applyNumberFormat="1" applyBorder="1"/>
    <xf numFmtId="1" fontId="0" fillId="0" borderId="1" xfId="0" applyNumberFormat="1" applyBorder="1"/>
    <xf numFmtId="0" fontId="5" fillId="0" borderId="1" xfId="0" applyFont="1" applyFill="1" applyBorder="1" applyAlignment="1">
      <alignment horizontal="left"/>
    </xf>
    <xf numFmtId="165" fontId="0" fillId="0" borderId="0" xfId="0" applyNumberFormat="1" applyBorder="1"/>
    <xf numFmtId="1" fontId="0" fillId="0" borderId="0" xfId="0" applyNumberFormat="1" applyBorder="1"/>
    <xf numFmtId="0" fontId="5" fillId="0" borderId="0" xfId="0" applyFont="1" applyFill="1" applyBorder="1" applyAlignment="1">
      <alignment horizontal="left"/>
    </xf>
    <xf numFmtId="4" fontId="0" fillId="0" borderId="0" xfId="0" applyNumberFormat="1" applyAlignment="1">
      <alignment horizontal="center"/>
    </xf>
    <xf numFmtId="0" fontId="0" fillId="0" borderId="0" xfId="0" applyAlignment="1">
      <alignment wrapText="1"/>
    </xf>
    <xf numFmtId="40" fontId="6" fillId="0" borderId="0" xfId="0" applyNumberFormat="1" applyFont="1"/>
    <xf numFmtId="1" fontId="0" fillId="0" borderId="1" xfId="0" applyNumberFormat="1" applyBorder="1" applyAlignment="1">
      <alignment horizontal="center"/>
    </xf>
    <xf numFmtId="1" fontId="0" fillId="0" borderId="0" xfId="0" applyNumberFormat="1" applyFill="1" applyAlignment="1">
      <alignment horizontal="center"/>
    </xf>
    <xf numFmtId="1" fontId="0" fillId="0" borderId="0" xfId="0" applyNumberFormat="1" applyBorder="1" applyAlignment="1">
      <alignment horizontal="center"/>
    </xf>
    <xf numFmtId="0" fontId="4" fillId="0" borderId="0" xfId="0" applyFont="1" applyBorder="1" applyAlignment="1">
      <alignment horizontal="center" wrapText="1"/>
    </xf>
    <xf numFmtId="3" fontId="0" fillId="0" borderId="0" xfId="0" applyNumberFormat="1"/>
    <xf numFmtId="1" fontId="0" fillId="0" borderId="0" xfId="0" applyNumberFormat="1" applyBorder="1" applyAlignment="1">
      <alignment horizontal="center" vertical="top"/>
    </xf>
    <xf numFmtId="38" fontId="5" fillId="0" borderId="0" xfId="0" applyNumberFormat="1" applyFont="1" applyFill="1" applyAlignment="1">
      <alignment horizontal="right"/>
    </xf>
    <xf numFmtId="49" fontId="5" fillId="0" borderId="0" xfId="0" applyNumberFormat="1" applyFont="1" applyFill="1" applyAlignment="1">
      <alignment horizontal="right"/>
    </xf>
    <xf numFmtId="4" fontId="4" fillId="0" borderId="1" xfId="0" applyNumberFormat="1" applyFont="1" applyBorder="1" applyAlignment="1">
      <alignment horizontal="center" wrapText="1"/>
    </xf>
  </cellXfs>
  <cellStyles count="6">
    <cellStyle name="Normal" xfId="0" builtinId="0"/>
    <cellStyle name="Normal 2" xfId="1"/>
    <cellStyle name="Normal 2 2" xfId="2"/>
    <cellStyle name="Normal 2 3" xfId="3"/>
    <cellStyle name="Percent" xfId="5" builtinId="5"/>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abSelected="1" workbookViewId="0">
      <selection sqref="A1:E1"/>
    </sheetView>
  </sheetViews>
  <sheetFormatPr defaultRowHeight="12.5" x14ac:dyDescent="0.25"/>
  <cols>
    <col min="1" max="1" width="13.1796875" customWidth="1"/>
    <col min="2" max="2" width="14.54296875" customWidth="1"/>
    <col min="3" max="3" width="15.54296875" customWidth="1"/>
    <col min="4" max="4" width="17" customWidth="1"/>
    <col min="5" max="5" width="14" customWidth="1"/>
  </cols>
  <sheetData>
    <row r="1" spans="1:13" ht="12.75" customHeight="1" x14ac:dyDescent="0.3">
      <c r="A1" s="19" t="s">
        <v>4</v>
      </c>
      <c r="B1" s="19"/>
      <c r="C1" s="19"/>
      <c r="D1" s="19"/>
      <c r="E1" s="19"/>
    </row>
    <row r="2" spans="1:13" ht="101.15" customHeight="1" x14ac:dyDescent="0.25">
      <c r="A2" s="20" t="s">
        <v>3</v>
      </c>
      <c r="B2" s="20"/>
      <c r="C2" s="20"/>
      <c r="D2" s="20"/>
      <c r="E2" s="20"/>
    </row>
    <row r="3" spans="1:13" ht="75.650000000000006" customHeight="1" x14ac:dyDescent="0.3">
      <c r="A3" s="1" t="s">
        <v>2</v>
      </c>
      <c r="B3" s="2" t="s">
        <v>5</v>
      </c>
      <c r="C3" s="1" t="s">
        <v>6</v>
      </c>
      <c r="D3" s="1" t="s">
        <v>7</v>
      </c>
      <c r="E3" s="15" t="s">
        <v>8</v>
      </c>
      <c r="M3" s="7"/>
    </row>
    <row r="4" spans="1:13" ht="12.75" customHeight="1" x14ac:dyDescent="0.3">
      <c r="A4" s="5">
        <v>1995</v>
      </c>
      <c r="B4" s="16">
        <v>472.23040377293512</v>
      </c>
      <c r="C4" s="8"/>
      <c r="D4" s="9"/>
      <c r="E4" s="4">
        <f>(($B$27-B4)/B4)*100</f>
        <v>-23.915064501586421</v>
      </c>
      <c r="G4" s="3"/>
      <c r="I4" s="3"/>
      <c r="J4" s="3"/>
      <c r="K4" s="3"/>
    </row>
    <row r="5" spans="1:13" ht="12.75" customHeight="1" x14ac:dyDescent="0.3">
      <c r="A5" s="5">
        <v>1996</v>
      </c>
      <c r="B5" s="16">
        <v>442.60621498284286</v>
      </c>
      <c r="C5" s="10">
        <f>((B5-B4)/B4)*100</f>
        <v>-6.2732489381045031</v>
      </c>
      <c r="D5" s="11">
        <f>((B5-$B$4)/$B$4)*100</f>
        <v>-6.2732489381045031</v>
      </c>
      <c r="E5" s="4">
        <f t="shared" ref="E5:E27" si="0">(($B$27-B5)/B5)*100</f>
        <v>-18.822604393735546</v>
      </c>
      <c r="G5" s="4"/>
      <c r="I5" s="3"/>
      <c r="J5" s="3"/>
      <c r="K5" s="3"/>
      <c r="L5" s="4"/>
    </row>
    <row r="6" spans="1:13" ht="12.75" customHeight="1" x14ac:dyDescent="0.3">
      <c r="A6" s="5">
        <v>1997</v>
      </c>
      <c r="B6" s="16">
        <v>458.17678642673224</v>
      </c>
      <c r="C6" s="10">
        <f t="shared" ref="C6:C23" si="1">((B6-B5)/B5)*100</f>
        <v>3.5179287856346422</v>
      </c>
      <c r="D6" s="11">
        <f t="shared" ref="D6:D25" si="2">((B6-$B$4)/$B$4)*100</f>
        <v>-2.976008582657959</v>
      </c>
      <c r="E6" s="4">
        <f t="shared" si="0"/>
        <v>-21.581317788566903</v>
      </c>
      <c r="G6" s="4"/>
      <c r="I6" s="3"/>
      <c r="J6" s="3"/>
      <c r="K6" s="3"/>
      <c r="L6" s="4"/>
    </row>
    <row r="7" spans="1:13" ht="12.75" customHeight="1" x14ac:dyDescent="0.3">
      <c r="A7" s="5">
        <v>1998</v>
      </c>
      <c r="B7" s="16">
        <v>486.03835097467152</v>
      </c>
      <c r="C7" s="10">
        <f t="shared" si="1"/>
        <v>6.0809638055276434</v>
      </c>
      <c r="D7" s="11">
        <f t="shared" si="2"/>
        <v>2.9239852181088577</v>
      </c>
      <c r="E7" s="4">
        <f t="shared" si="0"/>
        <v>-26.076574534905504</v>
      </c>
      <c r="G7" s="4"/>
      <c r="I7" s="3"/>
      <c r="J7" s="3"/>
      <c r="K7" s="3"/>
      <c r="L7" s="4"/>
    </row>
    <row r="8" spans="1:13" ht="12.75" customHeight="1" x14ac:dyDescent="0.3">
      <c r="A8" s="5">
        <v>1999</v>
      </c>
      <c r="B8" s="16">
        <v>476.24240887196464</v>
      </c>
      <c r="C8" s="10">
        <f t="shared" si="1"/>
        <v>-2.0154669036018853</v>
      </c>
      <c r="D8" s="11">
        <f t="shared" si="2"/>
        <v>0.8495863601697774</v>
      </c>
      <c r="E8" s="4">
        <f t="shared" si="0"/>
        <v>-24.55602621245546</v>
      </c>
      <c r="G8" s="4"/>
      <c r="I8" s="3"/>
      <c r="J8" s="3"/>
      <c r="K8" s="3"/>
      <c r="L8" s="4"/>
    </row>
    <row r="9" spans="1:13" ht="12.75" customHeight="1" x14ac:dyDescent="0.3">
      <c r="A9" s="5">
        <v>2000</v>
      </c>
      <c r="B9" s="16">
        <v>492.53359634306815</v>
      </c>
      <c r="C9" s="10">
        <f t="shared" si="1"/>
        <v>3.4207763037506633</v>
      </c>
      <c r="D9" s="11">
        <f t="shared" si="2"/>
        <v>4.2994251128090255</v>
      </c>
      <c r="E9" s="4">
        <f t="shared" si="0"/>
        <v>-27.051433489570044</v>
      </c>
      <c r="G9" s="4"/>
      <c r="I9" s="3"/>
      <c r="J9" s="3"/>
      <c r="K9" s="3"/>
      <c r="L9" s="4"/>
    </row>
    <row r="10" spans="1:13" ht="12.75" customHeight="1" x14ac:dyDescent="0.3">
      <c r="A10" s="5">
        <v>2001</v>
      </c>
      <c r="B10" s="16">
        <v>426.29191480793338</v>
      </c>
      <c r="C10" s="10">
        <f t="shared" si="1"/>
        <v>-13.449170173763122</v>
      </c>
      <c r="D10" s="11">
        <f t="shared" si="2"/>
        <v>-9.7279820608692891</v>
      </c>
      <c r="E10" s="4">
        <f t="shared" si="0"/>
        <v>-15.715924784447941</v>
      </c>
      <c r="G10" s="4"/>
      <c r="I10" s="3"/>
      <c r="J10" s="3"/>
      <c r="K10" s="3"/>
      <c r="L10" s="4"/>
    </row>
    <row r="11" spans="1:13" ht="12.75" customHeight="1" x14ac:dyDescent="0.3">
      <c r="A11" s="5">
        <v>2002</v>
      </c>
      <c r="B11" s="16">
        <v>429.69689134660115</v>
      </c>
      <c r="C11" s="10">
        <f t="shared" si="1"/>
        <v>0.79874293187143508</v>
      </c>
      <c r="D11" s="11">
        <f t="shared" si="2"/>
        <v>-9.0069406981227687</v>
      </c>
      <c r="E11" s="4">
        <f t="shared" si="0"/>
        <v>-16.383803245920859</v>
      </c>
      <c r="G11" s="4"/>
      <c r="I11" s="3"/>
      <c r="J11" s="3"/>
      <c r="K11" s="3"/>
      <c r="L11" s="4"/>
    </row>
    <row r="12" spans="1:13" ht="12.75" customHeight="1" x14ac:dyDescent="0.3">
      <c r="A12" s="5">
        <v>2003</v>
      </c>
      <c r="B12" s="16">
        <v>431.15467373268939</v>
      </c>
      <c r="C12" s="10">
        <f t="shared" si="1"/>
        <v>0.33925830403840812</v>
      </c>
      <c r="D12" s="11">
        <f t="shared" si="2"/>
        <v>-8.6982391883425567</v>
      </c>
      <c r="E12" s="4">
        <f t="shared" si="0"/>
        <v>-16.666519000256759</v>
      </c>
      <c r="G12" s="4"/>
      <c r="I12" s="3"/>
      <c r="J12" s="3"/>
      <c r="K12" s="3"/>
      <c r="L12" s="4"/>
    </row>
    <row r="13" spans="1:13" ht="12.75" customHeight="1" x14ac:dyDescent="0.3">
      <c r="A13" s="5">
        <v>2004</v>
      </c>
      <c r="B13" s="16">
        <v>392.85300838134697</v>
      </c>
      <c r="C13" s="10">
        <f t="shared" si="1"/>
        <v>-8.8835092566082174</v>
      </c>
      <c r="D13" s="11">
        <f t="shared" si="2"/>
        <v>-16.80903956149244</v>
      </c>
      <c r="E13" s="4">
        <f t="shared" si="0"/>
        <v>-8.5418234176374934</v>
      </c>
      <c r="G13" s="4"/>
      <c r="I13" s="3"/>
      <c r="J13" s="3"/>
      <c r="K13" s="3"/>
      <c r="L13" s="4"/>
    </row>
    <row r="14" spans="1:13" ht="12.75" customHeight="1" x14ac:dyDescent="0.3">
      <c r="A14" s="5">
        <v>2005</v>
      </c>
      <c r="B14" s="16">
        <v>400.96247153935496</v>
      </c>
      <c r="C14" s="10">
        <f t="shared" si="1"/>
        <v>2.0642487100763267</v>
      </c>
      <c r="D14" s="11">
        <f t="shared" si="2"/>
        <v>-15.091771233740442</v>
      </c>
      <c r="E14" s="4">
        <f t="shared" si="0"/>
        <v>-10.391564393758902</v>
      </c>
      <c r="G14" s="4"/>
      <c r="I14" s="3"/>
      <c r="J14" s="3"/>
      <c r="K14" s="3"/>
      <c r="L14" s="4"/>
    </row>
    <row r="15" spans="1:13" ht="12.75" customHeight="1" x14ac:dyDescent="0.3">
      <c r="A15" s="5">
        <v>2006</v>
      </c>
      <c r="B15" s="16">
        <v>397.58566218179124</v>
      </c>
      <c r="C15" s="10">
        <f t="shared" si="1"/>
        <v>-0.84217591352119625</v>
      </c>
      <c r="D15" s="11">
        <f t="shared" si="2"/>
        <v>-15.806847885007356</v>
      </c>
      <c r="E15" s="4">
        <f t="shared" si="0"/>
        <v>-9.6304941825965944</v>
      </c>
      <c r="G15" s="4"/>
      <c r="I15" s="3"/>
      <c r="J15" s="3"/>
      <c r="K15" s="3"/>
      <c r="L15" s="4"/>
    </row>
    <row r="16" spans="1:13" ht="12.75" customHeight="1" x14ac:dyDescent="0.3">
      <c r="A16" s="5">
        <v>2007</v>
      </c>
      <c r="B16" s="16">
        <v>396.34185115718083</v>
      </c>
      <c r="C16" s="10">
        <f t="shared" si="1"/>
        <v>-0.31284101589198943</v>
      </c>
      <c r="D16" s="11">
        <f t="shared" si="2"/>
        <v>-16.070238597395388</v>
      </c>
      <c r="E16" s="4">
        <f t="shared" si="0"/>
        <v>-9.3468940851148261</v>
      </c>
      <c r="G16" s="4"/>
      <c r="I16" s="3"/>
      <c r="J16" s="3"/>
      <c r="K16" s="3"/>
      <c r="L16" s="4"/>
    </row>
    <row r="17" spans="1:12" ht="12.75" customHeight="1" x14ac:dyDescent="0.3">
      <c r="A17" s="5">
        <v>2008</v>
      </c>
      <c r="B17" s="16">
        <v>408.60641191821651</v>
      </c>
      <c r="C17" s="10">
        <f t="shared" si="1"/>
        <v>3.0944399954805215</v>
      </c>
      <c r="D17" s="11">
        <f t="shared" si="2"/>
        <v>-13.473082492441815</v>
      </c>
      <c r="E17" s="4">
        <f t="shared" si="0"/>
        <v>-12.067900151686894</v>
      </c>
      <c r="G17" s="4"/>
      <c r="I17" s="3"/>
      <c r="J17" s="3"/>
      <c r="K17" s="3"/>
      <c r="L17" s="4"/>
    </row>
    <row r="18" spans="1:12" ht="12.75" customHeight="1" x14ac:dyDescent="0.3">
      <c r="A18" s="5">
        <v>2009</v>
      </c>
      <c r="B18" s="16">
        <v>372.97598874645945</v>
      </c>
      <c r="C18" s="10">
        <f t="shared" si="1"/>
        <v>-8.7199863077255308</v>
      </c>
      <c r="D18" s="11">
        <f t="shared" si="2"/>
        <v>-21.018217851597853</v>
      </c>
      <c r="E18" s="4">
        <f t="shared" si="0"/>
        <v>-3.6677402955349421</v>
      </c>
      <c r="G18" s="4"/>
      <c r="I18" s="3"/>
      <c r="J18" s="3"/>
      <c r="K18" s="3"/>
      <c r="L18" s="4"/>
    </row>
    <row r="19" spans="1:12" ht="12.75" customHeight="1" x14ac:dyDescent="0.3">
      <c r="A19" s="5">
        <v>2010</v>
      </c>
      <c r="B19" s="16">
        <v>385.48223678798689</v>
      </c>
      <c r="C19" s="10">
        <f t="shared" si="1"/>
        <v>3.3530973625299247</v>
      </c>
      <c r="D19" s="11">
        <f t="shared" si="2"/>
        <v>-18.369881797500646</v>
      </c>
      <c r="E19" s="4">
        <f t="shared" si="0"/>
        <v>-6.793059750728121</v>
      </c>
      <c r="G19" s="4"/>
      <c r="I19" s="3"/>
      <c r="J19" s="3"/>
      <c r="K19" s="3"/>
      <c r="L19" s="4"/>
    </row>
    <row r="20" spans="1:12" ht="12.75" customHeight="1" x14ac:dyDescent="0.3">
      <c r="A20" s="6">
        <v>2011</v>
      </c>
      <c r="B20" s="16">
        <v>410.65473880376732</v>
      </c>
      <c r="C20" s="10">
        <f t="shared" si="1"/>
        <v>6.5301328085903902</v>
      </c>
      <c r="D20" s="11">
        <f t="shared" si="2"/>
        <v>-13.039326667068124</v>
      </c>
      <c r="E20" s="4">
        <f t="shared" si="0"/>
        <v>-12.506501407688242</v>
      </c>
      <c r="G20" s="12"/>
      <c r="I20" s="3"/>
      <c r="J20" s="3"/>
      <c r="K20" s="3"/>
      <c r="L20" s="4"/>
    </row>
    <row r="21" spans="1:12" ht="12.75" customHeight="1" x14ac:dyDescent="0.3">
      <c r="A21" s="6">
        <v>2012</v>
      </c>
      <c r="B21" s="16">
        <v>409.43427899727379</v>
      </c>
      <c r="C21" s="10">
        <f t="shared" si="1"/>
        <v>-0.29719852011173875</v>
      </c>
      <c r="D21" s="11">
        <f t="shared" si="2"/>
        <v>-13.297772501292801</v>
      </c>
      <c r="E21" s="4">
        <f t="shared" si="0"/>
        <v>-12.245696917592957</v>
      </c>
      <c r="G21" s="4"/>
      <c r="I21" s="3"/>
      <c r="J21" s="3"/>
      <c r="K21" s="3"/>
      <c r="L21" s="4"/>
    </row>
    <row r="22" spans="1:12" ht="12.75" customHeight="1" x14ac:dyDescent="0.3">
      <c r="A22" s="6">
        <v>2013</v>
      </c>
      <c r="B22" s="16">
        <v>412.89152301793985</v>
      </c>
      <c r="C22" s="10">
        <f t="shared" si="1"/>
        <v>0.84439535183351688</v>
      </c>
      <c r="D22" s="11">
        <f t="shared" si="2"/>
        <v>-12.565662922357596</v>
      </c>
      <c r="E22" s="4">
        <f t="shared" si="0"/>
        <v>-12.98048565193611</v>
      </c>
      <c r="G22" s="4"/>
      <c r="I22" s="3"/>
      <c r="J22" s="3"/>
      <c r="K22" s="3"/>
      <c r="L22" s="4"/>
    </row>
    <row r="23" spans="1:12" ht="12.75" customHeight="1" x14ac:dyDescent="0.3">
      <c r="A23" s="6">
        <v>2014</v>
      </c>
      <c r="B23" s="16">
        <v>419.13726003871943</v>
      </c>
      <c r="C23" s="10">
        <f t="shared" si="1"/>
        <v>1.5126823082071881</v>
      </c>
      <c r="D23" s="11">
        <f t="shared" si="2"/>
        <v>-11.243059174085861</v>
      </c>
      <c r="E23" s="4">
        <f t="shared" si="0"/>
        <v>-14.277199292340581</v>
      </c>
      <c r="G23" s="4"/>
      <c r="I23" s="3"/>
      <c r="J23" s="3"/>
      <c r="K23" s="3"/>
      <c r="L23" s="4"/>
    </row>
    <row r="24" spans="1:12" ht="12.75" customHeight="1" x14ac:dyDescent="0.3">
      <c r="A24" s="6">
        <v>2015</v>
      </c>
      <c r="B24" s="17">
        <v>385.20861657694383</v>
      </c>
      <c r="C24" s="13">
        <f>((B24-B23)/B23)*100</f>
        <v>-8.0948764752246838</v>
      </c>
      <c r="D24" s="14">
        <f t="shared" ref="D24" si="3">((B24-$B$4)/$B$4)*100</f>
        <v>-18.42782389713188</v>
      </c>
      <c r="E24" s="4">
        <f t="shared" si="0"/>
        <v>-6.726853280872092</v>
      </c>
      <c r="G24" s="4"/>
      <c r="I24" s="3"/>
      <c r="J24" s="3"/>
      <c r="K24" s="3"/>
      <c r="L24" s="4"/>
    </row>
    <row r="25" spans="1:12" ht="12.75" customHeight="1" x14ac:dyDescent="0.3">
      <c r="A25" s="6">
        <v>2016</v>
      </c>
      <c r="B25" s="17">
        <v>361.86028860551295</v>
      </c>
      <c r="C25" s="13">
        <f>((B25-B24)/B24)*100</f>
        <v>-6.0612164335548151</v>
      </c>
      <c r="D25" s="14">
        <f t="shared" si="2"/>
        <v>-23.372090040287194</v>
      </c>
      <c r="E25" s="4">
        <f t="shared" si="0"/>
        <v>-0.70858576409652496</v>
      </c>
      <c r="G25" s="12"/>
      <c r="I25" s="3"/>
      <c r="J25" s="3"/>
      <c r="K25" s="3"/>
      <c r="L25" s="4"/>
    </row>
    <row r="26" spans="1:12" ht="12.75" customHeight="1" x14ac:dyDescent="0.3">
      <c r="A26" s="6">
        <v>2017</v>
      </c>
      <c r="B26" s="17">
        <v>354.98380122257578</v>
      </c>
      <c r="C26" s="13">
        <f>((B26-B25)/B25)*100</f>
        <v>-1.9003155636217572</v>
      </c>
      <c r="D26" s="14">
        <f t="shared" ref="D26" si="4">((B26-$B$4)/$B$4)*100</f>
        <v>-24.828262139329681</v>
      </c>
      <c r="E26" s="4">
        <f t="shared" si="0"/>
        <v>1.214815120326018</v>
      </c>
      <c r="G26" s="12"/>
      <c r="I26" s="3"/>
      <c r="J26" s="3"/>
      <c r="K26" s="3"/>
      <c r="L26" s="4"/>
    </row>
    <row r="27" spans="1:12" ht="12.75" customHeight="1" x14ac:dyDescent="0.3">
      <c r="A27" s="6">
        <v>2018</v>
      </c>
      <c r="B27" s="17">
        <v>359.29619811453568</v>
      </c>
      <c r="C27" s="13">
        <f>((B27-B26)/B26)*100</f>
        <v>1.214815120326018</v>
      </c>
      <c r="D27" s="14">
        <f t="shared" ref="D27" si="5">((B27-$B$4)/$B$4)*100</f>
        <v>-23.915064501586421</v>
      </c>
      <c r="E27" s="4">
        <f t="shared" si="0"/>
        <v>0</v>
      </c>
      <c r="F27">
        <f>((B27-B9)/B9)*100</f>
        <v>-27.051433489570044</v>
      </c>
      <c r="G27" s="12"/>
      <c r="I27" s="3"/>
      <c r="J27" s="3"/>
      <c r="K27" s="3"/>
      <c r="L27" s="4"/>
    </row>
    <row r="28" spans="1:12" ht="51" customHeight="1" x14ac:dyDescent="0.25">
      <c r="A28" s="21" t="s">
        <v>1</v>
      </c>
      <c r="B28" s="21"/>
      <c r="C28" s="21"/>
      <c r="D28" s="21"/>
      <c r="E28" s="21"/>
    </row>
    <row r="29" spans="1:12" x14ac:dyDescent="0.25">
      <c r="A29" s="22" t="s">
        <v>0</v>
      </c>
      <c r="B29" s="22"/>
      <c r="C29" s="22"/>
      <c r="D29" s="22"/>
      <c r="E29" s="22"/>
    </row>
  </sheetData>
  <mergeCells count="4">
    <mergeCell ref="A1:E1"/>
    <mergeCell ref="A2:E2"/>
    <mergeCell ref="A28:E28"/>
    <mergeCell ref="A29:E29"/>
  </mergeCells>
  <phoneticPr fontId="3" type="noConversion"/>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sqref="A1:B1"/>
    </sheetView>
  </sheetViews>
  <sheetFormatPr defaultRowHeight="12.5" x14ac:dyDescent="0.25"/>
  <cols>
    <col min="1" max="1" width="20.54296875" customWidth="1"/>
    <col min="2" max="2" width="43" customWidth="1"/>
  </cols>
  <sheetData>
    <row r="1" spans="1:2" ht="25.5" customHeight="1" x14ac:dyDescent="0.3">
      <c r="A1" s="19" t="s">
        <v>13</v>
      </c>
      <c r="B1" s="19"/>
    </row>
    <row r="2" spans="1:2" ht="51" customHeight="1" x14ac:dyDescent="0.3">
      <c r="A2" s="33" t="s">
        <v>2</v>
      </c>
      <c r="B2" s="1" t="s">
        <v>12</v>
      </c>
    </row>
    <row r="3" spans="1:2" ht="13" x14ac:dyDescent="0.3">
      <c r="A3" s="32">
        <v>1990</v>
      </c>
      <c r="B3" s="31">
        <v>88.527547695603275</v>
      </c>
    </row>
    <row r="4" spans="1:2" ht="13" x14ac:dyDescent="0.3">
      <c r="A4" s="32">
        <v>1995</v>
      </c>
      <c r="B4" s="31">
        <v>87.552675874674037</v>
      </c>
    </row>
    <row r="5" spans="1:2" ht="13" x14ac:dyDescent="0.3">
      <c r="A5" s="32">
        <v>2000</v>
      </c>
      <c r="B5" s="31">
        <v>88.870422640625833</v>
      </c>
    </row>
    <row r="6" spans="1:2" ht="13" x14ac:dyDescent="0.3">
      <c r="A6" s="32">
        <v>2001</v>
      </c>
      <c r="B6" s="31">
        <v>87.782594490792789</v>
      </c>
    </row>
    <row r="7" spans="1:2" ht="13" x14ac:dyDescent="0.3">
      <c r="A7" s="32">
        <v>2002</v>
      </c>
      <c r="B7" s="31">
        <v>87.064759018572147</v>
      </c>
    </row>
    <row r="8" spans="1:2" ht="13" x14ac:dyDescent="0.3">
      <c r="A8" s="32">
        <v>2003</v>
      </c>
      <c r="B8" s="31">
        <v>84.944701490097657</v>
      </c>
    </row>
    <row r="9" spans="1:2" ht="13" x14ac:dyDescent="0.3">
      <c r="A9" s="32">
        <v>2004</v>
      </c>
      <c r="B9" s="31">
        <v>80.616387544965278</v>
      </c>
    </row>
    <row r="10" spans="1:2" ht="13" x14ac:dyDescent="0.3">
      <c r="A10" s="32">
        <v>2005</v>
      </c>
      <c r="B10" s="31">
        <v>78.437415407326455</v>
      </c>
    </row>
    <row r="11" spans="1:2" ht="13" x14ac:dyDescent="0.3">
      <c r="A11" s="32">
        <v>2006</v>
      </c>
      <c r="B11" s="31">
        <v>77.563577116362552</v>
      </c>
    </row>
    <row r="12" spans="1:2" ht="13" x14ac:dyDescent="0.3">
      <c r="A12" s="32">
        <v>2007</v>
      </c>
      <c r="B12" s="31">
        <v>77.692387037735031</v>
      </c>
    </row>
    <row r="13" spans="1:2" ht="13" x14ac:dyDescent="0.3">
      <c r="A13" s="32">
        <v>2008</v>
      </c>
      <c r="B13" s="31">
        <v>75.946809494986169</v>
      </c>
    </row>
    <row r="14" spans="1:2" ht="13" x14ac:dyDescent="0.3">
      <c r="A14" s="28">
        <v>2009</v>
      </c>
      <c r="B14" s="31">
        <v>73.704194575355075</v>
      </c>
    </row>
    <row r="15" spans="1:2" ht="13" x14ac:dyDescent="0.3">
      <c r="A15" s="28">
        <v>2010</v>
      </c>
      <c r="B15" s="29">
        <v>74.752715559742839</v>
      </c>
    </row>
    <row r="16" spans="1:2" ht="13" x14ac:dyDescent="0.3">
      <c r="A16" s="28">
        <v>2011</v>
      </c>
      <c r="B16" s="29">
        <v>74.586700470951669</v>
      </c>
    </row>
    <row r="17" spans="1:2" ht="13" x14ac:dyDescent="0.3">
      <c r="A17" s="28">
        <v>2012</v>
      </c>
      <c r="B17" s="29">
        <v>74.117882913991735</v>
      </c>
    </row>
    <row r="18" spans="1:2" ht="13" x14ac:dyDescent="0.3">
      <c r="A18" s="28">
        <v>2013</v>
      </c>
      <c r="B18" s="29">
        <v>74.642837654136059</v>
      </c>
    </row>
    <row r="19" spans="1:2" ht="13" x14ac:dyDescent="0.3">
      <c r="A19" s="28">
        <v>2014</v>
      </c>
      <c r="B19" s="29">
        <v>74.82772616521936</v>
      </c>
    </row>
    <row r="20" spans="1:2" ht="13" x14ac:dyDescent="0.3">
      <c r="A20" s="30">
        <v>2015</v>
      </c>
      <c r="B20" s="29">
        <v>74.712353132952273</v>
      </c>
    </row>
    <row r="21" spans="1:2" ht="13" x14ac:dyDescent="0.3">
      <c r="A21" s="28">
        <v>2016</v>
      </c>
      <c r="B21" s="27">
        <v>74.089651565922878</v>
      </c>
    </row>
    <row r="22" spans="1:2" ht="13" x14ac:dyDescent="0.3">
      <c r="A22" s="28">
        <v>2017</v>
      </c>
      <c r="B22" s="27">
        <v>73.7</v>
      </c>
    </row>
    <row r="23" spans="1:2" ht="12.75" customHeight="1" x14ac:dyDescent="0.3">
      <c r="A23" s="26" t="s">
        <v>11</v>
      </c>
      <c r="B23" s="25">
        <v>73.97</v>
      </c>
    </row>
    <row r="24" spans="1:2" ht="30" customHeight="1" x14ac:dyDescent="0.25">
      <c r="A24" s="20" t="s">
        <v>10</v>
      </c>
      <c r="B24" s="20"/>
    </row>
    <row r="25" spans="1:2" ht="31.5" customHeight="1" x14ac:dyDescent="0.25">
      <c r="A25" s="20" t="s">
        <v>9</v>
      </c>
      <c r="B25" s="20"/>
    </row>
    <row r="26" spans="1:2" x14ac:dyDescent="0.25">
      <c r="B26" s="24"/>
    </row>
    <row r="27" spans="1:2" x14ac:dyDescent="0.25">
      <c r="B27" s="23"/>
    </row>
  </sheetData>
  <mergeCells count="3">
    <mergeCell ref="A1:B1"/>
    <mergeCell ref="A24:B24"/>
    <mergeCell ref="A25:B25"/>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sqref="A1:C1"/>
    </sheetView>
  </sheetViews>
  <sheetFormatPr defaultRowHeight="12.5" x14ac:dyDescent="0.25"/>
  <cols>
    <col min="1" max="1" width="13.453125" style="34" customWidth="1"/>
    <col min="2" max="2" width="26" style="34" customWidth="1"/>
    <col min="3" max="3" width="25.7265625" style="34" customWidth="1"/>
    <col min="5" max="5" width="12.453125" customWidth="1"/>
  </cols>
  <sheetData>
    <row r="1" spans="1:11" ht="25.5" customHeight="1" x14ac:dyDescent="0.3">
      <c r="A1" s="54" t="s">
        <v>30</v>
      </c>
      <c r="B1" s="54"/>
      <c r="C1" s="54"/>
    </row>
    <row r="2" spans="1:11" ht="15" customHeight="1" x14ac:dyDescent="0.25">
      <c r="A2" s="53" t="s">
        <v>29</v>
      </c>
      <c r="B2" s="53"/>
      <c r="C2" s="53"/>
    </row>
    <row r="3" spans="1:11" ht="120" customHeight="1" x14ac:dyDescent="0.25">
      <c r="A3" s="52" t="s">
        <v>28</v>
      </c>
      <c r="B3" s="52"/>
      <c r="C3" s="52"/>
    </row>
    <row r="4" spans="1:11" ht="28.5" customHeight="1" x14ac:dyDescent="0.3">
      <c r="A4" s="51" t="s">
        <v>27</v>
      </c>
      <c r="B4" s="50" t="s">
        <v>26</v>
      </c>
      <c r="C4" s="50"/>
    </row>
    <row r="5" spans="1:11" ht="38.25" customHeight="1" x14ac:dyDescent="0.3">
      <c r="A5" s="49"/>
      <c r="B5" s="1" t="s">
        <v>25</v>
      </c>
      <c r="C5" s="1" t="s">
        <v>24</v>
      </c>
      <c r="F5" s="48"/>
      <c r="G5" s="48"/>
      <c r="H5" s="48"/>
    </row>
    <row r="6" spans="1:11" ht="12" customHeight="1" x14ac:dyDescent="0.25">
      <c r="A6" s="34" t="s">
        <v>23</v>
      </c>
      <c r="B6" s="45">
        <v>361.86028860551295</v>
      </c>
      <c r="C6" s="14">
        <v>0.6</v>
      </c>
      <c r="E6" s="45"/>
      <c r="F6" s="3"/>
      <c r="G6" s="39"/>
      <c r="H6" s="38"/>
      <c r="I6" s="38"/>
      <c r="J6" s="37"/>
      <c r="K6" s="37"/>
    </row>
    <row r="7" spans="1:11" ht="12" customHeight="1" x14ac:dyDescent="0.25">
      <c r="A7" s="34" t="s">
        <v>22</v>
      </c>
      <c r="B7" s="47">
        <v>364.33089373173499</v>
      </c>
      <c r="C7" s="14">
        <f>((B7-B6)/B6)*100</f>
        <v>0.68275110699295449</v>
      </c>
      <c r="E7" s="45"/>
      <c r="F7" s="3"/>
      <c r="G7" s="39"/>
      <c r="H7" s="38"/>
      <c r="I7" s="38"/>
      <c r="J7" s="37"/>
      <c r="K7" s="37"/>
    </row>
    <row r="8" spans="1:11" ht="12" customHeight="1" x14ac:dyDescent="0.25">
      <c r="A8" s="34" t="s">
        <v>21</v>
      </c>
      <c r="B8" s="47">
        <v>366.55099179050626</v>
      </c>
      <c r="C8" s="14">
        <f>((B8-B7)/B7)*100</f>
        <v>0.60936310836323926</v>
      </c>
      <c r="E8" s="40"/>
      <c r="F8" s="3"/>
      <c r="G8" s="39"/>
      <c r="H8" s="38"/>
      <c r="I8" s="38"/>
      <c r="J8" s="37"/>
      <c r="K8" s="37"/>
    </row>
    <row r="9" spans="1:11" ht="12" customHeight="1" x14ac:dyDescent="0.25">
      <c r="A9" s="34" t="s">
        <v>20</v>
      </c>
      <c r="B9" s="47">
        <v>344.49954625247005</v>
      </c>
      <c r="C9" s="14">
        <f>((B9-B8)/B8)*100</f>
        <v>-6.0159284879630608</v>
      </c>
      <c r="E9" s="45"/>
      <c r="F9" s="3"/>
      <c r="G9" s="39"/>
      <c r="H9" s="38"/>
      <c r="I9" s="38"/>
      <c r="J9" s="37"/>
      <c r="K9" s="37"/>
    </row>
    <row r="10" spans="1:11" ht="12" customHeight="1" x14ac:dyDescent="0.25">
      <c r="A10" s="34" t="s">
        <v>19</v>
      </c>
      <c r="B10" s="46">
        <v>354.98380122257578</v>
      </c>
      <c r="C10" s="14">
        <f>((B10-B9)/B9)*100</f>
        <v>3.0433291086027237</v>
      </c>
      <c r="E10" s="45"/>
      <c r="F10" s="3"/>
      <c r="G10" s="39"/>
      <c r="H10" s="38"/>
      <c r="I10" s="38"/>
      <c r="J10" s="37"/>
      <c r="K10" s="37"/>
    </row>
    <row r="11" spans="1:11" ht="12" customHeight="1" x14ac:dyDescent="0.25">
      <c r="A11" s="34" t="s">
        <v>18</v>
      </c>
      <c r="B11" s="46">
        <v>351.00904658423286</v>
      </c>
      <c r="C11" s="14">
        <f>((B11-B10)/B10)*100</f>
        <v>-1.11970028622538</v>
      </c>
      <c r="E11" s="45"/>
      <c r="F11" s="3"/>
      <c r="G11" s="39"/>
      <c r="H11" s="38"/>
      <c r="I11" s="38"/>
      <c r="J11" s="37"/>
      <c r="K11" s="37"/>
    </row>
    <row r="12" spans="1:11" ht="12" customHeight="1" x14ac:dyDescent="0.25">
      <c r="A12" s="34" t="s">
        <v>17</v>
      </c>
      <c r="B12" s="44">
        <v>349.96829238727071</v>
      </c>
      <c r="C12" s="14">
        <f>((B12-B11)/B11)*100</f>
        <v>-0.29650352521965595</v>
      </c>
      <c r="E12" s="40"/>
      <c r="F12" s="3"/>
      <c r="G12" s="39"/>
      <c r="H12" s="38"/>
      <c r="I12" s="38"/>
      <c r="J12" s="37"/>
      <c r="K12" s="37"/>
    </row>
    <row r="13" spans="1:11" ht="12" customHeight="1" x14ac:dyDescent="0.25">
      <c r="A13" s="34" t="s">
        <v>16</v>
      </c>
      <c r="B13" s="44">
        <v>343.08263206937431</v>
      </c>
      <c r="C13" s="14">
        <f>((B13-B12)/B12)*100</f>
        <v>-1.9675097623635018</v>
      </c>
      <c r="E13" s="40"/>
      <c r="F13" s="3"/>
      <c r="G13" s="39"/>
      <c r="H13" s="38"/>
      <c r="I13" s="38"/>
      <c r="J13" s="37"/>
      <c r="K13" s="37"/>
    </row>
    <row r="14" spans="1:11" ht="12" customHeight="1" x14ac:dyDescent="0.25">
      <c r="A14" s="43" t="s">
        <v>15</v>
      </c>
      <c r="B14" s="42">
        <v>359.29619811453568</v>
      </c>
      <c r="C14" s="41">
        <f>((B14-B13)/B13)*100</f>
        <v>4.7258486818076078</v>
      </c>
      <c r="E14" s="40"/>
      <c r="F14" s="3"/>
      <c r="G14" s="39"/>
      <c r="H14" s="38"/>
      <c r="I14" s="38"/>
      <c r="J14" s="37"/>
      <c r="K14" s="37"/>
    </row>
    <row r="15" spans="1:11" ht="38.25" customHeight="1" x14ac:dyDescent="0.25">
      <c r="A15" s="36" t="s">
        <v>14</v>
      </c>
      <c r="B15" s="36"/>
      <c r="C15" s="36"/>
    </row>
    <row r="16" spans="1:11" ht="30" customHeight="1" x14ac:dyDescent="0.25">
      <c r="A16" s="20" t="s">
        <v>0</v>
      </c>
      <c r="B16" s="20"/>
      <c r="C16" s="20"/>
    </row>
    <row r="17" spans="1:3" ht="15.5" x14ac:dyDescent="0.35">
      <c r="A17" s="35"/>
      <c r="B17" s="35"/>
      <c r="C17" s="35"/>
    </row>
    <row r="18" spans="1:3" ht="15.5" x14ac:dyDescent="0.35">
      <c r="A18" s="35"/>
      <c r="B18" s="35"/>
      <c r="C18" s="35"/>
    </row>
    <row r="19" spans="1:3" ht="15.5" x14ac:dyDescent="0.35">
      <c r="A19" s="35"/>
      <c r="B19" s="35"/>
      <c r="C19" s="35"/>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Normal="100" workbookViewId="0">
      <selection sqref="A1:D1"/>
    </sheetView>
  </sheetViews>
  <sheetFormatPr defaultRowHeight="12.5" x14ac:dyDescent="0.25"/>
  <cols>
    <col min="1" max="1" width="19.54296875" customWidth="1"/>
    <col min="2" max="2" width="12.81640625" customWidth="1"/>
    <col min="3" max="3" width="14.81640625" customWidth="1"/>
    <col min="4" max="4" width="18.1796875" customWidth="1"/>
    <col min="5" max="5" width="15.7265625" customWidth="1"/>
  </cols>
  <sheetData>
    <row r="1" spans="1:7" ht="12.75" customHeight="1" x14ac:dyDescent="0.3">
      <c r="A1" s="19" t="s">
        <v>35</v>
      </c>
      <c r="B1" s="19"/>
      <c r="C1" s="19"/>
      <c r="D1" s="19"/>
    </row>
    <row r="2" spans="1:7" ht="89.25" customHeight="1" x14ac:dyDescent="0.25">
      <c r="A2" s="20" t="s">
        <v>28</v>
      </c>
      <c r="B2" s="20"/>
      <c r="C2" s="20"/>
      <c r="D2" s="20"/>
      <c r="E2" s="75"/>
    </row>
    <row r="3" spans="1:7" ht="30.65" customHeight="1" x14ac:dyDescent="0.25">
      <c r="A3" s="74" t="s">
        <v>2</v>
      </c>
      <c r="B3" s="73" t="s">
        <v>34</v>
      </c>
      <c r="C3" s="50" t="s">
        <v>6</v>
      </c>
      <c r="D3" s="70" t="s">
        <v>7</v>
      </c>
      <c r="E3" s="72" t="s">
        <v>33</v>
      </c>
    </row>
    <row r="4" spans="1:7" ht="38.25" customHeight="1" x14ac:dyDescent="0.25">
      <c r="A4" s="70"/>
      <c r="B4" s="71"/>
      <c r="C4" s="70"/>
      <c r="D4" s="70"/>
      <c r="E4" s="69"/>
    </row>
    <row r="5" spans="1:7" ht="12.75" customHeight="1" x14ac:dyDescent="0.3">
      <c r="A5" s="5">
        <v>1995</v>
      </c>
      <c r="B5" s="65">
        <v>287.77629227112993</v>
      </c>
      <c r="C5" s="68" t="s">
        <v>32</v>
      </c>
      <c r="D5" s="68" t="s">
        <v>32</v>
      </c>
      <c r="E5" s="67" t="s">
        <v>32</v>
      </c>
      <c r="F5" s="66"/>
      <c r="G5" s="56"/>
    </row>
    <row r="6" spans="1:7" ht="12.75" customHeight="1" x14ac:dyDescent="0.3">
      <c r="A6" s="5">
        <v>1996</v>
      </c>
      <c r="B6" s="65">
        <v>278.327825507358</v>
      </c>
      <c r="C6" s="61">
        <f>((B6-B5)/B5)*100</f>
        <v>-3.2832679471976829</v>
      </c>
      <c r="D6" s="61">
        <f>((B6-$B$5)/$B$5)*100</f>
        <v>-3.2832679471976829</v>
      </c>
      <c r="E6" s="63">
        <v>3.1901041666666705</v>
      </c>
      <c r="G6" s="56"/>
    </row>
    <row r="7" spans="1:7" ht="12.75" customHeight="1" x14ac:dyDescent="0.3">
      <c r="A7" s="5">
        <v>1997</v>
      </c>
      <c r="B7" s="65">
        <v>293.51196756371581</v>
      </c>
      <c r="C7" s="61">
        <f>((B7-B6)/B6)*100</f>
        <v>5.4554883359861552</v>
      </c>
      <c r="D7" s="61">
        <f>((B7-$B$5)/$B$5)*100</f>
        <v>1.9931020888899302</v>
      </c>
      <c r="E7" s="63">
        <v>5.121527777777783</v>
      </c>
      <c r="G7" s="56"/>
    </row>
    <row r="8" spans="1:7" ht="12.75" customHeight="1" x14ac:dyDescent="0.3">
      <c r="A8" s="5">
        <v>1998</v>
      </c>
      <c r="B8" s="65">
        <v>316.18113834240677</v>
      </c>
      <c r="C8" s="61">
        <f>((B8-B7)/B7)*100</f>
        <v>7.7234229891392463</v>
      </c>
      <c r="D8" s="61">
        <f>((B8-$B$5)/$B$5)*100</f>
        <v>9.8704607829595155</v>
      </c>
      <c r="E8" s="63">
        <v>6.74913194444445</v>
      </c>
      <c r="G8" s="56"/>
    </row>
    <row r="9" spans="1:7" ht="12.75" customHeight="1" x14ac:dyDescent="0.3">
      <c r="A9" s="5">
        <v>1999</v>
      </c>
      <c r="B9" s="65">
        <v>317.93329418607772</v>
      </c>
      <c r="C9" s="61">
        <f>((B9-B8)/B8)*100</f>
        <v>0.55416203915790196</v>
      </c>
      <c r="D9" s="61">
        <f>((B9-$B$5)/$B$5)*100</f>
        <v>10.479321168866546</v>
      </c>
      <c r="E9" s="63">
        <v>9.5486111111111249</v>
      </c>
      <c r="G9" s="56"/>
    </row>
    <row r="10" spans="1:7" ht="12.75" customHeight="1" x14ac:dyDescent="0.3">
      <c r="A10" s="5">
        <v>2000</v>
      </c>
      <c r="B10" s="65">
        <v>340.07769646834237</v>
      </c>
      <c r="C10" s="61">
        <f>((B10-B9)/B9)*100</f>
        <v>6.9651095645566876</v>
      </c>
      <c r="D10" s="61">
        <f>((B10-$B$5)/$B$5)*100</f>
        <v>18.174326934456573</v>
      </c>
      <c r="E10" s="63">
        <v>13.302951388888893</v>
      </c>
      <c r="G10" s="56"/>
    </row>
    <row r="11" spans="1:7" ht="12.75" customHeight="1" x14ac:dyDescent="0.3">
      <c r="A11" s="5">
        <v>2001</v>
      </c>
      <c r="B11" s="65">
        <v>299.80855841236325</v>
      </c>
      <c r="C11" s="61">
        <f>((B11-B10)/B10)*100</f>
        <v>-11.841158204189302</v>
      </c>
      <c r="D11" s="61">
        <f>((B11-$B$5)/$B$5)*100</f>
        <v>4.1811179254116801</v>
      </c>
      <c r="E11" s="63">
        <v>15.407986111111105</v>
      </c>
      <c r="G11" s="56"/>
    </row>
    <row r="12" spans="1:7" ht="12.75" customHeight="1" x14ac:dyDescent="0.3">
      <c r="A12" s="5">
        <v>2002</v>
      </c>
      <c r="B12" s="65">
        <v>308.85195706557607</v>
      </c>
      <c r="C12" s="61">
        <f>((B12-B11)/B11)*100</f>
        <v>3.0163910934037879</v>
      </c>
      <c r="D12" s="61">
        <f>((B12-$B$5)/$B$5)*100</f>
        <v>7.3236278875222949</v>
      </c>
      <c r="E12" s="63">
        <v>17.947048611111111</v>
      </c>
      <c r="G12" s="56"/>
    </row>
    <row r="13" spans="1:7" ht="12.75" customHeight="1" x14ac:dyDescent="0.3">
      <c r="A13" s="5">
        <v>2003</v>
      </c>
      <c r="B13" s="65">
        <v>315.77274836563271</v>
      </c>
      <c r="C13" s="61">
        <f>((B13-B12)/B12)*100</f>
        <v>2.2408118652740798</v>
      </c>
      <c r="D13" s="61">
        <f>((B13-$B$5)/$B$5)*100</f>
        <v>9.7285484754684965</v>
      </c>
      <c r="E13" s="63">
        <v>20.182291666666668</v>
      </c>
      <c r="G13" s="56"/>
    </row>
    <row r="14" spans="1:7" ht="12.75" customHeight="1" x14ac:dyDescent="0.3">
      <c r="A14" s="5">
        <v>2004</v>
      </c>
      <c r="B14" s="65">
        <v>297.2805762247562</v>
      </c>
      <c r="C14" s="61">
        <f>((B14-B13)/B13)*100</f>
        <v>-5.8561646743069957</v>
      </c>
      <c r="D14" s="61">
        <f>((B14-$B$5)/$B$5)*100</f>
        <v>3.3026639820182822</v>
      </c>
      <c r="E14" s="63">
        <v>24.175347222222239</v>
      </c>
      <c r="G14" s="56"/>
    </row>
    <row r="15" spans="1:7" ht="12.75" customHeight="1" x14ac:dyDescent="0.3">
      <c r="A15" s="5">
        <v>2005</v>
      </c>
      <c r="B15" s="65">
        <v>314.76484099281248</v>
      </c>
      <c r="C15" s="61">
        <f>((B15-B14)/B14)*100</f>
        <v>5.8814016677757861</v>
      </c>
      <c r="D15" s="61">
        <f>((B15-$B$5)/$B$5)*100</f>
        <v>9.3783085843135225</v>
      </c>
      <c r="E15" s="63">
        <v>28.819444444444436</v>
      </c>
      <c r="G15" s="56"/>
    </row>
    <row r="16" spans="1:7" ht="12.75" customHeight="1" x14ac:dyDescent="0.3">
      <c r="A16" s="5">
        <v>2006</v>
      </c>
      <c r="B16" s="65">
        <v>318.16064963605646</v>
      </c>
      <c r="C16" s="61">
        <f>((B16-B15)/B15)*100</f>
        <v>1.078839883302444</v>
      </c>
      <c r="D16" s="61">
        <f>((B16-$B$5)/$B$5)*100</f>
        <v>10.558325401002715</v>
      </c>
      <c r="E16" s="63">
        <v>31.315104166666686</v>
      </c>
      <c r="G16" s="56"/>
    </row>
    <row r="17" spans="1:7" ht="12.75" customHeight="1" x14ac:dyDescent="0.3">
      <c r="A17" s="5">
        <v>2007</v>
      </c>
      <c r="B17" s="65">
        <v>329.77068133254141</v>
      </c>
      <c r="C17" s="61">
        <f>((B17-B16)/B16)*100</f>
        <v>3.6491098788507164</v>
      </c>
      <c r="D17" s="61">
        <f>((B17-$B$5)/$B$5)*100</f>
        <v>14.592720175102627</v>
      </c>
      <c r="E17" s="63">
        <v>36.534071180555557</v>
      </c>
      <c r="G17" s="56"/>
    </row>
    <row r="18" spans="1:7" ht="12.75" customHeight="1" x14ac:dyDescent="0.3">
      <c r="A18" s="5">
        <v>2008</v>
      </c>
      <c r="B18" s="65">
        <v>345.42057758562242</v>
      </c>
      <c r="C18" s="61">
        <f>((B18-B17)/B17)*100</f>
        <v>4.7456906083472052</v>
      </c>
      <c r="D18" s="61">
        <f>((B18-$B$5)/$B$5)*100</f>
        <v>20.030936134302067</v>
      </c>
      <c r="E18" s="63">
        <v>38.720920138888914</v>
      </c>
      <c r="G18" s="56"/>
    </row>
    <row r="19" spans="1:7" ht="12.75" customHeight="1" x14ac:dyDescent="0.3">
      <c r="A19" s="5">
        <v>2009</v>
      </c>
      <c r="B19" s="65">
        <v>319.85267293861864</v>
      </c>
      <c r="C19" s="61">
        <f>((B19-B18)/B18)*100</f>
        <v>-7.4019633762745496</v>
      </c>
      <c r="D19" s="61">
        <f>((B19-$B$5)/$B$5)*100</f>
        <v>11.146290201441534</v>
      </c>
      <c r="E19" s="63">
        <v>40.72395833333335</v>
      </c>
      <c r="G19" s="56"/>
    </row>
    <row r="20" spans="1:7" ht="12.75" customHeight="1" x14ac:dyDescent="0.3">
      <c r="A20" s="5">
        <v>2010</v>
      </c>
      <c r="B20" s="65">
        <v>334.77680071706561</v>
      </c>
      <c r="C20" s="61">
        <f>((B20-B19)/B19)*100</f>
        <v>4.6659381149867674</v>
      </c>
      <c r="D20" s="61">
        <f>((B20-$B$5)/$B$5)*100</f>
        <v>16.332307319344398</v>
      </c>
      <c r="E20" s="63">
        <v>42.511501736111107</v>
      </c>
      <c r="G20" s="56"/>
    </row>
    <row r="21" spans="1:7" ht="12.75" customHeight="1" x14ac:dyDescent="0.3">
      <c r="A21" s="6">
        <v>2011</v>
      </c>
      <c r="B21" s="65">
        <v>368.385034820312</v>
      </c>
      <c r="C21" s="61">
        <f>((B21-B20)/B20)*100</f>
        <v>10.0389973353172</v>
      </c>
      <c r="D21" s="61">
        <f>((B21-$B$5)/$B$5)*100</f>
        <v>28.010904551246398</v>
      </c>
      <c r="E21" s="63">
        <v>47.205512152777779</v>
      </c>
      <c r="G21" s="56"/>
    </row>
    <row r="22" spans="1:7" ht="12.75" customHeight="1" x14ac:dyDescent="0.3">
      <c r="A22" s="6">
        <v>2012</v>
      </c>
      <c r="B22" s="64">
        <v>374.2296538702289</v>
      </c>
      <c r="C22" s="61">
        <f>((B22-B21)/B21)*100</f>
        <v>1.5865517047313673</v>
      </c>
      <c r="D22" s="61">
        <f>((B22-$B$5)/$B$5)*100</f>
        <v>30.041863739646242</v>
      </c>
      <c r="E22" s="63">
        <v>49.986762152777793</v>
      </c>
      <c r="G22" s="56"/>
    </row>
    <row r="23" spans="1:7" ht="12.75" customHeight="1" x14ac:dyDescent="0.3">
      <c r="A23" s="6">
        <v>2013</v>
      </c>
      <c r="B23" s="64">
        <v>382.0446238088752</v>
      </c>
      <c r="C23" s="61">
        <f>((B23-B22)/B22)*100</f>
        <v>2.0882818498814864</v>
      </c>
      <c r="D23" s="61">
        <f>((B23-$B$5)/$B$5)*100</f>
        <v>32.757504377368882</v>
      </c>
      <c r="E23" s="63">
        <v>51.836805555555557</v>
      </c>
      <c r="G23" s="56"/>
    </row>
    <row r="24" spans="1:7" ht="12.75" customHeight="1" x14ac:dyDescent="0.3">
      <c r="A24" s="6">
        <v>2014</v>
      </c>
      <c r="B24" s="62">
        <v>392.66389271841877</v>
      </c>
      <c r="C24" s="61">
        <f>((B24-B23)/B23)*100</f>
        <v>2.7795886259758094</v>
      </c>
      <c r="D24" s="61">
        <f>((B24-$B$5)/$B$5)*100</f>
        <v>36.447616869171569</v>
      </c>
      <c r="E24" s="57">
        <v>53.731770833333329</v>
      </c>
      <c r="G24" s="56"/>
    </row>
    <row r="25" spans="1:7" ht="12.75" customHeight="1" x14ac:dyDescent="0.3">
      <c r="A25" s="6">
        <v>2015</v>
      </c>
      <c r="B25" s="60">
        <v>362.56088321615425</v>
      </c>
      <c r="C25" s="58">
        <f>((B25-B24)/B24)*100</f>
        <v>-7.6663553895574328</v>
      </c>
      <c r="D25" s="58">
        <f>((B25-$B$5)/$B$5)*100</f>
        <v>25.987057639399158</v>
      </c>
      <c r="E25" s="57">
        <v>54.448567708333329</v>
      </c>
      <c r="G25" s="56"/>
    </row>
    <row r="26" spans="1:7" ht="12.75" customHeight="1" x14ac:dyDescent="0.3">
      <c r="A26" s="6">
        <v>2016</v>
      </c>
      <c r="B26" s="59">
        <v>346.71793272649376</v>
      </c>
      <c r="C26" s="58">
        <f>((B26-B25)/B25)*100</f>
        <v>-4.3697351874044079</v>
      </c>
      <c r="D26" s="58">
        <f>((B26-$B$5)/$B$5)*100</f>
        <v>20.481756850154859</v>
      </c>
      <c r="E26" s="57">
        <v>57.229600694444457</v>
      </c>
      <c r="G26" s="56"/>
    </row>
    <row r="27" spans="1:7" ht="12.75" customHeight="1" x14ac:dyDescent="0.3">
      <c r="A27" s="6">
        <v>2017</v>
      </c>
      <c r="B27" s="59">
        <v>347.33162897250037</v>
      </c>
      <c r="C27" s="58">
        <f>((B27-B26)/B26)*100</f>
        <v>0.17700158776924929</v>
      </c>
      <c r="D27" s="58">
        <f>((B27-$B$5)/$B$5)*100</f>
        <v>20.695011472751919</v>
      </c>
      <c r="E27" s="57">
        <v>60.559027777777771</v>
      </c>
      <c r="G27" s="56"/>
    </row>
    <row r="28" spans="1:7" ht="12.75" customHeight="1" x14ac:dyDescent="0.3">
      <c r="A28" s="6">
        <v>2018</v>
      </c>
      <c r="B28" s="59">
        <v>359.29619811453568</v>
      </c>
      <c r="C28" s="58">
        <f>((B28-B27)/B27)*100</f>
        <v>3.4447105141071384</v>
      </c>
      <c r="D28" s="58">
        <f>((B28-$B$5)/$B$5)*100</f>
        <v>24.852605222956623</v>
      </c>
      <c r="E28" s="57">
        <v>64.096354166666671</v>
      </c>
      <c r="G28" s="56"/>
    </row>
    <row r="29" spans="1:7" ht="38.25" customHeight="1" x14ac:dyDescent="0.25">
      <c r="A29" s="21" t="s">
        <v>1</v>
      </c>
      <c r="B29" s="21"/>
      <c r="C29" s="21"/>
      <c r="D29" s="21"/>
      <c r="E29" s="21"/>
    </row>
    <row r="30" spans="1:7" x14ac:dyDescent="0.25">
      <c r="A30" s="22" t="s">
        <v>0</v>
      </c>
      <c r="B30" s="22"/>
      <c r="C30" s="22"/>
      <c r="D30" s="22"/>
      <c r="E30" s="22"/>
    </row>
    <row r="31" spans="1:7" ht="25.5" customHeight="1" x14ac:dyDescent="0.25">
      <c r="A31" s="55" t="s">
        <v>31</v>
      </c>
      <c r="B31" s="55"/>
      <c r="C31" s="55"/>
      <c r="D31" s="55"/>
      <c r="E31" s="55"/>
    </row>
  </sheetData>
  <mergeCells count="10">
    <mergeCell ref="A31:E31"/>
    <mergeCell ref="A29:E29"/>
    <mergeCell ref="A30:E30"/>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sqref="A1:C1"/>
    </sheetView>
  </sheetViews>
  <sheetFormatPr defaultRowHeight="12.5" x14ac:dyDescent="0.25"/>
  <cols>
    <col min="1" max="1" width="13.453125" style="34" customWidth="1"/>
    <col min="2" max="2" width="26" style="34" customWidth="1"/>
    <col min="3" max="3" width="27.54296875" style="34" customWidth="1"/>
    <col min="5" max="5" width="8.7265625" style="3"/>
  </cols>
  <sheetData>
    <row r="1" spans="1:6" ht="25.5" customHeight="1" x14ac:dyDescent="0.3">
      <c r="A1" s="54" t="s">
        <v>37</v>
      </c>
      <c r="B1" s="54"/>
      <c r="C1" s="54"/>
    </row>
    <row r="2" spans="1:6" ht="15" customHeight="1" x14ac:dyDescent="0.25">
      <c r="A2" s="53" t="s">
        <v>29</v>
      </c>
      <c r="B2" s="53"/>
      <c r="C2" s="53"/>
    </row>
    <row r="3" spans="1:6" ht="120" customHeight="1" x14ac:dyDescent="0.25">
      <c r="A3" s="52" t="s">
        <v>28</v>
      </c>
      <c r="B3" s="52"/>
      <c r="C3" s="52"/>
    </row>
    <row r="4" spans="1:6" ht="28.5" customHeight="1" x14ac:dyDescent="0.3">
      <c r="A4" s="51" t="s">
        <v>27</v>
      </c>
      <c r="B4" s="50" t="s">
        <v>36</v>
      </c>
      <c r="C4" s="50"/>
    </row>
    <row r="5" spans="1:6" ht="38.25" customHeight="1" x14ac:dyDescent="0.3">
      <c r="A5" s="49"/>
      <c r="B5" s="1" t="s">
        <v>34</v>
      </c>
      <c r="C5" s="1" t="s">
        <v>24</v>
      </c>
      <c r="E5"/>
    </row>
    <row r="6" spans="1:6" s="9" customFormat="1" ht="12.75" customHeight="1" x14ac:dyDescent="0.25">
      <c r="A6" s="81" t="s">
        <v>23</v>
      </c>
      <c r="B6" s="3">
        <v>346.71793272649376</v>
      </c>
      <c r="C6" s="79">
        <v>0.8</v>
      </c>
      <c r="D6"/>
      <c r="E6"/>
      <c r="F6"/>
    </row>
    <row r="7" spans="1:6" s="9" customFormat="1" ht="12.75" customHeight="1" x14ac:dyDescent="0.25">
      <c r="A7" s="81" t="s">
        <v>22</v>
      </c>
      <c r="B7" s="3">
        <v>351.84549858936958</v>
      </c>
      <c r="C7" s="79">
        <f>((B7-B6)/B6)*100</f>
        <v>1.4788868353459739</v>
      </c>
      <c r="D7"/>
      <c r="E7"/>
      <c r="F7"/>
    </row>
    <row r="8" spans="1:6" s="9" customFormat="1" ht="12.75" customHeight="1" x14ac:dyDescent="0.25">
      <c r="A8" s="81" t="s">
        <v>21</v>
      </c>
      <c r="B8" s="3">
        <v>355.91351094812603</v>
      </c>
      <c r="C8" s="79">
        <f>((B8-B7)/B7)*100</f>
        <v>1.1561928104995105</v>
      </c>
      <c r="D8"/>
      <c r="E8"/>
      <c r="F8"/>
    </row>
    <row r="9" spans="1:6" s="9" customFormat="1" ht="12.75" customHeight="1" x14ac:dyDescent="0.25">
      <c r="A9" s="81" t="s">
        <v>20</v>
      </c>
      <c r="B9" s="3">
        <v>335.82869610477957</v>
      </c>
      <c r="C9" s="79">
        <f>((B9-B8)/B8)*100</f>
        <v>-5.6431729129478878</v>
      </c>
      <c r="D9"/>
      <c r="E9"/>
      <c r="F9"/>
    </row>
    <row r="10" spans="1:6" s="9" customFormat="1" ht="12.75" customHeight="1" x14ac:dyDescent="0.25">
      <c r="A10" s="81" t="s">
        <v>19</v>
      </c>
      <c r="B10" s="3">
        <v>347.33162897250037</v>
      </c>
      <c r="C10" s="79">
        <f>((B10-B9)/B9)*100</f>
        <v>3.4252382244702075</v>
      </c>
      <c r="D10"/>
      <c r="E10"/>
      <c r="F10"/>
    </row>
    <row r="11" spans="1:6" s="9" customFormat="1" ht="12.75" customHeight="1" x14ac:dyDescent="0.25">
      <c r="A11" s="81" t="s">
        <v>18</v>
      </c>
      <c r="B11" s="3">
        <v>346.48586333908668</v>
      </c>
      <c r="C11" s="79">
        <f>((B11-B10)/B10)*100</f>
        <v>-0.2435037764673755</v>
      </c>
      <c r="D11"/>
      <c r="E11"/>
      <c r="F11"/>
    </row>
    <row r="12" spans="1:6" s="9" customFormat="1" ht="12.75" customHeight="1" x14ac:dyDescent="0.25">
      <c r="A12" s="81" t="s">
        <v>17</v>
      </c>
      <c r="B12" s="80">
        <v>349.16621576458022</v>
      </c>
      <c r="C12" s="79">
        <f>((B12-B11)/B11)*100</f>
        <v>0.77358204449179069</v>
      </c>
      <c r="D12"/>
      <c r="E12"/>
      <c r="F12"/>
    </row>
    <row r="13" spans="1:6" s="9" customFormat="1" ht="12.75" customHeight="1" x14ac:dyDescent="0.25">
      <c r="A13" s="81" t="s">
        <v>16</v>
      </c>
      <c r="B13" s="80">
        <v>343.28</v>
      </c>
      <c r="C13" s="79">
        <f>((B13-B12)/B12)*100</f>
        <v>-1.685791894754483</v>
      </c>
      <c r="D13"/>
      <c r="E13"/>
      <c r="F13"/>
    </row>
    <row r="14" spans="1:6" s="9" customFormat="1" ht="12.75" customHeight="1" x14ac:dyDescent="0.25">
      <c r="A14" s="78" t="s">
        <v>15</v>
      </c>
      <c r="B14" s="77">
        <v>359.29619811453568</v>
      </c>
      <c r="C14" s="76">
        <f>((B14-B13)/B13)*100</f>
        <v>4.6656368313142949</v>
      </c>
      <c r="D14"/>
      <c r="E14"/>
      <c r="F14"/>
    </row>
    <row r="15" spans="1:6" ht="42" customHeight="1" x14ac:dyDescent="0.25">
      <c r="A15" s="36" t="s">
        <v>14</v>
      </c>
      <c r="B15" s="36"/>
      <c r="C15" s="36"/>
      <c r="E15"/>
    </row>
    <row r="16" spans="1:6" ht="12.75" customHeight="1" x14ac:dyDescent="0.25">
      <c r="A16" s="20" t="s">
        <v>0</v>
      </c>
      <c r="B16" s="20"/>
      <c r="C16" s="20"/>
      <c r="E16"/>
    </row>
    <row r="17" spans="1:3" ht="15.5" x14ac:dyDescent="0.35">
      <c r="A17" s="35"/>
      <c r="B17" s="35"/>
      <c r="C17" s="35"/>
    </row>
    <row r="18" spans="1:3" ht="15.5" x14ac:dyDescent="0.35">
      <c r="A18" s="35"/>
      <c r="B18" s="35"/>
      <c r="C18" s="35"/>
    </row>
    <row r="19" spans="1:3" ht="15.5" x14ac:dyDescent="0.35">
      <c r="A19" s="35"/>
      <c r="B19" s="35"/>
      <c r="C19" s="35"/>
    </row>
    <row r="20" spans="1:3" ht="15.5" x14ac:dyDescent="0.35">
      <c r="A20" s="35"/>
      <c r="B20" s="35"/>
      <c r="C20" s="35"/>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I4" sqref="I4"/>
    </sheetView>
  </sheetViews>
  <sheetFormatPr defaultRowHeight="12.5" x14ac:dyDescent="0.25"/>
  <cols>
    <col min="1" max="1" width="22.453125" customWidth="1"/>
    <col min="2" max="2" width="23.54296875" customWidth="1"/>
    <col min="3" max="3" width="22" style="82" customWidth="1"/>
    <col min="5" max="5" width="12.1796875" customWidth="1"/>
    <col min="6" max="6" width="14.7265625" customWidth="1"/>
  </cols>
  <sheetData>
    <row r="1" spans="1:7" ht="26.25" customHeight="1" x14ac:dyDescent="0.3">
      <c r="A1" s="19" t="s">
        <v>51</v>
      </c>
      <c r="B1" s="19"/>
      <c r="C1" s="19"/>
    </row>
    <row r="2" spans="1:7" ht="15.75" customHeight="1" x14ac:dyDescent="0.25">
      <c r="A2" s="20" t="s">
        <v>50</v>
      </c>
      <c r="B2" s="20"/>
      <c r="C2" s="20"/>
    </row>
    <row r="3" spans="1:7" ht="120" customHeight="1" x14ac:dyDescent="0.25">
      <c r="A3" s="20" t="s">
        <v>28</v>
      </c>
      <c r="B3" s="20"/>
      <c r="C3" s="20"/>
    </row>
    <row r="4" spans="1:7" ht="63.75" customHeight="1" x14ac:dyDescent="0.3">
      <c r="A4" s="1" t="s">
        <v>49</v>
      </c>
      <c r="B4" s="93" t="s">
        <v>48</v>
      </c>
      <c r="C4" s="93" t="s">
        <v>47</v>
      </c>
      <c r="E4" s="18"/>
      <c r="F4" s="7"/>
    </row>
    <row r="5" spans="1:7" x14ac:dyDescent="0.25">
      <c r="A5" s="92" t="s">
        <v>46</v>
      </c>
      <c r="B5" s="56">
        <v>365.71779944141736</v>
      </c>
      <c r="C5" s="56">
        <v>24.861710639023503</v>
      </c>
    </row>
    <row r="6" spans="1:7" x14ac:dyDescent="0.25">
      <c r="A6" s="91" t="s">
        <v>45</v>
      </c>
      <c r="B6" s="90">
        <v>357.84659635796055</v>
      </c>
      <c r="C6" s="56">
        <v>13.030342611612985</v>
      </c>
    </row>
    <row r="7" spans="1:7" x14ac:dyDescent="0.25">
      <c r="A7" s="91" t="s">
        <v>44</v>
      </c>
      <c r="B7" s="56">
        <v>339.38361232677818</v>
      </c>
      <c r="C7" s="56">
        <v>16.284300322010104</v>
      </c>
    </row>
    <row r="8" spans="1:7" x14ac:dyDescent="0.25">
      <c r="A8" s="91" t="s">
        <v>43</v>
      </c>
      <c r="B8" s="90">
        <v>350.38538037131076</v>
      </c>
      <c r="C8" s="56">
        <v>22.383035877160285</v>
      </c>
    </row>
    <row r="9" spans="1:7" x14ac:dyDescent="0.25">
      <c r="A9" s="91" t="s">
        <v>42</v>
      </c>
      <c r="B9" s="90">
        <v>360.66688430077289</v>
      </c>
      <c r="C9" s="56">
        <v>14.121588061039155</v>
      </c>
    </row>
    <row r="10" spans="1:7" x14ac:dyDescent="0.25">
      <c r="A10" s="91" t="s">
        <v>41</v>
      </c>
      <c r="B10" s="90">
        <v>397.04925110102141</v>
      </c>
      <c r="C10" s="56">
        <v>0.58873668535805779</v>
      </c>
      <c r="E10" s="89"/>
    </row>
    <row r="11" spans="1:7" ht="26" x14ac:dyDescent="0.3">
      <c r="A11" s="88" t="s">
        <v>40</v>
      </c>
      <c r="B11" s="87">
        <v>355.52363018381851</v>
      </c>
      <c r="C11" s="86">
        <f>SUM(C5:C10)</f>
        <v>91.269714196204077</v>
      </c>
    </row>
    <row r="12" spans="1:7" ht="26" x14ac:dyDescent="0.3">
      <c r="A12" s="1" t="s">
        <v>39</v>
      </c>
      <c r="B12" s="85">
        <v>359.29619811453568</v>
      </c>
      <c r="C12" s="85">
        <v>100</v>
      </c>
      <c r="D12" s="84"/>
      <c r="G12" s="7"/>
    </row>
    <row r="13" spans="1:7" ht="60" customHeight="1" x14ac:dyDescent="0.25">
      <c r="A13" s="20" t="s">
        <v>1</v>
      </c>
      <c r="B13" s="83"/>
      <c r="C13" s="83"/>
    </row>
    <row r="14" spans="1:7" x14ac:dyDescent="0.25">
      <c r="A14" s="83" t="s">
        <v>38</v>
      </c>
      <c r="B14" s="83"/>
      <c r="C14" s="83"/>
    </row>
  </sheetData>
  <mergeCells count="5">
    <mergeCell ref="A14:C14"/>
    <mergeCell ref="A13:C13"/>
    <mergeCell ref="A1:C1"/>
    <mergeCell ref="A2:C2"/>
    <mergeCell ref="A3:C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1A</vt:lpstr>
      <vt:lpstr>Table 3</vt:lpstr>
      <vt:lpstr>Table 4</vt:lpstr>
      <vt:lpstr>Table 5</vt:lpstr>
      <vt:lpstr>Table 6 Airports Grouped</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2011-07-20T14:16:45Z</cp:lastPrinted>
  <dcterms:created xsi:type="dcterms:W3CDTF">2008-07-15T15:36:34Z</dcterms:created>
  <dcterms:modified xsi:type="dcterms:W3CDTF">2019-04-16T13:04:50Z</dcterms:modified>
</cp:coreProperties>
</file>