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760"/>
  </bookViews>
  <sheets>
    <sheet name="Table 1" sheetId="7" r:id="rId1"/>
    <sheet name="Table 2" sheetId="17" r:id="rId2"/>
    <sheet name="Table 3" sheetId="18" r:id="rId3"/>
    <sheet name="Table 4" sheetId="15" r:id="rId4"/>
    <sheet name="Table 5" sheetId="19" r:id="rId5"/>
    <sheet name="Table 6" sheetId="20" r:id="rId6"/>
  </sheets>
  <calcPr calcId="145621"/>
</workbook>
</file>

<file path=xl/calcChain.xml><?xml version="1.0" encoding="utf-8"?>
<calcChain xmlns="http://schemas.openxmlformats.org/spreadsheetml/2006/main">
  <c r="F22" i="15" l="1"/>
  <c r="F12" i="15"/>
  <c r="C31" i="15"/>
  <c r="B31" i="15"/>
  <c r="C25" i="15"/>
  <c r="B25" i="15"/>
  <c r="F12" i="19"/>
  <c r="F22" i="19"/>
  <c r="F22" i="20"/>
  <c r="F12" i="20"/>
  <c r="C31" i="20"/>
  <c r="B31" i="20"/>
  <c r="C25" i="20"/>
  <c r="B25" i="20"/>
  <c r="C25" i="19"/>
  <c r="B25" i="19"/>
  <c r="C31" i="19"/>
  <c r="B31" i="19"/>
  <c r="E30" i="15" l="1"/>
  <c r="G13" i="18" l="1"/>
  <c r="G12" i="18"/>
  <c r="G11" i="18"/>
  <c r="G10" i="18"/>
  <c r="G9" i="18"/>
  <c r="G8" i="18"/>
  <c r="G7" i="18"/>
  <c r="G6" i="18"/>
  <c r="G5" i="18"/>
  <c r="G13" i="17"/>
  <c r="G12" i="17"/>
  <c r="G11" i="17"/>
  <c r="G10" i="17"/>
  <c r="G9" i="17"/>
  <c r="G8" i="17"/>
  <c r="G7" i="17"/>
  <c r="G6" i="17"/>
  <c r="G5" i="17"/>
  <c r="G13" i="7"/>
  <c r="G12" i="7"/>
  <c r="G11" i="7"/>
  <c r="G10" i="7"/>
  <c r="G9" i="7"/>
  <c r="G8" i="7"/>
  <c r="G7" i="7"/>
  <c r="G6" i="7"/>
  <c r="G5" i="7"/>
  <c r="E30" i="20" l="1"/>
  <c r="D30" i="20"/>
  <c r="D29" i="20"/>
  <c r="E28" i="20"/>
  <c r="D28" i="20"/>
  <c r="E27" i="20"/>
  <c r="D27" i="20"/>
  <c r="E26" i="20"/>
  <c r="D26" i="20"/>
  <c r="E24" i="20"/>
  <c r="D24" i="20"/>
  <c r="E21" i="20"/>
  <c r="D21" i="20"/>
  <c r="E20" i="20"/>
  <c r="D20" i="20"/>
  <c r="E19" i="20"/>
  <c r="D19" i="20"/>
  <c r="E18" i="20"/>
  <c r="D18" i="20"/>
  <c r="E17" i="20"/>
  <c r="D17" i="20"/>
  <c r="E16" i="20"/>
  <c r="D16" i="20"/>
  <c r="E15" i="20"/>
  <c r="D15" i="20"/>
  <c r="E14" i="20"/>
  <c r="D14" i="20"/>
  <c r="E11" i="20"/>
  <c r="D11" i="20"/>
  <c r="F10" i="20"/>
  <c r="E10" i="20"/>
  <c r="D10" i="20"/>
  <c r="E9" i="20"/>
  <c r="D9" i="20"/>
  <c r="E8" i="20"/>
  <c r="D8" i="20"/>
  <c r="E7" i="20"/>
  <c r="D7" i="20"/>
  <c r="E6" i="20"/>
  <c r="D6" i="20"/>
  <c r="E30" i="19"/>
  <c r="D30" i="19"/>
  <c r="D29" i="19"/>
  <c r="E28" i="19"/>
  <c r="D28" i="19"/>
  <c r="E27" i="19"/>
  <c r="D27" i="19"/>
  <c r="E26" i="19"/>
  <c r="D26" i="19"/>
  <c r="E24" i="19"/>
  <c r="D24" i="19"/>
  <c r="E22" i="19"/>
  <c r="E21" i="19"/>
  <c r="D21" i="19"/>
  <c r="E20" i="19"/>
  <c r="D20" i="19"/>
  <c r="E19" i="19"/>
  <c r="D19" i="19"/>
  <c r="F18" i="19"/>
  <c r="E18" i="19"/>
  <c r="D18" i="19"/>
  <c r="E17" i="19"/>
  <c r="D17" i="19"/>
  <c r="E16" i="19"/>
  <c r="D16" i="19"/>
  <c r="E15" i="19"/>
  <c r="D15" i="19"/>
  <c r="E14" i="19"/>
  <c r="D14" i="19"/>
  <c r="E11" i="19"/>
  <c r="D11" i="19"/>
  <c r="E10" i="19"/>
  <c r="D10" i="19"/>
  <c r="E9" i="19"/>
  <c r="D9" i="19"/>
  <c r="E8" i="19"/>
  <c r="D8" i="19"/>
  <c r="E7" i="19"/>
  <c r="D7" i="19"/>
  <c r="E6" i="19"/>
  <c r="D6" i="19"/>
  <c r="F7" i="20" l="1"/>
  <c r="D12" i="20"/>
  <c r="F6" i="20"/>
  <c r="F9" i="20"/>
  <c r="F11" i="20"/>
  <c r="F8" i="20"/>
  <c r="F14" i="19"/>
  <c r="F17" i="19"/>
  <c r="F21" i="19"/>
  <c r="F16" i="19"/>
  <c r="F9" i="19"/>
  <c r="F6" i="19"/>
  <c r="F11" i="19"/>
  <c r="F7" i="19"/>
  <c r="F10" i="19"/>
  <c r="D12" i="19"/>
  <c r="F19" i="20"/>
  <c r="D22" i="20"/>
  <c r="F15" i="20"/>
  <c r="F18" i="20"/>
  <c r="F21" i="20"/>
  <c r="E22" i="20"/>
  <c r="F14" i="20"/>
  <c r="F17" i="20"/>
  <c r="E12" i="20"/>
  <c r="F15" i="19"/>
  <c r="F19" i="19"/>
  <c r="D22" i="19"/>
  <c r="F8" i="19"/>
  <c r="E12" i="19"/>
  <c r="D31" i="20"/>
  <c r="F16" i="20"/>
  <c r="F20" i="20"/>
  <c r="D25" i="20"/>
  <c r="D31" i="19"/>
  <c r="F20" i="19"/>
  <c r="D30" i="15"/>
  <c r="D25" i="19" l="1"/>
  <c r="D6" i="15" l="1"/>
  <c r="D7" i="15"/>
  <c r="D8" i="15"/>
  <c r="D9" i="15"/>
  <c r="D10" i="15"/>
  <c r="D11" i="15"/>
  <c r="D14" i="15"/>
  <c r="D15" i="15"/>
  <c r="D16" i="15"/>
  <c r="D17" i="15"/>
  <c r="D18" i="15"/>
  <c r="D19" i="15"/>
  <c r="D20" i="15"/>
  <c r="D21" i="15"/>
  <c r="D24" i="15"/>
  <c r="D29" i="15" l="1"/>
  <c r="D28" i="15"/>
  <c r="D27" i="15"/>
  <c r="D22" i="15" l="1"/>
  <c r="D31" i="15" l="1"/>
  <c r="D25" i="15"/>
  <c r="D12" i="15"/>
  <c r="F6" i="15" l="1"/>
  <c r="E6" i="15"/>
  <c r="F20" i="15" l="1"/>
  <c r="F11" i="15"/>
  <c r="E28" i="15" l="1"/>
  <c r="E27" i="15"/>
  <c r="E24" i="15"/>
  <c r="F15" i="15"/>
  <c r="F21" i="15"/>
  <c r="F19" i="15"/>
  <c r="F18" i="15"/>
  <c r="F17" i="15"/>
  <c r="F16" i="15"/>
  <c r="F14" i="15"/>
  <c r="F7" i="15"/>
  <c r="F10" i="15"/>
  <c r="F9" i="15"/>
  <c r="F8" i="15"/>
  <c r="E22" i="15"/>
  <c r="E21" i="15"/>
  <c r="E20" i="15"/>
  <c r="E19" i="15"/>
  <c r="E18" i="15"/>
  <c r="E17" i="15"/>
  <c r="E16" i="15"/>
  <c r="E15" i="15"/>
  <c r="E14" i="15"/>
  <c r="E12" i="15"/>
  <c r="E11" i="15"/>
  <c r="E10" i="15"/>
  <c r="E9" i="15"/>
  <c r="E8" i="15"/>
  <c r="E7" i="15"/>
</calcChain>
</file>

<file path=xl/sharedStrings.xml><?xml version="1.0" encoding="utf-8"?>
<sst xmlns="http://schemas.openxmlformats.org/spreadsheetml/2006/main" count="221" uniqueCount="69">
  <si>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</si>
  <si>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</si>
  <si>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</si>
  <si>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</si>
  <si>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</si>
  <si>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</si>
  <si>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</si>
  <si>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</si>
  <si>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</si>
  <si>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</si>
  <si>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</si>
  <si>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</si>
  <si>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</si>
  <si>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</si>
  <si>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</si>
  <si>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</si>
  <si>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</si>
  <si>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</si>
  <si>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</si>
  <si>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</si>
  <si>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</si>
  <si>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</si>
  <si>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</si>
  <si>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</si>
  <si>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</si>
  <si>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</si>
  <si>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</si>
  <si>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</si>
  <si>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</si>
  <si>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</si>
  <si>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</si>
  <si>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</si>
  <si>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</si>
  <si>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</si>
  <si>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</si>
  <si>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</si>
  <si>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1Q                 2016</t>
  </si>
  <si>
    <t>2Q                 2016</t>
  </si>
  <si>
    <t>Domestic Operations</t>
  </si>
  <si>
    <t>International Operations</t>
  </si>
  <si>
    <t>3Q                 2016</t>
  </si>
  <si>
    <t>4Q                 2016</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</si>
  <si>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</si>
  <si>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</si>
  <si>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</si>
  <si>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</si>
  <si>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</si>
  <si>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</si>
  <si>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</si>
  <si>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</si>
  <si>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</si>
  <si>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</si>
  <si>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</si>
  <si>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</si>
  <si>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1. Quarterly U.S. Scheduled Service Passenger Airlines Financial Reports</t>
  </si>
  <si>
    <t>Dollar Change          1Q2016-1Q2017</t>
  </si>
  <si>
    <t>1Q                 2017</t>
  </si>
  <si>
    <t>Table 2. Domestic Quarterly U.S. Scheduled Service Passenger Airlines Financial Reports</t>
  </si>
  <si>
    <t>Table 3. International Quarterly U.S. Scheduled Service Passenger Airlines Financial Reports</t>
  </si>
  <si>
    <t>Table 4. Quarterly U.S. Scheduled Passenger Airlines Revenue, Expenses and Profits</t>
  </si>
  <si>
    <t>1Q 2017</t>
  </si>
  <si>
    <t>1Q 2016</t>
  </si>
  <si>
    <t>2016-2017 % Change</t>
  </si>
  <si>
    <t>% of 1Q 2017 Revenue or Expense Total</t>
  </si>
  <si>
    <t>Table 6. International Quarterly U.S. Scheduled Passenger Airlines Revenue, Expenses and Profits</t>
  </si>
  <si>
    <t>Table 5. Domestic Quarterly U.S. Scheduled Passenger Airlines Revenue, Expenses and Profits</t>
  </si>
  <si>
    <t>Reports from 24 airlines in 1Q 2017</t>
  </si>
  <si>
    <t>Reports from 17 airlines in 1Q 2017</t>
  </si>
  <si>
    <t>Reports from24 airlines in 1Q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</si>
</sst>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quot;$&quot;#,##0,,_);[Red]\(&quot;$&quot;#,##0,,\)"/>
  </numFmts>
  <fonts count="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cellStyleXfs>
  <cellXfs count="58">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0" fillId="0" borderId="0" xfId="0"/>
    <xf numFmtId="0" fontId="7" fillId="0" borderId="0" xfId="1"/>
    <xf numFmtId="165" fontId="9" fillId="0" borderId="0" xfId="3" applyNumberFormat="1" applyAlignment="1">
      <alignment horizontal="right"/>
    </xf>
    <xf numFmtId="4" fontId="9" fillId="0" borderId="0" xfId="3" applyNumberFormat="1" applyFont="1"/>
    <xf numFmtId="165" fontId="0" fillId="0" borderId="0" xfId="0" applyNumberFormat="1"/>
    <xf numFmtId="0" fontId="8" fillId="0" borderId="0" xfId="2" applyFont="1" applyAlignment="1">
      <alignment vertical="center"/>
    </xf>
    <xf numFmtId="164" fontId="5" fillId="0" borderId="0" xfId="2" applyNumberFormat="1"/>
    <xf numFmtId="0" fontId="8" fillId="0" borderId="0" xfId="2" applyFont="1" applyAlignment="1"/>
    <xf numFmtId="0" fontId="8"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7" fillId="0" borderId="0" xfId="1" applyFont="1" applyAlignment="1">
      <alignment wrapText="1"/>
    </xf>
    <xf numFmtId="0" fontId="7" fillId="0" borderId="0" xfId="1" applyAlignment="1">
      <alignment wrapText="1"/>
    </xf>
    <xf numFmtId="0" fontId="6" fillId="0" borderId="0" xfId="0" applyFont="1" applyAlignment="1">
      <alignment wrapText="1"/>
    </xf>
    <xf numFmtId="0" fontId="6" fillId="0" borderId="0" xfId="0" applyFont="1"/>
    <xf numFmtId="0" fontId="6" fillId="0" borderId="0" xfId="0" applyFont="1" applyBorder="1"/>
    <xf numFmtId="0" fontId="9" fillId="0" borderId="2" xfId="3" applyFont="1" applyFill="1" applyBorder="1"/>
    <xf numFmtId="0" fontId="7" fillId="0" borderId="0" xfId="0" applyFont="1" applyAlignment="1">
      <alignment wrapText="1"/>
    </xf>
  </cellXfs>
  <cellStyles count="8">
    <cellStyle name="Normal" xfId="0" builtinId="0"/>
    <cellStyle name="Normal 2" xfId="1"/>
    <cellStyle name="Normal 3" xfId="2"/>
    <cellStyle name="Normal 3 2" xfId="4"/>
    <cellStyle name="Normal 3 2 2" xfId="7"/>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G22" sqref="G22"/>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54</v>
      </c>
      <c r="B1" s="46"/>
      <c r="C1" s="46"/>
      <c r="D1" s="46"/>
      <c r="E1" s="46"/>
      <c r="F1" s="46"/>
      <c r="G1" s="46"/>
    </row>
    <row r="2" spans="1:12" ht="12.75" customHeight="1" x14ac:dyDescent="0.25">
      <c r="A2" s="47" t="s">
        <v>66</v>
      </c>
      <c r="B2" s="47"/>
      <c r="C2" s="47"/>
      <c r="D2" s="47"/>
      <c r="E2" s="47"/>
      <c r="F2" s="47"/>
      <c r="G2" s="47"/>
    </row>
    <row r="3" spans="1:12" ht="12.75" customHeight="1" x14ac:dyDescent="0.25">
      <c r="A3" s="47" t="s">
        <v>4</v>
      </c>
      <c r="B3" s="47"/>
      <c r="C3" s="47"/>
      <c r="D3" s="47"/>
      <c r="E3" s="47"/>
      <c r="F3" s="47"/>
      <c r="G3" s="47"/>
    </row>
    <row r="4" spans="1:12" ht="51.75" customHeight="1" x14ac:dyDescent="0.25">
      <c r="A4" s="2"/>
      <c r="B4" s="3" t="s">
        <v>36</v>
      </c>
      <c r="C4" s="3" t="s">
        <v>37</v>
      </c>
      <c r="D4" s="3" t="s">
        <v>40</v>
      </c>
      <c r="E4" s="3" t="s">
        <v>41</v>
      </c>
      <c r="F4" s="3" t="s">
        <v>56</v>
      </c>
      <c r="G4" s="3" t="s">
        <v>55</v>
      </c>
      <c r="J4" s="5"/>
      <c r="K4" s="5"/>
    </row>
    <row r="5" spans="1:12" ht="12.75" customHeight="1" x14ac:dyDescent="0.25">
      <c r="A5" s="36" t="s">
        <v>0</v>
      </c>
      <c r="B5" s="18">
        <v>3056</v>
      </c>
      <c r="C5" s="18">
        <v>4648.7</v>
      </c>
      <c r="D5" s="18">
        <v>3824.6</v>
      </c>
      <c r="E5" s="18">
        <v>2009.5</v>
      </c>
      <c r="F5" s="18">
        <v>1938.6</v>
      </c>
      <c r="G5" s="18">
        <f>(F5-B5)</f>
        <v>-1117.4000000000001</v>
      </c>
      <c r="H5" s="29"/>
      <c r="I5" s="29"/>
      <c r="J5" s="29"/>
      <c r="K5" s="29"/>
      <c r="L5" s="29"/>
    </row>
    <row r="6" spans="1:12" ht="12.75" customHeight="1" x14ac:dyDescent="0.25">
      <c r="A6" s="36" t="s">
        <v>1</v>
      </c>
      <c r="B6" s="18">
        <v>5604.5</v>
      </c>
      <c r="C6" s="18">
        <v>7872.9</v>
      </c>
      <c r="D6" s="18">
        <v>7248</v>
      </c>
      <c r="E6" s="18">
        <v>4102.2</v>
      </c>
      <c r="F6" s="18">
        <v>3267.4</v>
      </c>
      <c r="G6" s="18">
        <f t="shared" ref="G6:G13" si="0">(F6-B6)</f>
        <v>-2337.1</v>
      </c>
      <c r="H6" s="29"/>
      <c r="I6" s="29"/>
      <c r="J6" s="29"/>
      <c r="K6" s="29"/>
      <c r="L6" s="29"/>
    </row>
    <row r="7" spans="1:12" ht="12.75" customHeight="1" x14ac:dyDescent="0.25">
      <c r="A7" s="36" t="s">
        <v>6</v>
      </c>
      <c r="B7" s="18">
        <v>39151.300000000003</v>
      </c>
      <c r="C7" s="18">
        <v>43504.9</v>
      </c>
      <c r="D7" s="18">
        <v>44405.5</v>
      </c>
      <c r="E7" s="18">
        <v>41103.300000000003</v>
      </c>
      <c r="F7" s="18">
        <v>39695.5</v>
      </c>
      <c r="G7" s="18">
        <f t="shared" si="0"/>
        <v>544.19999999999709</v>
      </c>
      <c r="H7" s="29"/>
      <c r="I7" s="29"/>
      <c r="J7" s="29"/>
      <c r="K7" s="29"/>
      <c r="L7" s="29"/>
    </row>
    <row r="8" spans="1:12" ht="12.75" customHeight="1" x14ac:dyDescent="0.25">
      <c r="A8" s="36" t="s">
        <v>7</v>
      </c>
      <c r="B8" s="18">
        <v>29008.2</v>
      </c>
      <c r="C8" s="18">
        <v>32461.9</v>
      </c>
      <c r="D8" s="18">
        <v>33325.199999999997</v>
      </c>
      <c r="E8" s="18">
        <v>30449.599999999999</v>
      </c>
      <c r="F8" s="18">
        <v>29386.7</v>
      </c>
      <c r="G8" s="18">
        <f t="shared" si="0"/>
        <v>378.5</v>
      </c>
      <c r="H8" s="29"/>
      <c r="I8" s="29"/>
      <c r="J8" s="29"/>
      <c r="K8" s="29"/>
      <c r="L8" s="29"/>
    </row>
    <row r="9" spans="1:12" ht="12.75" customHeight="1" x14ac:dyDescent="0.25">
      <c r="A9" s="36" t="s">
        <v>8</v>
      </c>
      <c r="B9" s="18">
        <v>983.2</v>
      </c>
      <c r="C9" s="18">
        <v>1073</v>
      </c>
      <c r="D9" s="18">
        <v>1100.8</v>
      </c>
      <c r="E9" s="18">
        <v>1029</v>
      </c>
      <c r="F9" s="18">
        <v>1027.0999999999999</v>
      </c>
      <c r="G9" s="18">
        <f t="shared" si="0"/>
        <v>43.899999999999864</v>
      </c>
      <c r="H9" s="29"/>
      <c r="I9" s="29"/>
      <c r="J9" s="29"/>
      <c r="K9" s="29"/>
      <c r="L9" s="29"/>
    </row>
    <row r="10" spans="1:12" ht="12.75" customHeight="1" x14ac:dyDescent="0.25">
      <c r="A10" s="36" t="s">
        <v>9</v>
      </c>
      <c r="B10" s="18">
        <v>749.3</v>
      </c>
      <c r="C10" s="18">
        <v>755</v>
      </c>
      <c r="D10" s="18">
        <v>730.8</v>
      </c>
      <c r="E10" s="18">
        <v>660.9</v>
      </c>
      <c r="F10" s="18">
        <v>723.6</v>
      </c>
      <c r="G10" s="18">
        <f t="shared" si="0"/>
        <v>-25.699999999999932</v>
      </c>
      <c r="H10" s="29"/>
      <c r="I10" s="29"/>
      <c r="J10" s="29"/>
      <c r="K10" s="29"/>
      <c r="L10" s="29"/>
    </row>
    <row r="11" spans="1:12" ht="12.75" customHeight="1" x14ac:dyDescent="0.25">
      <c r="A11" s="36" t="s">
        <v>3</v>
      </c>
      <c r="B11" s="18">
        <v>33546.699999999997</v>
      </c>
      <c r="C11" s="18">
        <v>35632</v>
      </c>
      <c r="D11" s="18">
        <v>37157.5</v>
      </c>
      <c r="E11" s="18">
        <v>37001.1</v>
      </c>
      <c r="F11" s="18">
        <v>36428.1</v>
      </c>
      <c r="G11" s="18">
        <f t="shared" si="0"/>
        <v>2881.4000000000015</v>
      </c>
      <c r="H11" s="29"/>
      <c r="I11" s="29"/>
      <c r="J11" s="29"/>
      <c r="K11" s="29"/>
      <c r="L11" s="29"/>
    </row>
    <row r="12" spans="1:12" ht="12.75" customHeight="1" x14ac:dyDescent="0.25">
      <c r="A12" s="36" t="s">
        <v>10</v>
      </c>
      <c r="B12" s="18">
        <v>4860</v>
      </c>
      <c r="C12" s="18">
        <v>5566.4</v>
      </c>
      <c r="D12" s="18">
        <v>6096.1</v>
      </c>
      <c r="E12" s="18">
        <v>5843.5</v>
      </c>
      <c r="F12" s="18">
        <v>5937.5</v>
      </c>
      <c r="G12" s="18">
        <f t="shared" si="0"/>
        <v>1077.5</v>
      </c>
      <c r="H12" s="29"/>
      <c r="I12" s="29"/>
      <c r="J12" s="29"/>
      <c r="K12" s="29"/>
      <c r="L12" s="29"/>
    </row>
    <row r="13" spans="1:12" ht="12.75" customHeight="1" x14ac:dyDescent="0.25">
      <c r="A13" s="4" t="s">
        <v>11</v>
      </c>
      <c r="B13" s="18">
        <v>11798</v>
      </c>
      <c r="C13" s="18">
        <v>12212.5</v>
      </c>
      <c r="D13" s="18">
        <v>12748</v>
      </c>
      <c r="E13" s="19">
        <v>12954.5</v>
      </c>
      <c r="F13" s="19">
        <v>12783.9</v>
      </c>
      <c r="G13" s="19">
        <f t="shared" si="0"/>
        <v>985.89999999999964</v>
      </c>
      <c r="H13" s="29"/>
      <c r="I13" s="29"/>
      <c r="J13" s="29"/>
      <c r="K13" s="29"/>
      <c r="L13" s="29"/>
    </row>
    <row r="14" spans="1:12" ht="30" customHeight="1" x14ac:dyDescent="0.25">
      <c r="A14" s="48" t="s">
        <v>5</v>
      </c>
      <c r="B14" s="48"/>
      <c r="C14" s="48"/>
      <c r="D14" s="48"/>
      <c r="E14" s="48"/>
      <c r="F14" s="49"/>
      <c r="G14" s="49"/>
    </row>
    <row r="15" spans="1:12" ht="102" customHeight="1" x14ac:dyDescent="0.25">
      <c r="A15" s="50" t="s">
        <v>51</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O15" sqref="O15"/>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57</v>
      </c>
      <c r="B1" s="46"/>
      <c r="C1" s="46"/>
      <c r="D1" s="46"/>
      <c r="E1" s="46"/>
      <c r="F1" s="46"/>
      <c r="G1" s="46"/>
    </row>
    <row r="2" spans="1:12" ht="12.75" customHeight="1" x14ac:dyDescent="0.25">
      <c r="A2" s="47" t="s">
        <v>66</v>
      </c>
      <c r="B2" s="47"/>
      <c r="C2" s="47"/>
      <c r="D2" s="47"/>
      <c r="E2" s="47"/>
      <c r="F2" s="47"/>
      <c r="G2" s="47"/>
    </row>
    <row r="3" spans="1:12" ht="12.75" customHeight="1" x14ac:dyDescent="0.25">
      <c r="A3" s="47" t="s">
        <v>4</v>
      </c>
      <c r="B3" s="47"/>
      <c r="C3" s="47"/>
      <c r="D3" s="47"/>
      <c r="E3" s="47"/>
      <c r="F3" s="47"/>
      <c r="G3" s="47"/>
    </row>
    <row r="4" spans="1:12" ht="51.75" customHeight="1" x14ac:dyDescent="0.25">
      <c r="A4" s="38" t="s">
        <v>38</v>
      </c>
      <c r="B4" s="3" t="s">
        <v>36</v>
      </c>
      <c r="C4" s="3" t="s">
        <v>37</v>
      </c>
      <c r="D4" s="3" t="s">
        <v>40</v>
      </c>
      <c r="E4" s="3" t="s">
        <v>41</v>
      </c>
      <c r="F4" s="3" t="s">
        <v>56</v>
      </c>
      <c r="G4" s="3" t="s">
        <v>55</v>
      </c>
      <c r="J4" s="5"/>
      <c r="K4" s="5"/>
    </row>
    <row r="5" spans="1:12" ht="12.75" customHeight="1" x14ac:dyDescent="0.25">
      <c r="A5" s="37" t="s">
        <v>0</v>
      </c>
      <c r="B5" s="18">
        <v>2071.8000000000002</v>
      </c>
      <c r="C5" s="18">
        <v>3327.7</v>
      </c>
      <c r="D5" s="18">
        <v>2598.6</v>
      </c>
      <c r="E5" s="18">
        <v>1765.9</v>
      </c>
      <c r="F5" s="18">
        <v>1852.7</v>
      </c>
      <c r="G5" s="18">
        <f>(F5-B5)</f>
        <v>-219.10000000000014</v>
      </c>
      <c r="H5" s="29"/>
      <c r="I5" s="29"/>
      <c r="J5" s="29"/>
      <c r="K5" s="29"/>
      <c r="L5" s="29"/>
    </row>
    <row r="6" spans="1:12" ht="12.75" customHeight="1" x14ac:dyDescent="0.25">
      <c r="A6" s="37" t="s">
        <v>1</v>
      </c>
      <c r="B6" s="18">
        <v>4292.1000000000004</v>
      </c>
      <c r="C6" s="18">
        <v>6104.9</v>
      </c>
      <c r="D6" s="18">
        <v>5442.2</v>
      </c>
      <c r="E6" s="18">
        <v>3532.9</v>
      </c>
      <c r="F6" s="18">
        <v>2990.7</v>
      </c>
      <c r="G6" s="18">
        <f t="shared" ref="G6:G13" si="0">(F6-B6)</f>
        <v>-1301.4000000000005</v>
      </c>
      <c r="H6" s="29"/>
      <c r="I6" s="29"/>
      <c r="J6" s="29"/>
      <c r="K6" s="29"/>
      <c r="L6" s="29"/>
    </row>
    <row r="7" spans="1:12" ht="12.75" customHeight="1" x14ac:dyDescent="0.25">
      <c r="A7" s="37" t="s">
        <v>6</v>
      </c>
      <c r="B7" s="18">
        <v>28726.6</v>
      </c>
      <c r="C7" s="18">
        <v>32462.9</v>
      </c>
      <c r="D7" s="18">
        <v>32935.1</v>
      </c>
      <c r="E7" s="18">
        <v>31621.5</v>
      </c>
      <c r="F7" s="18">
        <v>30395</v>
      </c>
      <c r="G7" s="18">
        <f t="shared" si="0"/>
        <v>1668.4000000000015</v>
      </c>
      <c r="H7" s="29"/>
      <c r="I7" s="29"/>
      <c r="J7" s="29"/>
      <c r="K7" s="29"/>
      <c r="L7" s="29"/>
    </row>
    <row r="8" spans="1:12" ht="12.75" customHeight="1" x14ac:dyDescent="0.25">
      <c r="A8" s="37" t="s">
        <v>7</v>
      </c>
      <c r="B8" s="18">
        <v>21358.5</v>
      </c>
      <c r="C8" s="18">
        <v>23649.9</v>
      </c>
      <c r="D8" s="18">
        <v>23597.8</v>
      </c>
      <c r="E8" s="18">
        <v>22627.8</v>
      </c>
      <c r="F8" s="18">
        <v>21730.400000000001</v>
      </c>
      <c r="G8" s="18">
        <f t="shared" si="0"/>
        <v>371.90000000000146</v>
      </c>
      <c r="H8" s="29"/>
      <c r="I8" s="29"/>
      <c r="J8" s="29"/>
      <c r="K8" s="29"/>
      <c r="L8" s="29"/>
    </row>
    <row r="9" spans="1:12" ht="12.75" customHeight="1" x14ac:dyDescent="0.25">
      <c r="A9" s="37" t="s">
        <v>8</v>
      </c>
      <c r="B9" s="18">
        <v>773</v>
      </c>
      <c r="C9" s="18">
        <v>848</v>
      </c>
      <c r="D9" s="18">
        <v>867.6</v>
      </c>
      <c r="E9" s="18">
        <v>821.6</v>
      </c>
      <c r="F9" s="18">
        <v>818.4</v>
      </c>
      <c r="G9" s="18">
        <f t="shared" si="0"/>
        <v>45.399999999999977</v>
      </c>
      <c r="H9" s="29"/>
      <c r="I9" s="29"/>
      <c r="J9" s="29"/>
      <c r="K9" s="29"/>
      <c r="L9" s="29"/>
    </row>
    <row r="10" spans="1:12" ht="12.75" customHeight="1" x14ac:dyDescent="0.25">
      <c r="A10" s="37" t="s">
        <v>9</v>
      </c>
      <c r="B10" s="18">
        <v>480.9</v>
      </c>
      <c r="C10" s="18">
        <v>482.5</v>
      </c>
      <c r="D10" s="18">
        <v>467.6</v>
      </c>
      <c r="E10" s="18">
        <v>439.3</v>
      </c>
      <c r="F10" s="18">
        <v>477.3</v>
      </c>
      <c r="G10" s="18">
        <f t="shared" si="0"/>
        <v>-3.5999999999999659</v>
      </c>
      <c r="H10" s="29"/>
      <c r="I10" s="29"/>
      <c r="J10" s="29"/>
      <c r="K10" s="29"/>
      <c r="L10" s="29"/>
    </row>
    <row r="11" spans="1:12" ht="12.75" customHeight="1" x14ac:dyDescent="0.25">
      <c r="A11" s="37" t="s">
        <v>3</v>
      </c>
      <c r="B11" s="18">
        <v>24434.400000000001</v>
      </c>
      <c r="C11" s="18">
        <v>26358</v>
      </c>
      <c r="D11" s="18">
        <v>27492.9</v>
      </c>
      <c r="E11" s="18">
        <v>28088.6</v>
      </c>
      <c r="F11" s="18">
        <v>27404.3</v>
      </c>
      <c r="G11" s="18">
        <f t="shared" si="0"/>
        <v>2969.8999999999978</v>
      </c>
      <c r="H11" s="29"/>
      <c r="I11" s="29"/>
      <c r="J11" s="29"/>
      <c r="K11" s="29"/>
      <c r="L11" s="29"/>
    </row>
    <row r="12" spans="1:12" ht="12.75" customHeight="1" x14ac:dyDescent="0.25">
      <c r="A12" s="37" t="s">
        <v>10</v>
      </c>
      <c r="B12" s="18">
        <v>3323.2</v>
      </c>
      <c r="C12" s="18">
        <v>3762.4</v>
      </c>
      <c r="D12" s="18">
        <v>4080.2</v>
      </c>
      <c r="E12" s="18">
        <v>4038</v>
      </c>
      <c r="F12" s="18">
        <v>4069.3</v>
      </c>
      <c r="G12" s="18">
        <f t="shared" si="0"/>
        <v>746.10000000000036</v>
      </c>
      <c r="H12" s="29"/>
      <c r="I12" s="29"/>
      <c r="J12" s="29"/>
      <c r="K12" s="29"/>
      <c r="L12" s="29"/>
    </row>
    <row r="13" spans="1:12" ht="12.75" customHeight="1" x14ac:dyDescent="0.25">
      <c r="A13" s="4" t="s">
        <v>11</v>
      </c>
      <c r="B13" s="18">
        <v>8529.9</v>
      </c>
      <c r="C13" s="18">
        <v>8766.5</v>
      </c>
      <c r="D13" s="18">
        <v>9171.9</v>
      </c>
      <c r="E13" s="19">
        <v>9511.9</v>
      </c>
      <c r="F13" s="19">
        <v>9370.4</v>
      </c>
      <c r="G13" s="19">
        <f t="shared" si="0"/>
        <v>840.5</v>
      </c>
      <c r="H13" s="29"/>
      <c r="I13" s="29"/>
      <c r="J13" s="29"/>
      <c r="K13" s="29"/>
      <c r="L13" s="29"/>
    </row>
    <row r="14" spans="1:12" ht="30" customHeight="1" x14ac:dyDescent="0.25">
      <c r="A14" s="48" t="s">
        <v>5</v>
      </c>
      <c r="B14" s="48"/>
      <c r="C14" s="48"/>
      <c r="D14" s="48"/>
      <c r="E14" s="48"/>
      <c r="F14" s="49"/>
      <c r="G14" s="49"/>
    </row>
    <row r="15" spans="1:12" ht="106.5" customHeight="1" x14ac:dyDescent="0.25">
      <c r="A15" s="50" t="s">
        <v>51</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J7" sqref="J7"/>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58</v>
      </c>
      <c r="B1" s="46"/>
      <c r="C1" s="46"/>
      <c r="D1" s="46"/>
      <c r="E1" s="46"/>
      <c r="F1" s="46"/>
      <c r="G1" s="46"/>
    </row>
    <row r="2" spans="1:12" ht="12.75" customHeight="1" x14ac:dyDescent="0.25">
      <c r="A2" s="47" t="s">
        <v>67</v>
      </c>
      <c r="B2" s="47"/>
      <c r="C2" s="47"/>
      <c r="D2" s="47"/>
      <c r="E2" s="47"/>
      <c r="F2" s="47"/>
      <c r="G2" s="47"/>
    </row>
    <row r="3" spans="1:12" ht="12.75" customHeight="1" x14ac:dyDescent="0.25">
      <c r="A3" s="47" t="s">
        <v>4</v>
      </c>
      <c r="B3" s="47"/>
      <c r="C3" s="47"/>
      <c r="D3" s="47"/>
      <c r="E3" s="47"/>
      <c r="F3" s="47"/>
      <c r="G3" s="47"/>
    </row>
    <row r="4" spans="1:12" ht="51.75" customHeight="1" x14ac:dyDescent="0.25">
      <c r="A4" s="38" t="s">
        <v>39</v>
      </c>
      <c r="B4" s="3" t="s">
        <v>36</v>
      </c>
      <c r="C4" s="3" t="s">
        <v>37</v>
      </c>
      <c r="D4" s="3" t="s">
        <v>40</v>
      </c>
      <c r="E4" s="3" t="s">
        <v>41</v>
      </c>
      <c r="F4" s="3" t="s">
        <v>56</v>
      </c>
      <c r="G4" s="3" t="s">
        <v>55</v>
      </c>
      <c r="J4" s="5"/>
      <c r="K4" s="5"/>
    </row>
    <row r="5" spans="1:12" ht="12.75" customHeight="1" x14ac:dyDescent="0.25">
      <c r="A5" s="37" t="s">
        <v>0</v>
      </c>
      <c r="B5" s="18">
        <v>984.6</v>
      </c>
      <c r="C5" s="18">
        <v>1321.2</v>
      </c>
      <c r="D5" s="18">
        <v>1226</v>
      </c>
      <c r="E5" s="18">
        <v>243.6</v>
      </c>
      <c r="F5" s="18">
        <v>85.9</v>
      </c>
      <c r="G5" s="18">
        <f>(F5-B5)</f>
        <v>-898.7</v>
      </c>
      <c r="H5" s="29"/>
      <c r="I5" s="29"/>
      <c r="J5" s="29"/>
      <c r="K5" s="29"/>
      <c r="L5" s="29"/>
    </row>
    <row r="6" spans="1:12" ht="12.75" customHeight="1" x14ac:dyDescent="0.25">
      <c r="A6" s="37" t="s">
        <v>1</v>
      </c>
      <c r="B6" s="18">
        <v>1312.4</v>
      </c>
      <c r="C6" s="18">
        <v>1767.8</v>
      </c>
      <c r="D6" s="18">
        <v>1805.9</v>
      </c>
      <c r="E6" s="18">
        <v>569.29999999999995</v>
      </c>
      <c r="F6" s="18">
        <v>276.7</v>
      </c>
      <c r="G6" s="18">
        <f t="shared" ref="G6:G13" si="0">(F6-B6)</f>
        <v>-1035.7</v>
      </c>
      <c r="H6" s="29"/>
      <c r="I6" s="29"/>
      <c r="J6" s="29"/>
      <c r="K6" s="29"/>
      <c r="L6" s="29"/>
    </row>
    <row r="7" spans="1:12" ht="12.75" customHeight="1" x14ac:dyDescent="0.25">
      <c r="A7" s="37" t="s">
        <v>6</v>
      </c>
      <c r="B7" s="18">
        <v>10424.700000000001</v>
      </c>
      <c r="C7" s="18">
        <v>11042.2</v>
      </c>
      <c r="D7" s="18">
        <v>11470.4</v>
      </c>
      <c r="E7" s="18">
        <v>9481.7999999999993</v>
      </c>
      <c r="F7" s="18">
        <v>9300.5</v>
      </c>
      <c r="G7" s="18">
        <f t="shared" si="0"/>
        <v>-1124.2000000000007</v>
      </c>
      <c r="H7" s="29"/>
      <c r="I7" s="29"/>
      <c r="J7" s="29"/>
      <c r="K7" s="29"/>
      <c r="L7" s="29"/>
    </row>
    <row r="8" spans="1:12" ht="12.75" customHeight="1" x14ac:dyDescent="0.25">
      <c r="A8" s="37" t="s">
        <v>7</v>
      </c>
      <c r="B8" s="18">
        <v>7649.7</v>
      </c>
      <c r="C8" s="18">
        <v>8811.5</v>
      </c>
      <c r="D8" s="18">
        <v>9727.4</v>
      </c>
      <c r="E8" s="18">
        <v>7821.8</v>
      </c>
      <c r="F8" s="18">
        <v>7656.3</v>
      </c>
      <c r="G8" s="18">
        <f t="shared" si="0"/>
        <v>6.6000000000003638</v>
      </c>
      <c r="H8" s="29"/>
      <c r="I8" s="29"/>
      <c r="J8" s="29"/>
      <c r="K8" s="29"/>
      <c r="L8" s="29"/>
    </row>
    <row r="9" spans="1:12" ht="12.75" customHeight="1" x14ac:dyDescent="0.25">
      <c r="A9" s="37" t="s">
        <v>8</v>
      </c>
      <c r="B9" s="18">
        <v>210.2</v>
      </c>
      <c r="C9" s="18">
        <v>224.8</v>
      </c>
      <c r="D9" s="18">
        <v>233.2</v>
      </c>
      <c r="E9" s="18">
        <v>207.4</v>
      </c>
      <c r="F9" s="18">
        <v>208.7</v>
      </c>
      <c r="G9" s="18">
        <f t="shared" si="0"/>
        <v>-1.5</v>
      </c>
      <c r="H9" s="29"/>
      <c r="I9" s="29"/>
      <c r="J9" s="29"/>
      <c r="K9" s="29"/>
      <c r="L9" s="29"/>
    </row>
    <row r="10" spans="1:12" ht="12.75" customHeight="1" x14ac:dyDescent="0.25">
      <c r="A10" s="37" t="s">
        <v>9</v>
      </c>
      <c r="B10" s="18">
        <v>268.39999999999998</v>
      </c>
      <c r="C10" s="18">
        <v>272.5</v>
      </c>
      <c r="D10" s="18">
        <v>263.2</v>
      </c>
      <c r="E10" s="18">
        <v>221.6</v>
      </c>
      <c r="F10" s="18">
        <v>246.3</v>
      </c>
      <c r="G10" s="18">
        <f t="shared" si="0"/>
        <v>-22.099999999999966</v>
      </c>
      <c r="H10" s="29"/>
      <c r="I10" s="29"/>
      <c r="J10" s="29"/>
      <c r="K10" s="29"/>
      <c r="L10" s="29"/>
    </row>
    <row r="11" spans="1:12" ht="12.75" customHeight="1" x14ac:dyDescent="0.25">
      <c r="A11" s="37" t="s">
        <v>3</v>
      </c>
      <c r="B11" s="18">
        <v>9112.2999999999993</v>
      </c>
      <c r="C11" s="18">
        <v>9274.4</v>
      </c>
      <c r="D11" s="18">
        <v>9664.6</v>
      </c>
      <c r="E11" s="18">
        <v>8912.5</v>
      </c>
      <c r="F11" s="18">
        <v>9023.7999999999993</v>
      </c>
      <c r="G11" s="18">
        <f t="shared" si="0"/>
        <v>-88.5</v>
      </c>
      <c r="H11" s="29"/>
      <c r="I11" s="29"/>
      <c r="J11" s="29"/>
      <c r="K11" s="29"/>
      <c r="L11" s="29"/>
    </row>
    <row r="12" spans="1:12" ht="12.75" customHeight="1" x14ac:dyDescent="0.25">
      <c r="A12" s="37" t="s">
        <v>10</v>
      </c>
      <c r="B12" s="18">
        <v>1536.8</v>
      </c>
      <c r="C12" s="18">
        <v>1804.2</v>
      </c>
      <c r="D12" s="18">
        <v>2015.9</v>
      </c>
      <c r="E12" s="18">
        <v>1805.5</v>
      </c>
      <c r="F12" s="18">
        <v>1868.2</v>
      </c>
      <c r="G12" s="18">
        <f t="shared" si="0"/>
        <v>331.40000000000009</v>
      </c>
      <c r="H12" s="29"/>
      <c r="I12" s="29"/>
      <c r="J12" s="29"/>
      <c r="K12" s="29"/>
      <c r="L12" s="29"/>
    </row>
    <row r="13" spans="1:12" ht="12.75" customHeight="1" x14ac:dyDescent="0.25">
      <c r="A13" s="4" t="s">
        <v>11</v>
      </c>
      <c r="B13" s="18">
        <v>3268.1</v>
      </c>
      <c r="C13" s="18">
        <v>3446</v>
      </c>
      <c r="D13" s="18">
        <v>3576.1</v>
      </c>
      <c r="E13" s="19">
        <v>3442.6</v>
      </c>
      <c r="F13" s="19">
        <v>3413.5</v>
      </c>
      <c r="G13" s="19">
        <f t="shared" si="0"/>
        <v>145.40000000000009</v>
      </c>
      <c r="H13" s="29"/>
      <c r="I13" s="29"/>
      <c r="J13" s="29"/>
      <c r="K13" s="29"/>
      <c r="L13" s="29"/>
    </row>
    <row r="14" spans="1:12" ht="30" customHeight="1" x14ac:dyDescent="0.25">
      <c r="A14" s="48" t="s">
        <v>5</v>
      </c>
      <c r="B14" s="48"/>
      <c r="C14" s="48"/>
      <c r="D14" s="48"/>
      <c r="E14" s="48"/>
      <c r="F14" s="49"/>
      <c r="G14" s="49"/>
    </row>
    <row r="15" spans="1:12" ht="103.5" customHeight="1" x14ac:dyDescent="0.25">
      <c r="A15" s="50" t="s">
        <v>52</v>
      </c>
      <c r="B15" s="50"/>
      <c r="C15" s="50"/>
      <c r="D15" s="50"/>
      <c r="E15" s="50"/>
      <c r="F15" s="50"/>
      <c r="G15" s="50"/>
    </row>
    <row r="19" spans="1:6" x14ac:dyDescent="0.25">
      <c r="A19" s="44"/>
      <c r="B19" s="45"/>
      <c r="C19" s="45"/>
      <c r="D19" s="45"/>
      <c r="E19" s="45"/>
      <c r="F19" s="45"/>
    </row>
    <row r="20" spans="1:6" x14ac:dyDescent="0.25">
      <c r="A20" s="44"/>
      <c r="B20" s="45"/>
      <c r="C20" s="45"/>
      <c r="D20" s="45"/>
      <c r="E20" s="45"/>
      <c r="F20" s="45"/>
    </row>
    <row r="21" spans="1:6" x14ac:dyDescent="0.25">
      <c r="A21" s="44"/>
      <c r="B21" s="45"/>
      <c r="C21" s="45"/>
      <c r="D21" s="45"/>
      <c r="E21" s="45"/>
      <c r="F21" s="45"/>
    </row>
    <row r="22" spans="1:6" x14ac:dyDescent="0.25">
      <c r="A22" s="44"/>
      <c r="B22" s="45"/>
      <c r="C22" s="45"/>
      <c r="D22" s="45"/>
      <c r="E22" s="45"/>
      <c r="F22" s="45"/>
    </row>
    <row r="23" spans="1:6" x14ac:dyDescent="0.25">
      <c r="A23" s="44"/>
      <c r="B23" s="45"/>
      <c r="C23" s="45"/>
      <c r="D23" s="45"/>
      <c r="E23" s="45"/>
      <c r="F23" s="4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H23" sqref="H23"/>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53" t="s">
        <v>59</v>
      </c>
      <c r="B1" s="53"/>
      <c r="C1" s="53"/>
      <c r="D1" s="53"/>
      <c r="E1" s="53"/>
      <c r="F1" s="53"/>
    </row>
    <row r="2" spans="1:6" x14ac:dyDescent="0.2">
      <c r="A2" s="54" t="s">
        <v>66</v>
      </c>
      <c r="B2" s="54"/>
      <c r="C2" s="54"/>
      <c r="D2" s="54"/>
      <c r="E2" s="54"/>
      <c r="F2" s="54"/>
    </row>
    <row r="3" spans="1:6" x14ac:dyDescent="0.2">
      <c r="A3" s="55" t="s">
        <v>30</v>
      </c>
      <c r="B3" s="55"/>
      <c r="C3" s="55"/>
      <c r="D3" s="55"/>
      <c r="E3" s="55"/>
      <c r="F3" s="55"/>
    </row>
    <row r="4" spans="1:6" ht="63.75" x14ac:dyDescent="0.2">
      <c r="A4" s="8"/>
      <c r="B4" s="15" t="s">
        <v>61</v>
      </c>
      <c r="C4" s="15" t="s">
        <v>60</v>
      </c>
      <c r="D4" s="15" t="s">
        <v>12</v>
      </c>
      <c r="E4" s="17" t="s">
        <v>62</v>
      </c>
      <c r="F4" s="17" t="s">
        <v>63</v>
      </c>
    </row>
    <row r="5" spans="1:6" ht="25.5" customHeight="1" x14ac:dyDescent="0.2">
      <c r="A5" s="9" t="s">
        <v>2</v>
      </c>
      <c r="B5" s="11"/>
      <c r="C5" s="11"/>
      <c r="D5" s="11"/>
      <c r="E5" s="11"/>
      <c r="F5" s="11"/>
    </row>
    <row r="6" spans="1:6" x14ac:dyDescent="0.2">
      <c r="A6" s="7" t="s">
        <v>33</v>
      </c>
      <c r="B6" s="20">
        <v>29008.2</v>
      </c>
      <c r="C6" s="20">
        <v>29386.7</v>
      </c>
      <c r="D6" s="20">
        <f t="shared" ref="D6:D11" si="0">(C6-B6)</f>
        <v>378.5</v>
      </c>
      <c r="E6" s="30">
        <f t="shared" ref="E6:E12" si="1">(C6-B6)/B6*100</f>
        <v>1.3048034693638351</v>
      </c>
      <c r="F6" s="30">
        <f>(C6/C12)*100</f>
        <v>74.030305702157676</v>
      </c>
    </row>
    <row r="7" spans="1:6" x14ac:dyDescent="0.2">
      <c r="A7" s="7" t="s">
        <v>13</v>
      </c>
      <c r="B7" s="20">
        <v>602.79999999999995</v>
      </c>
      <c r="C7" s="20">
        <v>645.9</v>
      </c>
      <c r="D7" s="20">
        <f t="shared" si="0"/>
        <v>43.100000000000023</v>
      </c>
      <c r="E7" s="30">
        <f t="shared" si="1"/>
        <v>7.1499668214996728</v>
      </c>
      <c r="F7" s="30">
        <f>(C7/C12)*100</f>
        <v>1.6271365771938884</v>
      </c>
    </row>
    <row r="8" spans="1:6" x14ac:dyDescent="0.2">
      <c r="A8" s="7" t="s">
        <v>14</v>
      </c>
      <c r="B8" s="20">
        <v>983.2</v>
      </c>
      <c r="C8" s="20">
        <v>1027.0999999999999</v>
      </c>
      <c r="D8" s="20">
        <f t="shared" si="0"/>
        <v>43.899999999999864</v>
      </c>
      <c r="E8" s="30">
        <f t="shared" si="1"/>
        <v>4.4650122050447374</v>
      </c>
      <c r="F8" s="30">
        <f>(C8/C12)*100</f>
        <v>2.5874469398294515</v>
      </c>
    </row>
    <row r="9" spans="1:6" x14ac:dyDescent="0.2">
      <c r="A9" s="7" t="s">
        <v>15</v>
      </c>
      <c r="B9" s="20">
        <v>749.3</v>
      </c>
      <c r="C9" s="20">
        <v>723.6</v>
      </c>
      <c r="D9" s="20">
        <f t="shared" si="0"/>
        <v>-25.699999999999932</v>
      </c>
      <c r="E9" s="30">
        <f t="shared" si="1"/>
        <v>-3.4298678766848973</v>
      </c>
      <c r="F9" s="30">
        <f>(C9/C12)*100</f>
        <v>1.8228766484866044</v>
      </c>
    </row>
    <row r="10" spans="1:6" x14ac:dyDescent="0.2">
      <c r="A10" s="7" t="s">
        <v>27</v>
      </c>
      <c r="B10" s="20">
        <v>6517.5</v>
      </c>
      <c r="C10" s="20">
        <v>6577.5</v>
      </c>
      <c r="D10" s="20">
        <f t="shared" si="0"/>
        <v>60</v>
      </c>
      <c r="E10" s="30">
        <f t="shared" si="1"/>
        <v>0.92059838895281931</v>
      </c>
      <c r="F10" s="30">
        <f>(C10/C12)*100</f>
        <v>16.569888274489553</v>
      </c>
    </row>
    <row r="11" spans="1:6" x14ac:dyDescent="0.2">
      <c r="A11" s="7" t="s">
        <v>28</v>
      </c>
      <c r="B11" s="20">
        <v>1290.3</v>
      </c>
      <c r="C11" s="20">
        <v>1334.7</v>
      </c>
      <c r="D11" s="20">
        <f t="shared" si="0"/>
        <v>44.400000000000091</v>
      </c>
      <c r="E11" s="30">
        <f t="shared" si="1"/>
        <v>3.4410602185538322</v>
      </c>
      <c r="F11" s="30">
        <f>(C11/C12)*100</f>
        <v>3.3623458578428287</v>
      </c>
    </row>
    <row r="12" spans="1:6" x14ac:dyDescent="0.2">
      <c r="A12" s="12" t="s">
        <v>42</v>
      </c>
      <c r="B12" s="21">
        <v>39151.300000000003</v>
      </c>
      <c r="C12" s="21">
        <v>39695.5</v>
      </c>
      <c r="D12" s="22">
        <f t="shared" ref="D12" si="2">(C12-B12)</f>
        <v>544.19999999999709</v>
      </c>
      <c r="E12" s="31">
        <f t="shared" si="1"/>
        <v>1.3899921586256321</v>
      </c>
      <c r="F12" s="32">
        <f>SUM(F6:F11)</f>
        <v>100</v>
      </c>
    </row>
    <row r="13" spans="1:6" ht="25.5" customHeight="1" x14ac:dyDescent="0.2">
      <c r="A13" s="12" t="s">
        <v>16</v>
      </c>
      <c r="B13" s="10"/>
      <c r="C13" s="10"/>
      <c r="D13" s="24"/>
      <c r="E13" s="26"/>
      <c r="F13" s="25"/>
    </row>
    <row r="14" spans="1:6" x14ac:dyDescent="0.2">
      <c r="A14" s="7" t="s">
        <v>17</v>
      </c>
      <c r="B14" s="20">
        <v>4860.3</v>
      </c>
      <c r="C14" s="20">
        <v>5937.5</v>
      </c>
      <c r="D14" s="20">
        <f t="shared" ref="D14:D21" si="3">(C14-B14)</f>
        <v>1077.1999999999998</v>
      </c>
      <c r="E14" s="30">
        <f t="shared" ref="E14:E22" si="4">(C14-B14)/B14*100</f>
        <v>22.163240952204593</v>
      </c>
      <c r="F14" s="30">
        <f>(C14/C22)*100</f>
        <v>16.299230539061877</v>
      </c>
    </row>
    <row r="15" spans="1:6" x14ac:dyDescent="0.2">
      <c r="A15" s="7" t="s">
        <v>18</v>
      </c>
      <c r="B15" s="20">
        <v>11797.7</v>
      </c>
      <c r="C15" s="20">
        <v>12783.9</v>
      </c>
      <c r="D15" s="20">
        <f t="shared" si="3"/>
        <v>986.19999999999891</v>
      </c>
      <c r="E15" s="30">
        <f t="shared" si="4"/>
        <v>8.3592564652432166</v>
      </c>
      <c r="F15" s="30">
        <f>(C15/C22)*100</f>
        <v>35.093512974873789</v>
      </c>
    </row>
    <row r="16" spans="1:6" x14ac:dyDescent="0.2">
      <c r="A16" s="7" t="s">
        <v>19</v>
      </c>
      <c r="B16" s="20">
        <v>2190.3000000000002</v>
      </c>
      <c r="C16" s="20">
        <v>2218.3000000000002</v>
      </c>
      <c r="D16" s="20">
        <f t="shared" si="3"/>
        <v>28</v>
      </c>
      <c r="E16" s="30">
        <f t="shared" si="4"/>
        <v>1.2783636944710768</v>
      </c>
      <c r="F16" s="30">
        <f>(C16/C22)*100</f>
        <v>6.0895297860717426</v>
      </c>
    </row>
    <row r="17" spans="1:10" x14ac:dyDescent="0.2">
      <c r="A17" s="7" t="s">
        <v>20</v>
      </c>
      <c r="B17" s="20">
        <v>2010.1</v>
      </c>
      <c r="C17" s="20">
        <v>2192.1999999999998</v>
      </c>
      <c r="D17" s="20">
        <f t="shared" si="3"/>
        <v>182.09999999999991</v>
      </c>
      <c r="E17" s="30">
        <f t="shared" si="4"/>
        <v>9.0592507835431029</v>
      </c>
      <c r="F17" s="30">
        <f>(C17/C22)*100</f>
        <v>6.0178818000389809</v>
      </c>
    </row>
    <row r="18" spans="1:10" x14ac:dyDescent="0.2">
      <c r="A18" s="7" t="s">
        <v>21</v>
      </c>
      <c r="B18" s="20">
        <v>692.6</v>
      </c>
      <c r="C18" s="20">
        <v>714</v>
      </c>
      <c r="D18" s="20">
        <f t="shared" si="3"/>
        <v>21.399999999999977</v>
      </c>
      <c r="E18" s="30">
        <f t="shared" si="4"/>
        <v>3.0898065261334069</v>
      </c>
      <c r="F18" s="30">
        <f>(C18/C22)*100</f>
        <v>1.9600253650341359</v>
      </c>
    </row>
    <row r="19" spans="1:10" x14ac:dyDescent="0.2">
      <c r="A19" s="7" t="s">
        <v>22</v>
      </c>
      <c r="B19" s="20">
        <v>628</v>
      </c>
      <c r="C19" s="20">
        <v>636.29999999999995</v>
      </c>
      <c r="D19" s="20">
        <f t="shared" si="3"/>
        <v>8.2999999999999545</v>
      </c>
      <c r="E19" s="30">
        <f t="shared" si="4"/>
        <v>1.3216560509554067</v>
      </c>
      <c r="F19" s="30">
        <f>(C19/C22)*100</f>
        <v>1.7467284870745385</v>
      </c>
    </row>
    <row r="20" spans="1:10" x14ac:dyDescent="0.2">
      <c r="A20" s="7" t="s">
        <v>27</v>
      </c>
      <c r="B20" s="20">
        <v>4298.8</v>
      </c>
      <c r="C20" s="20">
        <v>4498.7</v>
      </c>
      <c r="D20" s="20">
        <f t="shared" si="3"/>
        <v>199.89999999999964</v>
      </c>
      <c r="E20" s="30">
        <f t="shared" si="4"/>
        <v>4.6501349213733976</v>
      </c>
      <c r="F20" s="30">
        <f>(C20/C22)*100</f>
        <v>12.349532366497291</v>
      </c>
    </row>
    <row r="21" spans="1:10" x14ac:dyDescent="0.2">
      <c r="A21" s="7" t="s">
        <v>43</v>
      </c>
      <c r="B21" s="20">
        <v>7068.9</v>
      </c>
      <c r="C21" s="20">
        <v>7447.2</v>
      </c>
      <c r="D21" s="20">
        <f t="shared" si="3"/>
        <v>378.30000000000018</v>
      </c>
      <c r="E21" s="30">
        <f t="shared" si="4"/>
        <v>5.3516105759029013</v>
      </c>
      <c r="F21" s="30">
        <f>(C21/C22)*100</f>
        <v>20.443558681347639</v>
      </c>
    </row>
    <row r="22" spans="1:10" x14ac:dyDescent="0.2">
      <c r="A22" s="12" t="s">
        <v>23</v>
      </c>
      <c r="B22" s="21">
        <v>33546.699999999997</v>
      </c>
      <c r="C22" s="21">
        <v>36428.1</v>
      </c>
      <c r="D22" s="22">
        <f t="shared" ref="D22" si="5">(C22-B22)</f>
        <v>2881.4000000000015</v>
      </c>
      <c r="E22" s="31">
        <f t="shared" si="4"/>
        <v>8.589220400218208</v>
      </c>
      <c r="F22" s="32">
        <f>SUM(F14:F21)</f>
        <v>99.999999999999986</v>
      </c>
    </row>
    <row r="23" spans="1:10" ht="25.5" customHeight="1" x14ac:dyDescent="0.2">
      <c r="A23" s="12" t="s">
        <v>26</v>
      </c>
      <c r="B23" s="10"/>
      <c r="C23" s="10"/>
      <c r="D23" s="24"/>
      <c r="E23" s="26"/>
      <c r="F23" s="25"/>
    </row>
    <row r="24" spans="1:10" x14ac:dyDescent="0.2">
      <c r="A24" s="6" t="s">
        <v>24</v>
      </c>
      <c r="B24" s="22">
        <v>5604.5</v>
      </c>
      <c r="C24" s="22">
        <v>3267.4</v>
      </c>
      <c r="D24" s="22">
        <f t="shared" ref="D24:D31" si="6">(C24-B24)</f>
        <v>-2337.1</v>
      </c>
      <c r="E24" s="31">
        <f t="shared" ref="E24:E30" si="7">(C24-B24)/B24*100</f>
        <v>-41.700419305914885</v>
      </c>
      <c r="F24" s="28" t="s">
        <v>32</v>
      </c>
    </row>
    <row r="25" spans="1:10" s="13" customFormat="1" x14ac:dyDescent="0.2">
      <c r="A25" s="6" t="s">
        <v>44</v>
      </c>
      <c r="B25" s="22">
        <f>(B24/B12)*100</f>
        <v>14.314978046705985</v>
      </c>
      <c r="C25" s="22">
        <f t="shared" ref="C25" si="8">(C24/C12)*100</f>
        <v>8.2311597032409214</v>
      </c>
      <c r="D25" s="22">
        <f t="shared" si="6"/>
        <v>-6.0838183434650634</v>
      </c>
      <c r="E25" s="28" t="s">
        <v>32</v>
      </c>
      <c r="F25" s="28" t="s">
        <v>32</v>
      </c>
    </row>
    <row r="26" spans="1:10" x14ac:dyDescent="0.2">
      <c r="A26" s="33" t="s">
        <v>45</v>
      </c>
      <c r="B26" s="41">
        <v>-895.6</v>
      </c>
      <c r="C26" s="20">
        <v>-700.6</v>
      </c>
      <c r="D26" s="35">
        <v>647.1</v>
      </c>
      <c r="E26" s="42">
        <v>50</v>
      </c>
      <c r="F26" s="27" t="s">
        <v>32</v>
      </c>
      <c r="J26" s="43"/>
    </row>
    <row r="27" spans="1:10" x14ac:dyDescent="0.2">
      <c r="A27" s="34" t="s">
        <v>25</v>
      </c>
      <c r="B27" s="22">
        <v>4708.8999999999996</v>
      </c>
      <c r="C27" s="22">
        <v>2566.6</v>
      </c>
      <c r="D27" s="22">
        <f t="shared" si="6"/>
        <v>-2142.2999999999997</v>
      </c>
      <c r="E27" s="31">
        <f t="shared" si="7"/>
        <v>-45.494701522648597</v>
      </c>
      <c r="F27" s="28" t="s">
        <v>32</v>
      </c>
    </row>
    <row r="28" spans="1:10" x14ac:dyDescent="0.2">
      <c r="A28" s="33" t="s">
        <v>34</v>
      </c>
      <c r="B28" s="20">
        <v>-1652.5</v>
      </c>
      <c r="C28" s="20">
        <v>-628.20000000000005</v>
      </c>
      <c r="D28" s="35">
        <f t="shared" si="6"/>
        <v>1024.3</v>
      </c>
      <c r="E28" s="30">
        <f t="shared" si="7"/>
        <v>-61.984871406959151</v>
      </c>
      <c r="F28" s="27" t="s">
        <v>32</v>
      </c>
    </row>
    <row r="29" spans="1:10" x14ac:dyDescent="0.2">
      <c r="A29" s="33" t="s">
        <v>35</v>
      </c>
      <c r="B29" s="20">
        <v>0</v>
      </c>
      <c r="C29" s="20">
        <v>0</v>
      </c>
      <c r="D29" s="35">
        <f t="shared" si="6"/>
        <v>0</v>
      </c>
      <c r="E29" s="27">
        <v>0</v>
      </c>
      <c r="F29" s="27" t="s">
        <v>32</v>
      </c>
    </row>
    <row r="30" spans="1:10" x14ac:dyDescent="0.2">
      <c r="A30" s="6" t="s">
        <v>0</v>
      </c>
      <c r="B30" s="22">
        <v>3056.4</v>
      </c>
      <c r="C30" s="22">
        <v>1938.6</v>
      </c>
      <c r="D30" s="22">
        <f t="shared" si="6"/>
        <v>-1117.8000000000002</v>
      </c>
      <c r="E30" s="31">
        <f t="shared" si="7"/>
        <v>-36.572438162544174</v>
      </c>
      <c r="F30" s="28" t="s">
        <v>32</v>
      </c>
    </row>
    <row r="31" spans="1:10" x14ac:dyDescent="0.2">
      <c r="A31" s="12" t="s">
        <v>46</v>
      </c>
      <c r="B31" s="23">
        <f>(B30/B12)*100</f>
        <v>7.8066373274961496</v>
      </c>
      <c r="C31" s="23">
        <f>(C30/C12)*100</f>
        <v>4.883676991094708</v>
      </c>
      <c r="D31" s="22">
        <f t="shared" si="6"/>
        <v>-2.9229603364014416</v>
      </c>
      <c r="E31" s="28" t="s">
        <v>32</v>
      </c>
      <c r="F31" s="28" t="s">
        <v>32</v>
      </c>
    </row>
    <row r="32" spans="1:10"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s="14" customFormat="1" ht="89.25" customHeight="1" x14ac:dyDescent="0.2">
      <c r="A35" s="51" t="s">
        <v>53</v>
      </c>
      <c r="B35" s="51"/>
      <c r="C35" s="51"/>
      <c r="D35" s="51"/>
      <c r="E35" s="51"/>
      <c r="F35" s="51"/>
    </row>
    <row r="36" spans="1:6" s="16" customFormat="1" ht="51" customHeight="1" x14ac:dyDescent="0.2">
      <c r="A36" s="51" t="s">
        <v>47</v>
      </c>
      <c r="B36" s="51"/>
      <c r="C36" s="51"/>
      <c r="D36" s="51"/>
      <c r="E36" s="51"/>
      <c r="F36" s="51"/>
    </row>
    <row r="37" spans="1:6" ht="25.5" customHeight="1" x14ac:dyDescent="0.2">
      <c r="A37" s="51" t="s">
        <v>48</v>
      </c>
      <c r="B37" s="51"/>
      <c r="C37" s="51"/>
      <c r="D37" s="51"/>
      <c r="E37" s="51"/>
      <c r="F37" s="51"/>
    </row>
    <row r="38" spans="1:6" ht="51" customHeight="1" x14ac:dyDescent="0.2">
      <c r="A38" s="51" t="s">
        <v>49</v>
      </c>
      <c r="B38" s="52"/>
      <c r="C38" s="52"/>
      <c r="D38" s="52"/>
      <c r="E38" s="52"/>
      <c r="F38" s="52"/>
    </row>
    <row r="39" spans="1:6" ht="38.25" customHeight="1" x14ac:dyDescent="0.2">
      <c r="A39" s="51" t="s">
        <v>50</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J24" sqref="J24"/>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3" t="s">
        <v>65</v>
      </c>
      <c r="B1" s="53"/>
      <c r="C1" s="53"/>
      <c r="D1" s="53"/>
      <c r="E1" s="53"/>
      <c r="F1" s="53"/>
    </row>
    <row r="2" spans="1:6" x14ac:dyDescent="0.2">
      <c r="A2" s="54" t="s">
        <v>68</v>
      </c>
      <c r="B2" s="54"/>
      <c r="C2" s="54"/>
      <c r="D2" s="54"/>
      <c r="E2" s="54"/>
      <c r="F2" s="54"/>
    </row>
    <row r="3" spans="1:6" x14ac:dyDescent="0.2">
      <c r="A3" s="55" t="s">
        <v>30</v>
      </c>
      <c r="B3" s="55"/>
      <c r="C3" s="55"/>
      <c r="D3" s="55"/>
      <c r="E3" s="55"/>
      <c r="F3" s="55"/>
    </row>
    <row r="4" spans="1:6" ht="63.75" x14ac:dyDescent="0.2">
      <c r="A4" s="8"/>
      <c r="B4" s="15" t="s">
        <v>61</v>
      </c>
      <c r="C4" s="15" t="s">
        <v>60</v>
      </c>
      <c r="D4" s="15" t="s">
        <v>12</v>
      </c>
      <c r="E4" s="17" t="s">
        <v>62</v>
      </c>
      <c r="F4" s="17" t="s">
        <v>63</v>
      </c>
    </row>
    <row r="5" spans="1:6" ht="25.5" customHeight="1" x14ac:dyDescent="0.2">
      <c r="A5" s="9" t="s">
        <v>2</v>
      </c>
      <c r="B5" s="11"/>
      <c r="C5" s="11"/>
      <c r="D5" s="11"/>
      <c r="E5" s="11"/>
      <c r="F5" s="11"/>
    </row>
    <row r="6" spans="1:6" x14ac:dyDescent="0.2">
      <c r="A6" s="7" t="s">
        <v>33</v>
      </c>
      <c r="B6" s="20">
        <v>21358.5</v>
      </c>
      <c r="C6" s="20">
        <v>21730.400000000001</v>
      </c>
      <c r="D6" s="20">
        <f t="shared" ref="D6:D12" si="0">(C6-B6)</f>
        <v>371.90000000000146</v>
      </c>
      <c r="E6" s="30">
        <f t="shared" ref="E6:E12" si="1">(C6-B6)/B6*100</f>
        <v>1.7412271461010906</v>
      </c>
      <c r="F6" s="30">
        <f>(C6/C12)*100</f>
        <v>71.493337720019738</v>
      </c>
    </row>
    <row r="7" spans="1:6" x14ac:dyDescent="0.2">
      <c r="A7" s="7" t="s">
        <v>13</v>
      </c>
      <c r="B7" s="20">
        <v>209</v>
      </c>
      <c r="C7" s="20">
        <v>230.3</v>
      </c>
      <c r="D7" s="20">
        <f t="shared" si="0"/>
        <v>21.300000000000011</v>
      </c>
      <c r="E7" s="30">
        <f t="shared" si="1"/>
        <v>10.191387559808618</v>
      </c>
      <c r="F7" s="30">
        <f>(C7/C12)*100</f>
        <v>0.7576904096068432</v>
      </c>
    </row>
    <row r="8" spans="1:6" x14ac:dyDescent="0.2">
      <c r="A8" s="7" t="s">
        <v>14</v>
      </c>
      <c r="B8" s="20">
        <v>773</v>
      </c>
      <c r="C8" s="20">
        <v>818.4</v>
      </c>
      <c r="D8" s="20">
        <f t="shared" si="0"/>
        <v>45.399999999999977</v>
      </c>
      <c r="E8" s="30">
        <f t="shared" si="1"/>
        <v>5.8732212160413946</v>
      </c>
      <c r="F8" s="30">
        <f>(C8/C12)*100</f>
        <v>2.6925481164665239</v>
      </c>
    </row>
    <row r="9" spans="1:6" x14ac:dyDescent="0.2">
      <c r="A9" s="7" t="s">
        <v>15</v>
      </c>
      <c r="B9" s="20">
        <v>480.9</v>
      </c>
      <c r="C9" s="20">
        <v>477.3</v>
      </c>
      <c r="D9" s="20">
        <f t="shared" si="0"/>
        <v>-3.5999999999999659</v>
      </c>
      <c r="E9" s="30">
        <f t="shared" si="1"/>
        <v>-0.74859638178414767</v>
      </c>
      <c r="F9" s="30">
        <f>(C9/C12)*100</f>
        <v>1.5703240664582989</v>
      </c>
    </row>
    <row r="10" spans="1:6" x14ac:dyDescent="0.2">
      <c r="A10" s="7" t="s">
        <v>27</v>
      </c>
      <c r="B10" s="20">
        <v>4874.8</v>
      </c>
      <c r="C10" s="20">
        <v>6046.5</v>
      </c>
      <c r="D10" s="20">
        <f t="shared" si="0"/>
        <v>1171.6999999999998</v>
      </c>
      <c r="E10" s="30">
        <f t="shared" si="1"/>
        <v>24.035857881348974</v>
      </c>
      <c r="F10" s="30">
        <f>(C10/C12)*100</f>
        <v>19.893074518835334</v>
      </c>
    </row>
    <row r="11" spans="1:6" x14ac:dyDescent="0.2">
      <c r="A11" s="7" t="s">
        <v>28</v>
      </c>
      <c r="B11" s="20">
        <v>1030.4000000000001</v>
      </c>
      <c r="C11" s="20">
        <v>1092.0999999999999</v>
      </c>
      <c r="D11" s="20">
        <f t="shared" si="0"/>
        <v>61.699999999999818</v>
      </c>
      <c r="E11" s="30">
        <f t="shared" si="1"/>
        <v>5.9879658385092984</v>
      </c>
      <c r="F11" s="30">
        <f>(C11/C12)*100</f>
        <v>3.5930251686132584</v>
      </c>
    </row>
    <row r="12" spans="1:6" x14ac:dyDescent="0.2">
      <c r="A12" s="12" t="s">
        <v>42</v>
      </c>
      <c r="B12" s="21">
        <v>28726.6</v>
      </c>
      <c r="C12" s="21">
        <v>30395</v>
      </c>
      <c r="D12" s="22">
        <f t="shared" si="0"/>
        <v>1668.4000000000015</v>
      </c>
      <c r="E12" s="31">
        <f t="shared" si="1"/>
        <v>5.807857525777508</v>
      </c>
      <c r="F12" s="32">
        <f>SUM(F6:F11)</f>
        <v>99.999999999999986</v>
      </c>
    </row>
    <row r="13" spans="1:6" ht="25.5" customHeight="1" x14ac:dyDescent="0.2">
      <c r="A13" s="12" t="s">
        <v>16</v>
      </c>
      <c r="B13" s="10"/>
      <c r="C13" s="10"/>
      <c r="D13" s="24"/>
      <c r="E13" s="26"/>
      <c r="F13" s="25"/>
    </row>
    <row r="14" spans="1:6" x14ac:dyDescent="0.2">
      <c r="A14" s="7" t="s">
        <v>17</v>
      </c>
      <c r="B14" s="20">
        <v>3323.4</v>
      </c>
      <c r="C14" s="20">
        <v>4069.3</v>
      </c>
      <c r="D14" s="20">
        <f t="shared" ref="D14:D22" si="2">(C14-B14)</f>
        <v>745.90000000000009</v>
      </c>
      <c r="E14" s="30">
        <f t="shared" ref="E14:E22" si="3">(C14-B14)/B14*100</f>
        <v>22.443882770656558</v>
      </c>
      <c r="F14" s="30">
        <f>(C14/C22)*100</f>
        <v>14.849129516170819</v>
      </c>
    </row>
    <row r="15" spans="1:6" x14ac:dyDescent="0.2">
      <c r="A15" s="7" t="s">
        <v>18</v>
      </c>
      <c r="B15" s="20">
        <v>8529.6</v>
      </c>
      <c r="C15" s="20">
        <v>9370.4</v>
      </c>
      <c r="D15" s="20">
        <f t="shared" si="2"/>
        <v>840.79999999999927</v>
      </c>
      <c r="E15" s="30">
        <f t="shared" si="3"/>
        <v>9.8574376289626624</v>
      </c>
      <c r="F15" s="30">
        <f>(C15/C22)*100</f>
        <v>34.193174063924275</v>
      </c>
    </row>
    <row r="16" spans="1:6" x14ac:dyDescent="0.2">
      <c r="A16" s="7" t="s">
        <v>19</v>
      </c>
      <c r="B16" s="20">
        <v>1668.4</v>
      </c>
      <c r="C16" s="20">
        <v>1724.6</v>
      </c>
      <c r="D16" s="20">
        <f t="shared" si="2"/>
        <v>56.199999999999818</v>
      </c>
      <c r="E16" s="30">
        <f t="shared" si="3"/>
        <v>3.3684967633660885</v>
      </c>
      <c r="F16" s="30">
        <f>(C16/C22)*100</f>
        <v>6.2931729692055622</v>
      </c>
    </row>
    <row r="17" spans="1:6" x14ac:dyDescent="0.2">
      <c r="A17" s="7" t="s">
        <v>20</v>
      </c>
      <c r="B17" s="20">
        <v>1421</v>
      </c>
      <c r="C17" s="20">
        <v>1571.3</v>
      </c>
      <c r="D17" s="20">
        <f t="shared" si="2"/>
        <v>150.29999999999995</v>
      </c>
      <c r="E17" s="30">
        <f t="shared" si="3"/>
        <v>10.577058409570721</v>
      </c>
      <c r="F17" s="30">
        <f>(C17/C22)*100</f>
        <v>5.7337717073597938</v>
      </c>
    </row>
    <row r="18" spans="1:6" x14ac:dyDescent="0.2">
      <c r="A18" s="7" t="s">
        <v>21</v>
      </c>
      <c r="B18" s="20">
        <v>522.6</v>
      </c>
      <c r="C18" s="20">
        <v>550</v>
      </c>
      <c r="D18" s="20">
        <f t="shared" si="2"/>
        <v>27.399999999999977</v>
      </c>
      <c r="E18" s="30">
        <f t="shared" si="3"/>
        <v>5.2430156907768799</v>
      </c>
      <c r="F18" s="30">
        <f>(C18/C22)*100</f>
        <v>2.0069843053827316</v>
      </c>
    </row>
    <row r="19" spans="1:6" x14ac:dyDescent="0.2">
      <c r="A19" s="7" t="s">
        <v>22</v>
      </c>
      <c r="B19" s="20">
        <v>460.5</v>
      </c>
      <c r="C19" s="20">
        <v>485.3</v>
      </c>
      <c r="D19" s="20">
        <f t="shared" si="2"/>
        <v>24.800000000000011</v>
      </c>
      <c r="E19" s="30">
        <f t="shared" si="3"/>
        <v>5.3854505971769839</v>
      </c>
      <c r="F19" s="30">
        <f>(C19/C22)*100</f>
        <v>1.7708899698222542</v>
      </c>
    </row>
    <row r="20" spans="1:6" x14ac:dyDescent="0.2">
      <c r="A20" s="7" t="s">
        <v>27</v>
      </c>
      <c r="B20" s="20">
        <v>3555.8</v>
      </c>
      <c r="C20" s="20">
        <v>4312.6000000000004</v>
      </c>
      <c r="D20" s="20">
        <f t="shared" si="2"/>
        <v>756.80000000000018</v>
      </c>
      <c r="E20" s="30">
        <f t="shared" si="3"/>
        <v>21.283536756847969</v>
      </c>
      <c r="F20" s="30">
        <f>(C20/C22)*100</f>
        <v>15.736946391624674</v>
      </c>
    </row>
    <row r="21" spans="1:6" x14ac:dyDescent="0.2">
      <c r="A21" s="7" t="s">
        <v>43</v>
      </c>
      <c r="B21" s="20">
        <v>4953.1000000000004</v>
      </c>
      <c r="C21" s="20">
        <v>5320.8</v>
      </c>
      <c r="D21" s="20">
        <f t="shared" si="2"/>
        <v>367.69999999999982</v>
      </c>
      <c r="E21" s="30">
        <f t="shared" si="3"/>
        <v>7.4236336839554982</v>
      </c>
      <c r="F21" s="30">
        <f>(C21/C22)*100</f>
        <v>19.415931076509892</v>
      </c>
    </row>
    <row r="22" spans="1:6" x14ac:dyDescent="0.2">
      <c r="A22" s="12" t="s">
        <v>23</v>
      </c>
      <c r="B22" s="21">
        <v>24434.400000000001</v>
      </c>
      <c r="C22" s="21">
        <v>27404.3</v>
      </c>
      <c r="D22" s="22">
        <f t="shared" si="2"/>
        <v>2969.8999999999978</v>
      </c>
      <c r="E22" s="31">
        <f t="shared" si="3"/>
        <v>12.154585338702804</v>
      </c>
      <c r="F22" s="32">
        <f>SUM(F14:F21)</f>
        <v>100</v>
      </c>
    </row>
    <row r="23" spans="1:6" ht="25.5" customHeight="1" x14ac:dyDescent="0.2">
      <c r="A23" s="12" t="s">
        <v>26</v>
      </c>
      <c r="B23" s="10"/>
      <c r="C23" s="10"/>
      <c r="D23" s="24"/>
      <c r="E23" s="26"/>
      <c r="F23" s="25"/>
    </row>
    <row r="24" spans="1:6" x14ac:dyDescent="0.2">
      <c r="A24" s="6" t="s">
        <v>24</v>
      </c>
      <c r="B24" s="22">
        <v>4292.2</v>
      </c>
      <c r="C24" s="22">
        <v>2990.7</v>
      </c>
      <c r="D24" s="22">
        <f t="shared" ref="D24:D31" si="4">(C24-B24)</f>
        <v>-1301.5</v>
      </c>
      <c r="E24" s="31">
        <f t="shared" ref="E24:E30" si="5">(C24-B24)/B24*100</f>
        <v>-30.322445366012769</v>
      </c>
      <c r="F24" s="28" t="s">
        <v>32</v>
      </c>
    </row>
    <row r="25" spans="1:6" x14ac:dyDescent="0.2">
      <c r="A25" s="6" t="s">
        <v>44</v>
      </c>
      <c r="B25" s="22">
        <f>(B24/B12)*100</f>
        <v>14.941552428759408</v>
      </c>
      <c r="C25" s="22">
        <f t="shared" ref="C25" si="6">(C24/C12)*100</f>
        <v>9.8394472775127486</v>
      </c>
      <c r="D25" s="22">
        <f t="shared" si="4"/>
        <v>-5.1021051512466595</v>
      </c>
      <c r="E25" s="28" t="s">
        <v>32</v>
      </c>
      <c r="F25" s="28" t="s">
        <v>32</v>
      </c>
    </row>
    <row r="26" spans="1:6" x14ac:dyDescent="0.2">
      <c r="A26" s="33" t="s">
        <v>45</v>
      </c>
      <c r="B26" s="20">
        <v>-767.1</v>
      </c>
      <c r="C26" s="20">
        <v>-577.6</v>
      </c>
      <c r="D26" s="35">
        <f t="shared" si="4"/>
        <v>189.5</v>
      </c>
      <c r="E26" s="30">
        <f t="shared" si="5"/>
        <v>-24.703428496936514</v>
      </c>
      <c r="F26" s="27" t="s">
        <v>32</v>
      </c>
    </row>
    <row r="27" spans="1:6" x14ac:dyDescent="0.2">
      <c r="A27" s="34" t="s">
        <v>25</v>
      </c>
      <c r="B27" s="22">
        <v>3525</v>
      </c>
      <c r="C27" s="22">
        <v>2413</v>
      </c>
      <c r="D27" s="22">
        <f t="shared" si="4"/>
        <v>-1112</v>
      </c>
      <c r="E27" s="31">
        <f t="shared" si="5"/>
        <v>-31.546099290780145</v>
      </c>
      <c r="F27" s="28" t="s">
        <v>32</v>
      </c>
    </row>
    <row r="28" spans="1:6" x14ac:dyDescent="0.2">
      <c r="A28" s="33" t="s">
        <v>34</v>
      </c>
      <c r="B28" s="20">
        <v>-1453.2</v>
      </c>
      <c r="C28" s="20">
        <v>-560.4</v>
      </c>
      <c r="D28" s="35">
        <f t="shared" si="4"/>
        <v>892.80000000000007</v>
      </c>
      <c r="E28" s="30">
        <f t="shared" si="5"/>
        <v>-61.43682906688688</v>
      </c>
      <c r="F28" s="27" t="s">
        <v>32</v>
      </c>
    </row>
    <row r="29" spans="1:6" x14ac:dyDescent="0.2">
      <c r="A29" s="33" t="s">
        <v>35</v>
      </c>
      <c r="B29" s="20">
        <v>0</v>
      </c>
      <c r="C29" s="20">
        <v>0</v>
      </c>
      <c r="D29" s="35">
        <f t="shared" si="4"/>
        <v>0</v>
      </c>
      <c r="E29" s="27">
        <v>0</v>
      </c>
      <c r="F29" s="27" t="s">
        <v>32</v>
      </c>
    </row>
    <row r="30" spans="1:6" x14ac:dyDescent="0.2">
      <c r="A30" s="6" t="s">
        <v>0</v>
      </c>
      <c r="B30" s="22">
        <v>2071.8000000000002</v>
      </c>
      <c r="C30" s="22">
        <v>1852.7</v>
      </c>
      <c r="D30" s="22">
        <f t="shared" si="4"/>
        <v>-219.10000000000014</v>
      </c>
      <c r="E30" s="31">
        <f t="shared" si="5"/>
        <v>-10.575345110531909</v>
      </c>
      <c r="F30" s="28" t="s">
        <v>32</v>
      </c>
    </row>
    <row r="31" spans="1:6" x14ac:dyDescent="0.2">
      <c r="A31" s="12" t="s">
        <v>46</v>
      </c>
      <c r="B31" s="23">
        <f>(B30/B12)*100</f>
        <v>7.21213091698983</v>
      </c>
      <c r="C31" s="23">
        <f>(C30/C12)*100</f>
        <v>6.0954104293469324</v>
      </c>
      <c r="D31" s="22">
        <f t="shared" si="4"/>
        <v>-1.1167204876428976</v>
      </c>
      <c r="E31" s="28" t="s">
        <v>32</v>
      </c>
      <c r="F31" s="28" t="s">
        <v>32</v>
      </c>
    </row>
    <row r="32" spans="1:6"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ht="89.25" customHeight="1" x14ac:dyDescent="0.2">
      <c r="A35" s="51" t="s">
        <v>53</v>
      </c>
      <c r="B35" s="51"/>
      <c r="C35" s="51"/>
      <c r="D35" s="51"/>
      <c r="E35" s="51"/>
      <c r="F35" s="51"/>
    </row>
    <row r="36" spans="1:6" ht="51" customHeight="1" x14ac:dyDescent="0.2">
      <c r="A36" s="51" t="s">
        <v>47</v>
      </c>
      <c r="B36" s="51"/>
      <c r="C36" s="51"/>
      <c r="D36" s="51"/>
      <c r="E36" s="51"/>
      <c r="F36" s="51"/>
    </row>
    <row r="37" spans="1:6" ht="25.5" customHeight="1" x14ac:dyDescent="0.2">
      <c r="A37" s="51" t="s">
        <v>48</v>
      </c>
      <c r="B37" s="51"/>
      <c r="C37" s="51"/>
      <c r="D37" s="51"/>
      <c r="E37" s="51"/>
      <c r="F37" s="51"/>
    </row>
    <row r="38" spans="1:6" ht="51" customHeight="1" x14ac:dyDescent="0.2">
      <c r="A38" s="51" t="s">
        <v>49</v>
      </c>
      <c r="B38" s="52"/>
      <c r="C38" s="52"/>
      <c r="D38" s="52"/>
      <c r="E38" s="52"/>
      <c r="F38" s="52"/>
    </row>
    <row r="39" spans="1:6" ht="38.25" customHeight="1" x14ac:dyDescent="0.2">
      <c r="A39" s="51" t="s">
        <v>50</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M13" sqref="M13"/>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3" t="s">
        <v>64</v>
      </c>
      <c r="B1" s="53"/>
      <c r="C1" s="53"/>
      <c r="D1" s="53"/>
      <c r="E1" s="53"/>
      <c r="F1" s="53"/>
    </row>
    <row r="2" spans="1:6" x14ac:dyDescent="0.2">
      <c r="A2" s="54" t="s">
        <v>67</v>
      </c>
      <c r="B2" s="54"/>
      <c r="C2" s="54"/>
      <c r="D2" s="54"/>
      <c r="E2" s="54"/>
      <c r="F2" s="54"/>
    </row>
    <row r="3" spans="1:6" x14ac:dyDescent="0.2">
      <c r="A3" s="55" t="s">
        <v>30</v>
      </c>
      <c r="B3" s="55"/>
      <c r="C3" s="55"/>
      <c r="D3" s="55"/>
      <c r="E3" s="55"/>
      <c r="F3" s="55"/>
    </row>
    <row r="4" spans="1:6" ht="63.75" x14ac:dyDescent="0.2">
      <c r="A4" s="8"/>
      <c r="B4" s="15" t="s">
        <v>61</v>
      </c>
      <c r="C4" s="15" t="s">
        <v>60</v>
      </c>
      <c r="D4" s="15" t="s">
        <v>12</v>
      </c>
      <c r="E4" s="17" t="s">
        <v>62</v>
      </c>
      <c r="F4" s="17" t="s">
        <v>63</v>
      </c>
    </row>
    <row r="5" spans="1:6" ht="25.5" customHeight="1" x14ac:dyDescent="0.2">
      <c r="A5" s="9" t="s">
        <v>2</v>
      </c>
      <c r="B5" s="11"/>
      <c r="C5" s="11"/>
      <c r="D5" s="11"/>
      <c r="E5" s="11"/>
      <c r="F5" s="11"/>
    </row>
    <row r="6" spans="1:6" x14ac:dyDescent="0.2">
      <c r="A6" s="7" t="s">
        <v>33</v>
      </c>
      <c r="B6" s="20">
        <v>7649.7</v>
      </c>
      <c r="C6" s="20">
        <v>7656.3</v>
      </c>
      <c r="D6" s="20">
        <f t="shared" ref="D6:D12" si="0">(C6-B6)</f>
        <v>6.6000000000003638</v>
      </c>
      <c r="E6" s="30">
        <f t="shared" ref="E6:E12" si="1">(C6-B6)/B6*100</f>
        <v>8.6277893250720467E-2</v>
      </c>
      <c r="F6" s="30">
        <f>(C6/C12)*100</f>
        <v>82.321380570937052</v>
      </c>
    </row>
    <row r="7" spans="1:6" x14ac:dyDescent="0.2">
      <c r="A7" s="7" t="s">
        <v>13</v>
      </c>
      <c r="B7" s="20">
        <v>393.8</v>
      </c>
      <c r="C7" s="20">
        <v>415.6</v>
      </c>
      <c r="D7" s="20">
        <f t="shared" si="0"/>
        <v>21.800000000000011</v>
      </c>
      <c r="E7" s="30">
        <f t="shared" si="1"/>
        <v>5.5358049771457623</v>
      </c>
      <c r="F7" s="30">
        <f>(C7/C12)*100</f>
        <v>4.4685769582280521</v>
      </c>
    </row>
    <row r="8" spans="1:6" x14ac:dyDescent="0.2">
      <c r="A8" s="7" t="s">
        <v>14</v>
      </c>
      <c r="B8" s="20">
        <v>210.2</v>
      </c>
      <c r="C8" s="20">
        <v>208.7</v>
      </c>
      <c r="D8" s="20">
        <f t="shared" si="0"/>
        <v>-1.5</v>
      </c>
      <c r="E8" s="30">
        <f t="shared" si="1"/>
        <v>-0.71360608943862991</v>
      </c>
      <c r="F8" s="30">
        <f>(C8/C12)*100</f>
        <v>2.2439653782054725</v>
      </c>
    </row>
    <row r="9" spans="1:6" x14ac:dyDescent="0.2">
      <c r="A9" s="7" t="s">
        <v>15</v>
      </c>
      <c r="B9" s="20">
        <v>268.39999999999998</v>
      </c>
      <c r="C9" s="20">
        <v>246.3</v>
      </c>
      <c r="D9" s="20">
        <f t="shared" si="0"/>
        <v>-22.099999999999966</v>
      </c>
      <c r="E9" s="30">
        <f t="shared" si="1"/>
        <v>-8.2339791356184673</v>
      </c>
      <c r="F9" s="30">
        <f>(C9/C12)*100</f>
        <v>2.6482447180259125</v>
      </c>
    </row>
    <row r="10" spans="1:6" x14ac:dyDescent="0.2">
      <c r="A10" s="7" t="s">
        <v>27</v>
      </c>
      <c r="B10" s="20">
        <v>1642.7</v>
      </c>
      <c r="C10" s="20">
        <v>531</v>
      </c>
      <c r="D10" s="20">
        <f t="shared" si="0"/>
        <v>-1111.7</v>
      </c>
      <c r="E10" s="30">
        <f t="shared" si="1"/>
        <v>-67.675168929201917</v>
      </c>
      <c r="F10" s="30">
        <f>(C10/C12)*100</f>
        <v>5.709370463953551</v>
      </c>
    </row>
    <row r="11" spans="1:6" x14ac:dyDescent="0.2">
      <c r="A11" s="7" t="s">
        <v>28</v>
      </c>
      <c r="B11" s="20">
        <v>259.89999999999998</v>
      </c>
      <c r="C11" s="20">
        <v>242.6</v>
      </c>
      <c r="D11" s="20">
        <f t="shared" si="0"/>
        <v>-17.299999999999983</v>
      </c>
      <c r="E11" s="30">
        <f t="shared" si="1"/>
        <v>-6.6564063101192703</v>
      </c>
      <c r="F11" s="30">
        <f>(C11/C12)*100</f>
        <v>2.6084619106499649</v>
      </c>
    </row>
    <row r="12" spans="1:6" x14ac:dyDescent="0.2">
      <c r="A12" s="12" t="s">
        <v>42</v>
      </c>
      <c r="B12" s="21">
        <v>10424.700000000001</v>
      </c>
      <c r="C12" s="21">
        <v>9300.5</v>
      </c>
      <c r="D12" s="22">
        <f t="shared" si="0"/>
        <v>-1124.2000000000007</v>
      </c>
      <c r="E12" s="31">
        <f t="shared" si="1"/>
        <v>-10.784003376595976</v>
      </c>
      <c r="F12" s="32">
        <f>SUM(F6:F11)</f>
        <v>100</v>
      </c>
    </row>
    <row r="13" spans="1:6" ht="25.5" customHeight="1" x14ac:dyDescent="0.2">
      <c r="A13" s="12" t="s">
        <v>16</v>
      </c>
      <c r="B13" s="10"/>
      <c r="C13" s="10"/>
      <c r="D13" s="24"/>
      <c r="E13" s="26"/>
      <c r="F13" s="25"/>
    </row>
    <row r="14" spans="1:6" x14ac:dyDescent="0.2">
      <c r="A14" s="7" t="s">
        <v>17</v>
      </c>
      <c r="B14" s="20">
        <v>1536.9</v>
      </c>
      <c r="C14" s="20">
        <v>1868.2</v>
      </c>
      <c r="D14" s="20">
        <f t="shared" ref="D14:D22" si="2">(C14-B14)</f>
        <v>331.29999999999995</v>
      </c>
      <c r="E14" s="30">
        <f t="shared" ref="E14:E22" si="3">(C14-B14)/B14*100</f>
        <v>21.556379725421298</v>
      </c>
      <c r="F14" s="30">
        <f>(C14/C22)*100</f>
        <v>20.703029765730626</v>
      </c>
    </row>
    <row r="15" spans="1:6" x14ac:dyDescent="0.2">
      <c r="A15" s="7" t="s">
        <v>18</v>
      </c>
      <c r="B15" s="20">
        <v>3268.1</v>
      </c>
      <c r="C15" s="20">
        <v>3413.5</v>
      </c>
      <c r="D15" s="20">
        <f t="shared" si="2"/>
        <v>145.40000000000009</v>
      </c>
      <c r="E15" s="30">
        <f t="shared" si="3"/>
        <v>4.4490682659649368</v>
      </c>
      <c r="F15" s="30">
        <f>(C15/C22)*100</f>
        <v>37.827744409228927</v>
      </c>
    </row>
    <row r="16" spans="1:6" x14ac:dyDescent="0.2">
      <c r="A16" s="7" t="s">
        <v>19</v>
      </c>
      <c r="B16" s="20">
        <v>521.9</v>
      </c>
      <c r="C16" s="20">
        <v>493.7</v>
      </c>
      <c r="D16" s="20">
        <f t="shared" si="2"/>
        <v>-28.199999999999989</v>
      </c>
      <c r="E16" s="30">
        <f t="shared" si="3"/>
        <v>-5.4033339720252904</v>
      </c>
      <c r="F16" s="30">
        <f>(C16/C22)*100</f>
        <v>5.4710875684301516</v>
      </c>
    </row>
    <row r="17" spans="1:6" x14ac:dyDescent="0.2">
      <c r="A17" s="7" t="s">
        <v>20</v>
      </c>
      <c r="B17" s="20">
        <v>589.1</v>
      </c>
      <c r="C17" s="20">
        <v>620.9</v>
      </c>
      <c r="D17" s="20">
        <f t="shared" si="2"/>
        <v>31.799999999999955</v>
      </c>
      <c r="E17" s="30">
        <f t="shared" si="3"/>
        <v>5.3980648446783155</v>
      </c>
      <c r="F17" s="30">
        <f>(C17/C22)*100</f>
        <v>6.8806932777765466</v>
      </c>
    </row>
    <row r="18" spans="1:6" x14ac:dyDescent="0.2">
      <c r="A18" s="7" t="s">
        <v>21</v>
      </c>
      <c r="B18" s="20">
        <v>170</v>
      </c>
      <c r="C18" s="20">
        <v>164</v>
      </c>
      <c r="D18" s="20">
        <f t="shared" si="2"/>
        <v>-6</v>
      </c>
      <c r="E18" s="30">
        <f t="shared" si="3"/>
        <v>-3.5294117647058822</v>
      </c>
      <c r="F18" s="30">
        <f>(C18/C22)*100</f>
        <v>1.817416166138434</v>
      </c>
    </row>
    <row r="19" spans="1:6" x14ac:dyDescent="0.2">
      <c r="A19" s="7" t="s">
        <v>22</v>
      </c>
      <c r="B19" s="20">
        <v>167.5</v>
      </c>
      <c r="C19" s="20">
        <v>151</v>
      </c>
      <c r="D19" s="20">
        <f t="shared" si="2"/>
        <v>-16.5</v>
      </c>
      <c r="E19" s="30">
        <f t="shared" si="3"/>
        <v>-9.8507462686567173</v>
      </c>
      <c r="F19" s="30">
        <f>(C19/C22)*100</f>
        <v>1.6733526895542898</v>
      </c>
    </row>
    <row r="20" spans="1:6" x14ac:dyDescent="0.2">
      <c r="A20" s="7" t="s">
        <v>27</v>
      </c>
      <c r="B20" s="20">
        <v>743</v>
      </c>
      <c r="C20" s="20">
        <v>186.1</v>
      </c>
      <c r="D20" s="20">
        <f t="shared" si="2"/>
        <v>-556.9</v>
      </c>
      <c r="E20" s="30">
        <f t="shared" si="3"/>
        <v>-74.952893674293392</v>
      </c>
      <c r="F20" s="30">
        <f>(C20/C22)*100</f>
        <v>2.0623240763314792</v>
      </c>
    </row>
    <row r="21" spans="1:6" x14ac:dyDescent="0.2">
      <c r="A21" s="7" t="s">
        <v>43</v>
      </c>
      <c r="B21" s="20">
        <v>2115.8000000000002</v>
      </c>
      <c r="C21" s="20">
        <v>2126.4</v>
      </c>
      <c r="D21" s="20">
        <f t="shared" si="2"/>
        <v>10.599999999999909</v>
      </c>
      <c r="E21" s="30">
        <f t="shared" si="3"/>
        <v>0.50099253237545649</v>
      </c>
      <c r="F21" s="30">
        <f>(C21/C22)*100</f>
        <v>23.56435204680955</v>
      </c>
    </row>
    <row r="22" spans="1:6" x14ac:dyDescent="0.2">
      <c r="A22" s="12" t="s">
        <v>23</v>
      </c>
      <c r="B22" s="21">
        <v>9112.2999999999993</v>
      </c>
      <c r="C22" s="21">
        <v>9023.7999999999993</v>
      </c>
      <c r="D22" s="22">
        <f t="shared" si="2"/>
        <v>-88.5</v>
      </c>
      <c r="E22" s="31">
        <f t="shared" si="3"/>
        <v>-0.97121473173622463</v>
      </c>
      <c r="F22" s="32">
        <f>SUM(F14:F21)</f>
        <v>100</v>
      </c>
    </row>
    <row r="23" spans="1:6" ht="25.5" customHeight="1" x14ac:dyDescent="0.2">
      <c r="A23" s="12" t="s">
        <v>26</v>
      </c>
      <c r="B23" s="10"/>
      <c r="C23" s="10"/>
      <c r="D23" s="24"/>
      <c r="E23" s="26"/>
      <c r="F23" s="25"/>
    </row>
    <row r="24" spans="1:6" x14ac:dyDescent="0.2">
      <c r="A24" s="6" t="s">
        <v>24</v>
      </c>
      <c r="B24" s="22">
        <v>1312.3</v>
      </c>
      <c r="C24" s="22">
        <v>276.7</v>
      </c>
      <c r="D24" s="22">
        <f t="shared" ref="D24:D31" si="4">(C24-B24)</f>
        <v>-1035.5999999999999</v>
      </c>
      <c r="E24" s="31">
        <f t="shared" ref="E24:E30" si="5">(C24-B24)/B24*100</f>
        <v>-78.914882267774132</v>
      </c>
      <c r="F24" s="28" t="s">
        <v>32</v>
      </c>
    </row>
    <row r="25" spans="1:6" x14ac:dyDescent="0.2">
      <c r="A25" s="6" t="s">
        <v>44</v>
      </c>
      <c r="B25" s="22">
        <f>(B24/B12)*100</f>
        <v>12.588371847631105</v>
      </c>
      <c r="C25" s="22">
        <f t="shared" ref="C25" si="6">(C24/C12)*100</f>
        <v>2.9751088651147786</v>
      </c>
      <c r="D25" s="22">
        <f t="shared" si="4"/>
        <v>-9.6132629825163267</v>
      </c>
      <c r="E25" s="28" t="s">
        <v>32</v>
      </c>
      <c r="F25" s="28" t="s">
        <v>32</v>
      </c>
    </row>
    <row r="26" spans="1:6" x14ac:dyDescent="0.2">
      <c r="A26" s="33" t="s">
        <v>45</v>
      </c>
      <c r="B26" s="20">
        <v>-128.5</v>
      </c>
      <c r="C26" s="20">
        <v>-123</v>
      </c>
      <c r="D26" s="35">
        <f t="shared" si="4"/>
        <v>5.5</v>
      </c>
      <c r="E26" s="30">
        <f t="shared" si="5"/>
        <v>-4.2801556420233462</v>
      </c>
      <c r="F26" s="27" t="s">
        <v>32</v>
      </c>
    </row>
    <row r="27" spans="1:6" x14ac:dyDescent="0.2">
      <c r="A27" s="34" t="s">
        <v>25</v>
      </c>
      <c r="B27" s="22">
        <v>1183.9000000000001</v>
      </c>
      <c r="C27" s="22">
        <v>153.6</v>
      </c>
      <c r="D27" s="22">
        <f t="shared" si="4"/>
        <v>-1030.3000000000002</v>
      </c>
      <c r="E27" s="31">
        <f t="shared" si="5"/>
        <v>-87.025931244192932</v>
      </c>
      <c r="F27" s="28" t="s">
        <v>32</v>
      </c>
    </row>
    <row r="28" spans="1:6" x14ac:dyDescent="0.2">
      <c r="A28" s="33" t="s">
        <v>34</v>
      </c>
      <c r="B28" s="20">
        <v>-199.3</v>
      </c>
      <c r="C28" s="20">
        <v>-67.8</v>
      </c>
      <c r="D28" s="35">
        <f t="shared" si="4"/>
        <v>131.5</v>
      </c>
      <c r="E28" s="30">
        <f t="shared" si="5"/>
        <v>-65.980933266432501</v>
      </c>
      <c r="F28" s="27" t="s">
        <v>32</v>
      </c>
    </row>
    <row r="29" spans="1:6" x14ac:dyDescent="0.2">
      <c r="A29" s="33" t="s">
        <v>35</v>
      </c>
      <c r="B29" s="20">
        <v>0</v>
      </c>
      <c r="C29" s="20">
        <v>0</v>
      </c>
      <c r="D29" s="35">
        <f t="shared" si="4"/>
        <v>0</v>
      </c>
      <c r="E29" s="27">
        <v>0</v>
      </c>
      <c r="F29" s="27" t="s">
        <v>32</v>
      </c>
    </row>
    <row r="30" spans="1:6" x14ac:dyDescent="0.2">
      <c r="A30" s="6" t="s">
        <v>0</v>
      </c>
      <c r="B30" s="22">
        <v>984.6</v>
      </c>
      <c r="C30" s="22">
        <v>85.9</v>
      </c>
      <c r="D30" s="22">
        <f t="shared" si="4"/>
        <v>-898.7</v>
      </c>
      <c r="E30" s="31">
        <f t="shared" si="5"/>
        <v>-91.275644931952058</v>
      </c>
      <c r="F30" s="28" t="s">
        <v>32</v>
      </c>
    </row>
    <row r="31" spans="1:6" x14ac:dyDescent="0.2">
      <c r="A31" s="12" t="s">
        <v>46</v>
      </c>
      <c r="B31" s="23">
        <f>(B30/B12)*100</f>
        <v>9.4448761115427793</v>
      </c>
      <c r="C31" s="23">
        <f>(C30/C12)*100</f>
        <v>0.92360625772807925</v>
      </c>
      <c r="D31" s="22">
        <f t="shared" si="4"/>
        <v>-8.5212698538147009</v>
      </c>
      <c r="E31" s="28" t="s">
        <v>32</v>
      </c>
      <c r="F31" s="28" t="s">
        <v>32</v>
      </c>
    </row>
    <row r="32" spans="1:6"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ht="89.25" customHeight="1" x14ac:dyDescent="0.2">
      <c r="A35" s="51" t="s">
        <v>53</v>
      </c>
      <c r="B35" s="51"/>
      <c r="C35" s="51"/>
      <c r="D35" s="51"/>
      <c r="E35" s="51"/>
      <c r="F35" s="51"/>
    </row>
    <row r="36" spans="1:6" ht="51" customHeight="1" x14ac:dyDescent="0.2">
      <c r="A36" s="51" t="s">
        <v>47</v>
      </c>
      <c r="B36" s="51"/>
      <c r="C36" s="51"/>
      <c r="D36" s="51"/>
      <c r="E36" s="51"/>
      <c r="F36" s="51"/>
    </row>
    <row r="37" spans="1:6" ht="25.5" customHeight="1" x14ac:dyDescent="0.2">
      <c r="A37" s="51" t="s">
        <v>48</v>
      </c>
      <c r="B37" s="51"/>
      <c r="C37" s="51"/>
      <c r="D37" s="51"/>
      <c r="E37" s="51"/>
      <c r="F37" s="51"/>
    </row>
    <row r="38" spans="1:6" ht="51" customHeight="1" x14ac:dyDescent="0.2">
      <c r="A38" s="51" t="s">
        <v>49</v>
      </c>
      <c r="B38" s="52"/>
      <c r="C38" s="52"/>
      <c r="D38" s="52"/>
      <c r="E38" s="52"/>
      <c r="F38" s="52"/>
    </row>
    <row r="39" spans="1:6" ht="38.25" customHeight="1" x14ac:dyDescent="0.2">
      <c r="A39" s="51" t="s">
        <v>50</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2016-11-30T14:07:40Z</cp:lastPrinted>
  <dcterms:created xsi:type="dcterms:W3CDTF">2012-05-10T15:47:12Z</dcterms:created>
  <dcterms:modified xsi:type="dcterms:W3CDTF">2017-06-12T20:55:50Z</dcterms:modified>
</cp:coreProperties>
</file>