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External Affairs\Press\Scheduled releases\Transborder releases\2017 Releases\Annual 2017\"/>
    </mc:Choice>
  </mc:AlternateContent>
  <bookViews>
    <workbookView xWindow="480" yWindow="90" windowWidth="14385" windowHeight="8700" tabRatio="848" activeTab="5"/>
  </bookViews>
  <sheets>
    <sheet name="Figure 1" sheetId="1" r:id="rId1"/>
    <sheet name="Figure 2" sheetId="2" r:id="rId2"/>
    <sheet name="Table 1" sheetId="17" r:id="rId3"/>
    <sheet name="Table 2" sheetId="13" r:id="rId4"/>
    <sheet name="Table 3" sheetId="15" r:id="rId5"/>
    <sheet name="Table 4" sheetId="14" r:id="rId6"/>
    <sheet name="Table 5" sheetId="16" r:id="rId7"/>
    <sheet name="Figure 3" sheetId="18" r:id="rId8"/>
    <sheet name="Figure 4" sheetId="19" r:id="rId9"/>
    <sheet name="Oil Price" sheetId="21" r:id="rId10"/>
  </sheets>
  <calcPr calcId="171027"/>
</workbook>
</file>

<file path=xl/calcChain.xml><?xml version="1.0" encoding="utf-8"?>
<calcChain xmlns="http://schemas.openxmlformats.org/spreadsheetml/2006/main">
  <c r="D13" i="15" l="1"/>
  <c r="B13" i="15"/>
  <c r="E32" i="14" l="1"/>
  <c r="E31" i="14"/>
  <c r="E30" i="14"/>
  <c r="E28" i="14"/>
  <c r="E27" i="14"/>
  <c r="E26" i="14"/>
  <c r="E24" i="14"/>
  <c r="E23" i="14"/>
  <c r="E22" i="14"/>
  <c r="E20" i="14"/>
  <c r="E19" i="14"/>
  <c r="E18" i="14"/>
  <c r="E16" i="14"/>
  <c r="E15" i="14"/>
  <c r="E14" i="14"/>
  <c r="E12" i="14"/>
  <c r="E11" i="14"/>
  <c r="E10" i="14"/>
  <c r="E7" i="14"/>
  <c r="E6" i="14"/>
  <c r="E5" i="14"/>
  <c r="E5" i="13"/>
  <c r="E32" i="13"/>
  <c r="E31" i="13"/>
  <c r="E30" i="13"/>
  <c r="E28" i="13"/>
  <c r="E27" i="13"/>
  <c r="E26" i="13"/>
  <c r="E24" i="13"/>
  <c r="E23" i="13"/>
  <c r="E22" i="13"/>
  <c r="E20" i="13"/>
  <c r="E19" i="13"/>
  <c r="E18" i="13"/>
  <c r="E16" i="13"/>
  <c r="E15" i="13"/>
  <c r="E14" i="13"/>
  <c r="E12" i="13"/>
  <c r="E11" i="13"/>
  <c r="E10" i="13"/>
  <c r="E31" i="17"/>
  <c r="E30" i="17"/>
  <c r="E27" i="17"/>
  <c r="E26" i="17"/>
  <c r="E23" i="17"/>
  <c r="E22" i="17"/>
  <c r="E19" i="17"/>
  <c r="E18" i="17"/>
  <c r="E15" i="17"/>
  <c r="E14" i="17"/>
  <c r="E11" i="17"/>
  <c r="E10" i="17"/>
  <c r="E32" i="17"/>
  <c r="E28" i="17"/>
  <c r="E24" i="17"/>
  <c r="E20" i="17"/>
  <c r="E16" i="17"/>
  <c r="E12" i="17"/>
  <c r="D7" i="13" l="1"/>
  <c r="E7" i="13" s="1"/>
  <c r="E6" i="13"/>
  <c r="E7" i="17" l="1"/>
  <c r="E6" i="17"/>
  <c r="E5" i="17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<sst xmlns="http://schemas.openxmlformats.org/spreadsheetml/2006/main" count="272" uniqueCount="114">
  <si>
    <t>Mode</t>
  </si>
  <si>
    <t>All Surface Modes</t>
  </si>
  <si>
    <t>Imports</t>
  </si>
  <si>
    <t>Exports</t>
  </si>
  <si>
    <t>Total</t>
  </si>
  <si>
    <t>Truck</t>
  </si>
  <si>
    <t>Rail</t>
  </si>
  <si>
    <t>Pipeline</t>
  </si>
  <si>
    <t>Commodities</t>
  </si>
  <si>
    <t>All Modes</t>
  </si>
  <si>
    <t>Vessel</t>
  </si>
  <si>
    <t>Air</t>
  </si>
  <si>
    <t>Source: Bureau of Transportation Statistics, TransBorder Freight Data, http://transborder.bts.gov/transborder/</t>
  </si>
  <si>
    <t>Other</t>
  </si>
  <si>
    <t>(millions of current dollars)</t>
  </si>
  <si>
    <t>Note: Numbers may not add to totals due to rounding.</t>
  </si>
  <si>
    <t>(billions of current dollars)</t>
  </si>
  <si>
    <t>NOTES: Percent change based on numbers prior to rounding. Numbers may not add to totals due to rounding.</t>
  </si>
  <si>
    <t xml:space="preserve">The percentage of modal share for all surface modes equals the sum of the share of the truck, rail and pipeline modes.  </t>
  </si>
  <si>
    <t>State</t>
  </si>
  <si>
    <t>Value</t>
  </si>
  <si>
    <t>Rank</t>
  </si>
  <si>
    <t>Michigan</t>
  </si>
  <si>
    <t>California</t>
  </si>
  <si>
    <t>Texas</t>
  </si>
  <si>
    <t>New York</t>
  </si>
  <si>
    <t>Washington</t>
  </si>
  <si>
    <t>Arizona</t>
  </si>
  <si>
    <t>2016</t>
  </si>
  <si>
    <t xml:space="preserve"> Vehicles and Parts</t>
  </si>
  <si>
    <t xml:space="preserve"> Mineral Fuels</t>
  </si>
  <si>
    <t xml:space="preserve"> Electrical Machinery</t>
  </si>
  <si>
    <t>Source: Source: Bureau of Transportation Statistics, TransBorder Freight Data, http://transborder.bts.gov/transborder/</t>
  </si>
  <si>
    <t>Note: Numbers August not add to totals due to rounding.</t>
  </si>
  <si>
    <r>
      <t xml:space="preserve">Share of Total by Mode                                                                       </t>
    </r>
    <r>
      <rPr>
        <sz val="10"/>
        <color theme="1"/>
        <rFont val="Arial"/>
        <family val="2"/>
      </rPr>
      <t>(percent of total value)</t>
    </r>
  </si>
  <si>
    <r>
      <t xml:space="preserve">Share of Total by Mode                                                            </t>
    </r>
    <r>
      <rPr>
        <sz val="10"/>
        <color theme="1"/>
        <rFont val="Arial"/>
        <family val="2"/>
      </rPr>
      <t>(percent of total value)</t>
    </r>
  </si>
  <si>
    <t>2017</t>
  </si>
  <si>
    <t>Percent Change   2016-2017</t>
  </si>
  <si>
    <t>Percent Change between 2016-2017</t>
  </si>
  <si>
    <t>Figure 2: North American Freight by Mode, 2017</t>
  </si>
  <si>
    <t>Ranked by 2017 Value</t>
  </si>
  <si>
    <t>Percent Change   2016 - 2017</t>
  </si>
  <si>
    <t>Figure 3. Top Commodity Transported between the U.S. and Canada for Each Mode of Transportation, 2017</t>
  </si>
  <si>
    <t>Figure 4. Top Commodity Transported between the U.S. and Mexico for Each Mode of Transportation, 2017</t>
  </si>
  <si>
    <t>Source: Bureau of Transportation Statistics, TransBorder Freight Data, https://www.bts.gov/transborder as of February 2018.</t>
  </si>
  <si>
    <t>Year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</si>
  <si>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</si>
  <si>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</si>
  <si>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</si>
  <si>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</si>
  <si>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</si>
  <si>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</si>
  <si>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</si>
  <si>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</si>
  <si>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</si>
  <si>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</si>
  <si>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</si>
  <si>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</si>
  <si>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  1986</t>
  </si>
  <si>
    <t>  1987</t>
  </si>
  <si>
    <t>  1988</t>
  </si>
  <si>
    <t>  1989</t>
  </si>
  <si>
    <t>  1990</t>
  </si>
  <si>
    <t>  1991</t>
  </si>
  <si>
    <t>  1992</t>
  </si>
  <si>
    <t>  1993</t>
  </si>
  <si>
    <t>  1994</t>
  </si>
  <si>
    <t>  1995</t>
  </si>
  <si>
    <t>  1996</t>
  </si>
  <si>
    <t>  1997</t>
  </si>
  <si>
    <t>  1998</t>
  </si>
  <si>
    <t>  1999</t>
  </si>
  <si>
    <t>  2000</t>
  </si>
  <si>
    <t>  2001</t>
  </si>
  <si>
    <t>  2002</t>
  </si>
  <si>
    <t>  2003</t>
  </si>
  <si>
    <t>  2004</t>
  </si>
  <si>
    <t>  2005</t>
  </si>
  <si>
    <t>  2006</t>
  </si>
  <si>
    <t>  2007</t>
  </si>
  <si>
    <t>  2008</t>
  </si>
  <si>
    <t>  2009</t>
  </si>
  <si>
    <t>  2010</t>
  </si>
  <si>
    <t>  2011</t>
  </si>
  <si>
    <t>  2012</t>
  </si>
  <si>
    <t>  2013</t>
  </si>
  <si>
    <t>  2014</t>
  </si>
  <si>
    <t>  2015</t>
  </si>
  <si>
    <t>  2016</t>
  </si>
  <si>
    <t>  2017</t>
  </si>
  <si>
    <t>Source: Energy Information Administration: http://www.eia.gov/dnav/pet/hist/LeafHandler.ashx?n=PET&amp;s=RWTC&amp;f=M</t>
  </si>
  <si>
    <t>Percentage Point Change   2016-2017</t>
  </si>
  <si>
    <t>Percent Change      2016 - 2017</t>
  </si>
  <si>
    <t>Table 3. Flow of Goods Through States on the U.S.-Canada Border by All Modes of Transportation</t>
  </si>
  <si>
    <t>Alaska</t>
  </si>
  <si>
    <t>Idaho</t>
  </si>
  <si>
    <t>Montana</t>
  </si>
  <si>
    <t>North Dakota</t>
  </si>
  <si>
    <t>Minnesota</t>
  </si>
  <si>
    <t>Vermont/New Hampshire</t>
  </si>
  <si>
    <t>Maine</t>
  </si>
  <si>
    <t xml:space="preserve">NOTES: Percent change based on numbers prior to rounding.  Vermont and New Hampshire </t>
  </si>
  <si>
    <t xml:space="preserve">data have been combined, as data for the port of entry at Beecher Falls includes three crossings, </t>
  </si>
  <si>
    <t>two in Vermont and one in New Hampshire.  Data only include trade between the United States and Canada.</t>
  </si>
  <si>
    <t xml:space="preserve">NOTES: Percent change based on numbers prior to rounding.  </t>
  </si>
  <si>
    <t>Data only include trade between the United States and Mexico.</t>
  </si>
  <si>
    <t>New Mexico</t>
  </si>
  <si>
    <t>Table 5. Flow of Goods Through States on the U.S.-Mexico Border by All Modes of Transportation</t>
  </si>
  <si>
    <t>Source: Bureau of Transportation Statistics, TransBorder Freight Data, https://www.bts.gov/transborder as of March 2018.</t>
  </si>
  <si>
    <t>Figure 1: U.S.-North American Freight by Mode: 2016-2017</t>
  </si>
  <si>
    <t>Freight by All Modes</t>
  </si>
  <si>
    <t xml:space="preserve">Table 4. Total Value and Modal Shares of U.S.-Mexico Freight Flows
</t>
  </si>
  <si>
    <t>Table 2. Total Value and Modal Shares of U.S.-Canada Freight Flows</t>
  </si>
  <si>
    <t>Table 1.  Total Value and Modal Shares of U.S.-North American Freight Flows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</si>
</sst>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#,##0.0"/>
    <numFmt numFmtId="167" formatCode="0.0%"/>
    <numFmt numFmtId="168" formatCode="_(* #,##0.0_);_(* \(#,##0.0\);_(* &quot;-&quot;??_);_(@_)"/>
    <numFmt numFmtId="169" formatCode="0.000"/>
    <numFmt numFmtId="170" formatCode="_(&quot;$&quot;* #,##0_);_(&quot;$&quot;* \(#,##0\);_(&quot;$&quot;* &quot;-&quot;??_);_(@_)"/>
    <numFmt numFmtId="171" formatCode="_(* #,##0.0000000_);_(* \(#,##0.0000000\);_(* &quot;-&quot;??_);_(@_)"/>
    <numFmt numFmtId="172" formatCode="_(&quot;$&quot;* #,##0.0_);_(&quot;$&quot;* \(#,##0.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4"/>
      <color theme="1"/>
      <name val="Times New Roman"/>
      <family val="1"/>
    </font>
    <font>
      <u/>
      <sz val="10"/>
      <color theme="10"/>
      <name val="Arial"/>
      <family val="2"/>
    </font>
    <font>
      <sz val="9"/>
      <color theme="1"/>
      <name val="Arial"/>
      <family val="2"/>
    </font>
    <font>
      <b/>
      <sz val="10"/>
      <color rgb="FF7030A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/>
    <xf numFmtId="44" fontId="1" fillId="0" borderId="0" applyFont="0" applyFill="0" applyBorder="0" applyAlignment="0" applyProtection="0"/>
  </cellStyleXfs>
  <cellXfs count="117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/>
    <xf numFmtId="3" fontId="6" fillId="0" borderId="1" xfId="0" applyNumberFormat="1" applyFont="1" applyBorder="1" applyAlignment="1">
      <alignment horizontal="right" wrapText="1"/>
    </xf>
    <xf numFmtId="0" fontId="3" fillId="0" borderId="1" xfId="0" applyFont="1" applyBorder="1" applyAlignment="1"/>
    <xf numFmtId="0" fontId="5" fillId="0" borderId="1" xfId="0" applyFont="1" applyBorder="1" applyAlignment="1">
      <alignment horizontal="center"/>
    </xf>
    <xf numFmtId="3" fontId="0" fillId="0" borderId="0" xfId="0" applyNumberFormat="1"/>
    <xf numFmtId="0" fontId="7" fillId="0" borderId="0" xfId="0" applyFont="1"/>
    <xf numFmtId="0" fontId="4" fillId="0" borderId="1" xfId="0" applyFont="1" applyBorder="1"/>
    <xf numFmtId="0" fontId="4" fillId="0" borderId="0" xfId="5" applyFont="1" applyAlignment="1">
      <alignment horizontal="left" vertical="center"/>
    </xf>
    <xf numFmtId="0" fontId="4" fillId="0" borderId="0" xfId="3" applyFont="1"/>
    <xf numFmtId="0" fontId="3" fillId="0" borderId="1" xfId="3" applyFont="1" applyBorder="1" applyAlignment="1">
      <alignment horizontal="center"/>
    </xf>
    <xf numFmtId="0" fontId="3" fillId="0" borderId="1" xfId="3" applyFont="1" applyBorder="1" applyAlignment="1">
      <alignment horizontal="center" wrapText="1"/>
    </xf>
    <xf numFmtId="0" fontId="4" fillId="0" borderId="1" xfId="3" applyFont="1" applyFill="1" applyBorder="1" applyAlignment="1">
      <alignment horizontal="left"/>
    </xf>
    <xf numFmtId="0" fontId="4" fillId="0" borderId="1" xfId="3" applyFont="1" applyBorder="1" applyAlignment="1">
      <alignment vertical="top" wrapText="1"/>
    </xf>
    <xf numFmtId="0" fontId="4" fillId="0" borderId="1" xfId="3" applyFont="1" applyBorder="1"/>
    <xf numFmtId="0" fontId="4" fillId="0" borderId="1" xfId="3" applyFont="1" applyBorder="1" applyAlignment="1">
      <alignment wrapText="1"/>
    </xf>
    <xf numFmtId="0" fontId="4" fillId="0" borderId="0" xfId="3" applyFont="1" applyAlignment="1">
      <alignment wrapText="1"/>
    </xf>
    <xf numFmtId="3" fontId="4" fillId="0" borderId="0" xfId="3" applyNumberFormat="1" applyFont="1"/>
    <xf numFmtId="3" fontId="4" fillId="0" borderId="0" xfId="0" applyNumberFormat="1" applyFont="1"/>
    <xf numFmtId="0" fontId="4" fillId="0" borderId="1" xfId="3" applyFont="1" applyBorder="1" applyAlignment="1"/>
    <xf numFmtId="0" fontId="4" fillId="0" borderId="1" xfId="3" applyFont="1" applyBorder="1" applyAlignment="1">
      <alignment horizontal="left" vertical="top" wrapText="1"/>
    </xf>
    <xf numFmtId="0" fontId="4" fillId="0" borderId="1" xfId="3" applyFont="1" applyBorder="1" applyAlignment="1">
      <alignment horizontal="left" vertical="center" wrapText="1"/>
    </xf>
    <xf numFmtId="0" fontId="4" fillId="0" borderId="1" xfId="3" applyFont="1" applyBorder="1" applyAlignment="1">
      <alignment vertical="center" wrapText="1"/>
    </xf>
    <xf numFmtId="0" fontId="4" fillId="0" borderId="1" xfId="3" applyFont="1" applyBorder="1" applyAlignment="1">
      <alignment vertical="center"/>
    </xf>
    <xf numFmtId="0" fontId="4" fillId="0" borderId="0" xfId="0" applyFont="1" applyAlignment="1">
      <alignment horizontal="right"/>
    </xf>
    <xf numFmtId="0" fontId="3" fillId="0" borderId="0" xfId="0" applyFont="1" applyFill="1" applyBorder="1" applyAlignment="1">
      <alignment horizontal="right" wrapText="1"/>
    </xf>
    <xf numFmtId="0" fontId="3" fillId="0" borderId="0" xfId="0" applyFont="1"/>
    <xf numFmtId="49" fontId="3" fillId="0" borderId="1" xfId="0" applyNumberFormat="1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 wrapText="1"/>
    </xf>
    <xf numFmtId="49" fontId="3" fillId="0" borderId="1" xfId="0" quotePrefix="1" applyNumberFormat="1" applyFont="1" applyBorder="1" applyAlignment="1">
      <alignment horizontal="center" wrapText="1"/>
    </xf>
    <xf numFmtId="3" fontId="4" fillId="0" borderId="1" xfId="0" applyNumberFormat="1" applyFont="1" applyBorder="1" applyAlignment="1">
      <alignment horizontal="right" wrapText="1"/>
    </xf>
    <xf numFmtId="164" fontId="4" fillId="0" borderId="1" xfId="0" applyNumberFormat="1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/>
    </xf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/>
    <xf numFmtId="0" fontId="3" fillId="0" borderId="1" xfId="0" applyFont="1" applyBorder="1" applyAlignment="1">
      <alignment horizontal="center"/>
    </xf>
    <xf numFmtId="3" fontId="0" fillId="0" borderId="0" xfId="0" applyNumberFormat="1" applyFont="1"/>
    <xf numFmtId="0" fontId="4" fillId="0" borderId="1" xfId="0" applyFont="1" applyBorder="1" applyAlignment="1">
      <alignment wrapText="1"/>
    </xf>
    <xf numFmtId="0" fontId="4" fillId="0" borderId="0" xfId="0" applyFont="1" applyFill="1" applyAlignment="1">
      <alignment horizontal="right"/>
    </xf>
    <xf numFmtId="0" fontId="4" fillId="0" borderId="0" xfId="0" applyFont="1" applyAlignment="1">
      <alignment horizontal="center"/>
    </xf>
    <xf numFmtId="49" fontId="3" fillId="0" borderId="0" xfId="0" applyNumberFormat="1" applyFont="1" applyFill="1" applyBorder="1" applyAlignment="1">
      <alignment horizontal="center" wrapText="1"/>
    </xf>
    <xf numFmtId="164" fontId="4" fillId="0" borderId="0" xfId="0" applyNumberFormat="1" applyFont="1" applyFill="1" applyBorder="1" applyAlignment="1">
      <alignment horizontal="right" wrapText="1"/>
    </xf>
    <xf numFmtId="0" fontId="4" fillId="0" borderId="0" xfId="0" applyFont="1" applyFill="1" applyBorder="1" applyAlignment="1">
      <alignment horizontal="right" vertical="center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 wrapText="1"/>
    </xf>
    <xf numFmtId="0" fontId="4" fillId="0" borderId="5" xfId="0" applyFont="1" applyBorder="1"/>
    <xf numFmtId="3" fontId="4" fillId="0" borderId="1" xfId="0" applyNumberFormat="1" applyFont="1" applyBorder="1"/>
    <xf numFmtId="3" fontId="4" fillId="0" borderId="5" xfId="0" applyNumberFormat="1" applyFont="1" applyBorder="1"/>
    <xf numFmtId="4" fontId="4" fillId="0" borderId="0" xfId="0" applyNumberFormat="1" applyFont="1" applyBorder="1"/>
    <xf numFmtId="0" fontId="5" fillId="0" borderId="1" xfId="0" applyFont="1" applyBorder="1" applyAlignment="1">
      <alignment horizontal="center"/>
    </xf>
    <xf numFmtId="1" fontId="4" fillId="0" borderId="1" xfId="0" applyNumberFormat="1" applyFont="1" applyBorder="1"/>
    <xf numFmtId="166" fontId="4" fillId="0" borderId="1" xfId="0" applyNumberFormat="1" applyFont="1" applyBorder="1"/>
    <xf numFmtId="167" fontId="4" fillId="0" borderId="0" xfId="0" applyNumberFormat="1" applyFont="1"/>
    <xf numFmtId="168" fontId="4" fillId="0" borderId="0" xfId="1" applyNumberFormat="1" applyFont="1"/>
    <xf numFmtId="0" fontId="3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167" fontId="4" fillId="0" borderId="0" xfId="2" applyNumberFormat="1" applyFont="1"/>
    <xf numFmtId="0" fontId="3" fillId="4" borderId="1" xfId="0" applyFont="1" applyFill="1" applyBorder="1" applyAlignment="1">
      <alignment horizontal="center" wrapText="1"/>
    </xf>
    <xf numFmtId="164" fontId="4" fillId="0" borderId="0" xfId="0" applyNumberFormat="1" applyFont="1" applyBorder="1"/>
    <xf numFmtId="0" fontId="2" fillId="0" borderId="0" xfId="0" applyFont="1"/>
    <xf numFmtId="167" fontId="4" fillId="0" borderId="0" xfId="4" applyNumberFormat="1" applyFont="1" applyFill="1" applyBorder="1"/>
    <xf numFmtId="0" fontId="10" fillId="0" borderId="0" xfId="0" applyFont="1" applyAlignment="1">
      <alignment horizontal="center"/>
    </xf>
    <xf numFmtId="170" fontId="4" fillId="0" borderId="0" xfId="0" applyNumberFormat="1" applyFont="1" applyBorder="1" applyAlignment="1"/>
    <xf numFmtId="164" fontId="4" fillId="0" borderId="1" xfId="0" applyNumberFormat="1" applyFont="1" applyFill="1" applyBorder="1" applyAlignment="1">
      <alignment horizontal="right"/>
    </xf>
    <xf numFmtId="167" fontId="3" fillId="0" borderId="0" xfId="4" applyNumberFormat="1" applyFont="1" applyFill="1" applyBorder="1" applyAlignment="1">
      <alignment horizontal="center"/>
    </xf>
    <xf numFmtId="169" fontId="4" fillId="0" borderId="0" xfId="0" applyNumberFormat="1" applyFont="1" applyBorder="1"/>
    <xf numFmtId="170" fontId="4" fillId="0" borderId="0" xfId="7" applyNumberFormat="1" applyFont="1" applyAlignment="1"/>
    <xf numFmtId="167" fontId="4" fillId="0" borderId="0" xfId="4" applyNumberFormat="1" applyFont="1" applyBorder="1"/>
    <xf numFmtId="165" fontId="0" fillId="0" borderId="0" xfId="1" applyNumberFormat="1" applyFont="1"/>
    <xf numFmtId="171" fontId="0" fillId="0" borderId="0" xfId="0" applyNumberFormat="1"/>
    <xf numFmtId="0" fontId="3" fillId="0" borderId="1" xfId="0" applyFont="1" applyBorder="1" applyAlignment="1">
      <alignment horizontal="center"/>
    </xf>
    <xf numFmtId="0" fontId="5" fillId="0" borderId="0" xfId="0" applyFont="1" applyBorder="1" applyAlignment="1"/>
    <xf numFmtId="3" fontId="6" fillId="0" borderId="0" xfId="0" applyNumberFormat="1" applyFont="1" applyBorder="1" applyAlignment="1">
      <alignment horizontal="right" wrapText="1"/>
    </xf>
    <xf numFmtId="0" fontId="5" fillId="0" borderId="0" xfId="0" applyFont="1" applyBorder="1" applyAlignment="1">
      <alignment horizontal="center"/>
    </xf>
    <xf numFmtId="167" fontId="4" fillId="0" borderId="0" xfId="2" applyNumberFormat="1" applyFont="1" applyBorder="1" applyAlignment="1">
      <alignment horizontal="right" wrapText="1"/>
    </xf>
    <xf numFmtId="0" fontId="3" fillId="0" borderId="0" xfId="0" applyFont="1" applyBorder="1" applyAlignment="1"/>
    <xf numFmtId="3" fontId="4" fillId="0" borderId="0" xfId="0" applyNumberFormat="1" applyFont="1" applyBorder="1" applyAlignment="1">
      <alignment horizontal="right" wrapText="1"/>
    </xf>
    <xf numFmtId="0" fontId="3" fillId="0" borderId="0" xfId="0" applyFont="1" applyBorder="1" applyAlignment="1">
      <alignment horizontal="center"/>
    </xf>
    <xf numFmtId="164" fontId="4" fillId="0" borderId="0" xfId="0" applyNumberFormat="1" applyFont="1"/>
    <xf numFmtId="164" fontId="4" fillId="0" borderId="1" xfId="2" applyNumberFormat="1" applyFont="1" applyBorder="1" applyAlignment="1">
      <alignment horizontal="right" wrapText="1"/>
    </xf>
    <xf numFmtId="3" fontId="4" fillId="0" borderId="1" xfId="3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left"/>
    </xf>
    <xf numFmtId="0" fontId="0" fillId="0" borderId="0" xfId="0" applyFont="1" applyAlignment="1"/>
    <xf numFmtId="172" fontId="4" fillId="0" borderId="1" xfId="7" applyNumberFormat="1" applyFont="1" applyBorder="1" applyAlignment="1">
      <alignment horizontal="right" wrapText="1"/>
    </xf>
    <xf numFmtId="170" fontId="4" fillId="0" borderId="1" xfId="7" applyNumberFormat="1" applyFont="1" applyBorder="1" applyAlignment="1">
      <alignment horizontal="right" wrapText="1"/>
    </xf>
    <xf numFmtId="172" fontId="4" fillId="0" borderId="1" xfId="7" applyNumberFormat="1" applyFont="1" applyFill="1" applyBorder="1" applyAlignment="1">
      <alignment horizontal="right" wrapText="1"/>
    </xf>
    <xf numFmtId="0" fontId="4" fillId="0" borderId="0" xfId="0" applyFont="1" applyBorder="1" applyAlignment="1">
      <alignment horizontal="left" wrapText="1"/>
    </xf>
    <xf numFmtId="0" fontId="4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wrapText="1"/>
    </xf>
    <xf numFmtId="0" fontId="4" fillId="0" borderId="0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0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3" applyFont="1" applyFill="1" applyAlignment="1">
      <alignment horizontal="left" wrapText="1"/>
    </xf>
    <xf numFmtId="0" fontId="3" fillId="0" borderId="0" xfId="3" applyFont="1" applyBorder="1"/>
    <xf numFmtId="49" fontId="4" fillId="0" borderId="0" xfId="3" applyNumberFormat="1" applyFont="1" applyBorder="1" applyAlignment="1" applyProtection="1">
      <alignment horizontal="left" wrapText="1"/>
      <protection locked="0"/>
    </xf>
    <xf numFmtId="0" fontId="4" fillId="0" borderId="0" xfId="3" applyFont="1" applyAlignment="1">
      <alignment horizontal="left"/>
    </xf>
    <xf numFmtId="0" fontId="4" fillId="0" borderId="0" xfId="0" applyFont="1" applyBorder="1" applyAlignment="1"/>
    <xf numFmtId="0" fontId="4" fillId="0" borderId="0" xfId="0" applyFont="1" applyAlignment="1">
      <alignment horizontal="left" vertical="center" wrapText="1"/>
    </xf>
  </cellXfs>
  <cellStyles count="8">
    <cellStyle name="Comma" xfId="1" builtinId="3"/>
    <cellStyle name="Currency" xfId="7" builtinId="4"/>
    <cellStyle name="Hyperlink" xfId="5" builtinId="8"/>
    <cellStyle name="Normal" xfId="0" builtinId="0"/>
    <cellStyle name="Normal 2" xfId="3"/>
    <cellStyle name="Normal 3" xfId="6"/>
    <cellStyle name="Percent" xfId="2" builtinId="5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991025315384044E-2"/>
          <c:y val="4.5567080739520635E-2"/>
          <c:w val="0.88732343140928061"/>
          <c:h val="0.625199595525182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3'!$C$4</c:f>
              <c:strCache>
                <c:ptCount val="1"/>
                <c:pt idx="0">
                  <c:v>Exports</c:v>
                </c:pt>
              </c:strCache>
            </c:strRef>
          </c:tx>
          <c:invertIfNegative val="0"/>
          <c:cat>
            <c:multiLvlStrRef>
              <c:f>'Figure 3'!$A$5:$B$10</c:f>
              <c:multiLvlStrCache>
                <c:ptCount val="6"/>
                <c:lvl>
                  <c:pt idx="0">
                    <c:v> Vehicles and Parts</c:v>
                  </c:pt>
                  <c:pt idx="1">
                    <c:v> Vehicles and Parts</c:v>
                  </c:pt>
                  <c:pt idx="2">
                    <c:v> Vehicles and Parts</c:v>
                  </c:pt>
                  <c:pt idx="3">
                    <c:v> Mineral Fuels</c:v>
                  </c:pt>
                  <c:pt idx="4">
                    <c:v> Mineral Fuels</c:v>
                  </c:pt>
                  <c:pt idx="5">
                    <c:v> Electrical Machinery</c:v>
                  </c:pt>
                </c:lvl>
                <c:lvl>
                  <c:pt idx="0">
                    <c:v>All Modes</c:v>
                  </c:pt>
                  <c:pt idx="1">
                    <c:v>Truck</c:v>
                  </c:pt>
                  <c:pt idx="2">
                    <c:v>Rail</c:v>
                  </c:pt>
                  <c:pt idx="3">
                    <c:v>Pipeline</c:v>
                  </c:pt>
                  <c:pt idx="4">
                    <c:v>Vessel</c:v>
                  </c:pt>
                  <c:pt idx="5">
                    <c:v>Air</c:v>
                  </c:pt>
                </c:lvl>
              </c:multiLvlStrCache>
            </c:multiLvlStrRef>
          </c:cat>
          <c:val>
            <c:numRef>
              <c:f>'Figure 3'!$C$5:$C$10</c:f>
              <c:numCache>
                <c:formatCode>#,##0</c:formatCode>
                <c:ptCount val="6"/>
                <c:pt idx="0">
                  <c:v>51.4</c:v>
                </c:pt>
                <c:pt idx="1">
                  <c:v>31.4</c:v>
                </c:pt>
                <c:pt idx="2">
                  <c:v>17.5</c:v>
                </c:pt>
                <c:pt idx="3">
                  <c:v>9.8000000000000007</c:v>
                </c:pt>
                <c:pt idx="4">
                  <c:v>5.9</c:v>
                </c:pt>
                <c:pt idx="5">
                  <c:v>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55-481B-8804-72921E51CF21}"/>
            </c:ext>
          </c:extLst>
        </c:ser>
        <c:ser>
          <c:idx val="1"/>
          <c:order val="1"/>
          <c:tx>
            <c:strRef>
              <c:f>'Figure 3'!$D$4</c:f>
              <c:strCache>
                <c:ptCount val="1"/>
                <c:pt idx="0">
                  <c:v>Imports</c:v>
                </c:pt>
              </c:strCache>
            </c:strRef>
          </c:tx>
          <c:invertIfNegative val="0"/>
          <c:cat>
            <c:multiLvlStrRef>
              <c:f>'Figure 3'!$A$5:$B$10</c:f>
              <c:multiLvlStrCache>
                <c:ptCount val="6"/>
                <c:lvl>
                  <c:pt idx="0">
                    <c:v> Vehicles and Parts</c:v>
                  </c:pt>
                  <c:pt idx="1">
                    <c:v> Vehicles and Parts</c:v>
                  </c:pt>
                  <c:pt idx="2">
                    <c:v> Vehicles and Parts</c:v>
                  </c:pt>
                  <c:pt idx="3">
                    <c:v> Mineral Fuels</c:v>
                  </c:pt>
                  <c:pt idx="4">
                    <c:v> Mineral Fuels</c:v>
                  </c:pt>
                  <c:pt idx="5">
                    <c:v> Electrical Machinery</c:v>
                  </c:pt>
                </c:lvl>
                <c:lvl>
                  <c:pt idx="0">
                    <c:v>All Modes</c:v>
                  </c:pt>
                  <c:pt idx="1">
                    <c:v>Truck</c:v>
                  </c:pt>
                  <c:pt idx="2">
                    <c:v>Rail</c:v>
                  </c:pt>
                  <c:pt idx="3">
                    <c:v>Pipeline</c:v>
                  </c:pt>
                  <c:pt idx="4">
                    <c:v>Vessel</c:v>
                  </c:pt>
                  <c:pt idx="5">
                    <c:v>Air</c:v>
                  </c:pt>
                </c:lvl>
              </c:multiLvlStrCache>
            </c:multiLvlStrRef>
          </c:cat>
          <c:val>
            <c:numRef>
              <c:f>'Figure 3'!$D$5:$D$10</c:f>
              <c:numCache>
                <c:formatCode>#,##0</c:formatCode>
                <c:ptCount val="6"/>
                <c:pt idx="0">
                  <c:v>55.9</c:v>
                </c:pt>
                <c:pt idx="1">
                  <c:v>29.3</c:v>
                </c:pt>
                <c:pt idx="2">
                  <c:v>26.2</c:v>
                </c:pt>
                <c:pt idx="3">
                  <c:v>51.4</c:v>
                </c:pt>
                <c:pt idx="4">
                  <c:v>11.4</c:v>
                </c:pt>
                <c:pt idx="5">
                  <c:v>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55-481B-8804-72921E51CF21}"/>
            </c:ext>
          </c:extLst>
        </c:ser>
        <c:ser>
          <c:idx val="2"/>
          <c:order val="2"/>
          <c:tx>
            <c:strRef>
              <c:f>'Figure 3'!$E$4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multiLvlStrRef>
              <c:f>'Figure 3'!$A$5:$B$10</c:f>
              <c:multiLvlStrCache>
                <c:ptCount val="6"/>
                <c:lvl>
                  <c:pt idx="0">
                    <c:v> Vehicles and Parts</c:v>
                  </c:pt>
                  <c:pt idx="1">
                    <c:v> Vehicles and Parts</c:v>
                  </c:pt>
                  <c:pt idx="2">
                    <c:v> Vehicles and Parts</c:v>
                  </c:pt>
                  <c:pt idx="3">
                    <c:v> Mineral Fuels</c:v>
                  </c:pt>
                  <c:pt idx="4">
                    <c:v> Mineral Fuels</c:v>
                  </c:pt>
                  <c:pt idx="5">
                    <c:v> Electrical Machinery</c:v>
                  </c:pt>
                </c:lvl>
                <c:lvl>
                  <c:pt idx="0">
                    <c:v>All Modes</c:v>
                  </c:pt>
                  <c:pt idx="1">
                    <c:v>Truck</c:v>
                  </c:pt>
                  <c:pt idx="2">
                    <c:v>Rail</c:v>
                  </c:pt>
                  <c:pt idx="3">
                    <c:v>Pipeline</c:v>
                  </c:pt>
                  <c:pt idx="4">
                    <c:v>Vessel</c:v>
                  </c:pt>
                  <c:pt idx="5">
                    <c:v>Air</c:v>
                  </c:pt>
                </c:lvl>
              </c:multiLvlStrCache>
            </c:multiLvlStrRef>
          </c:cat>
          <c:val>
            <c:numRef>
              <c:f>'Figure 3'!$E$5:$E$10</c:f>
              <c:numCache>
                <c:formatCode>#,##0</c:formatCode>
                <c:ptCount val="6"/>
                <c:pt idx="0">
                  <c:v>107.4</c:v>
                </c:pt>
                <c:pt idx="1">
                  <c:v>60.7</c:v>
                </c:pt>
                <c:pt idx="2">
                  <c:v>43.7</c:v>
                </c:pt>
                <c:pt idx="3">
                  <c:v>61.2</c:v>
                </c:pt>
                <c:pt idx="4">
                  <c:v>17.3</c:v>
                </c:pt>
                <c:pt idx="5">
                  <c:v>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55-481B-8804-72921E51CF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774912"/>
        <c:axId val="112788608"/>
      </c:barChart>
      <c:catAx>
        <c:axId val="1067749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2788608"/>
        <c:crosses val="autoZero"/>
        <c:auto val="1"/>
        <c:lblAlgn val="ctr"/>
        <c:lblOffset val="100"/>
        <c:noMultiLvlLbl val="0"/>
      </c:catAx>
      <c:valAx>
        <c:axId val="11278860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1067749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465141321301754"/>
          <c:y val="3.1609532498077991E-2"/>
          <c:w val="0.10461879200568619"/>
          <c:h val="0.21460617423507347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b="1"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16588038268785E-2"/>
          <c:y val="4.3098394378337415E-2"/>
          <c:w val="0.90181020305400705"/>
          <c:h val="0.645505145753034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4'!$C$4</c:f>
              <c:strCache>
                <c:ptCount val="1"/>
                <c:pt idx="0">
                  <c:v>Exports</c:v>
                </c:pt>
              </c:strCache>
            </c:strRef>
          </c:tx>
          <c:invertIfNegative val="0"/>
          <c:cat>
            <c:multiLvlStrRef>
              <c:f>'Figure 4'!$A$5:$B$10</c:f>
              <c:multiLvlStrCache>
                <c:ptCount val="6"/>
                <c:lvl>
                  <c:pt idx="0">
                    <c:v> Vehicles and Parts</c:v>
                  </c:pt>
                  <c:pt idx="1">
                    <c:v> Electrical Machinery</c:v>
                  </c:pt>
                  <c:pt idx="2">
                    <c:v> Vehicles and Parts</c:v>
                  </c:pt>
                  <c:pt idx="3">
                    <c:v> Mineral Fuels</c:v>
                  </c:pt>
                  <c:pt idx="4">
                    <c:v> Mineral Fuels</c:v>
                  </c:pt>
                  <c:pt idx="5">
                    <c:v> Electrical Machinery</c:v>
                  </c:pt>
                </c:lvl>
                <c:lvl>
                  <c:pt idx="0">
                    <c:v>All Modes</c:v>
                  </c:pt>
                  <c:pt idx="1">
                    <c:v>Truck</c:v>
                  </c:pt>
                  <c:pt idx="2">
                    <c:v>Rail</c:v>
                  </c:pt>
                  <c:pt idx="3">
                    <c:v>Pipeline</c:v>
                  </c:pt>
                  <c:pt idx="4">
                    <c:v>Vessel</c:v>
                  </c:pt>
                  <c:pt idx="5">
                    <c:v>Air</c:v>
                  </c:pt>
                </c:lvl>
              </c:multiLvlStrCache>
            </c:multiLvlStrRef>
          </c:cat>
          <c:val>
            <c:numRef>
              <c:f>'Figure 4'!$C$5:$C$10</c:f>
              <c:numCache>
                <c:formatCode>#,##0</c:formatCode>
                <c:ptCount val="6"/>
                <c:pt idx="0">
                  <c:v>21.1</c:v>
                </c:pt>
                <c:pt idx="1">
                  <c:v>36.9</c:v>
                </c:pt>
                <c:pt idx="2">
                  <c:v>5.7</c:v>
                </c:pt>
                <c:pt idx="3">
                  <c:v>3.5</c:v>
                </c:pt>
                <c:pt idx="4">
                  <c:v>18.5</c:v>
                </c:pt>
                <c:pt idx="5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67-46D1-9F64-592D228BC68A}"/>
            </c:ext>
          </c:extLst>
        </c:ser>
        <c:ser>
          <c:idx val="1"/>
          <c:order val="1"/>
          <c:tx>
            <c:strRef>
              <c:f>'Figure 4'!$D$4</c:f>
              <c:strCache>
                <c:ptCount val="1"/>
                <c:pt idx="0">
                  <c:v>Imports</c:v>
                </c:pt>
              </c:strCache>
            </c:strRef>
          </c:tx>
          <c:invertIfNegative val="0"/>
          <c:cat>
            <c:multiLvlStrRef>
              <c:f>'Figure 4'!$A$5:$B$10</c:f>
              <c:multiLvlStrCache>
                <c:ptCount val="6"/>
                <c:lvl>
                  <c:pt idx="0">
                    <c:v> Vehicles and Parts</c:v>
                  </c:pt>
                  <c:pt idx="1">
                    <c:v> Electrical Machinery</c:v>
                  </c:pt>
                  <c:pt idx="2">
                    <c:v> Vehicles and Parts</c:v>
                  </c:pt>
                  <c:pt idx="3">
                    <c:v> Mineral Fuels</c:v>
                  </c:pt>
                  <c:pt idx="4">
                    <c:v> Mineral Fuels</c:v>
                  </c:pt>
                  <c:pt idx="5">
                    <c:v> Electrical Machinery</c:v>
                  </c:pt>
                </c:lvl>
                <c:lvl>
                  <c:pt idx="0">
                    <c:v>All Modes</c:v>
                  </c:pt>
                  <c:pt idx="1">
                    <c:v>Truck</c:v>
                  </c:pt>
                  <c:pt idx="2">
                    <c:v>Rail</c:v>
                  </c:pt>
                  <c:pt idx="3">
                    <c:v>Pipeline</c:v>
                  </c:pt>
                  <c:pt idx="4">
                    <c:v>Vessel</c:v>
                  </c:pt>
                  <c:pt idx="5">
                    <c:v>Air</c:v>
                  </c:pt>
                </c:lvl>
              </c:multiLvlStrCache>
            </c:multiLvlStrRef>
          </c:cat>
          <c:val>
            <c:numRef>
              <c:f>'Figure 4'!$D$5:$D$10</c:f>
              <c:numCache>
                <c:formatCode>#,##0</c:formatCode>
                <c:ptCount val="6"/>
                <c:pt idx="0">
                  <c:v>83.6</c:v>
                </c:pt>
                <c:pt idx="1">
                  <c:v>57.7</c:v>
                </c:pt>
                <c:pt idx="2">
                  <c:v>39</c:v>
                </c:pt>
                <c:pt idx="3">
                  <c:v>0.2</c:v>
                </c:pt>
                <c:pt idx="4">
                  <c:v>10.8</c:v>
                </c:pt>
                <c:pt idx="5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67-46D1-9F64-592D228BC68A}"/>
            </c:ext>
          </c:extLst>
        </c:ser>
        <c:ser>
          <c:idx val="2"/>
          <c:order val="2"/>
          <c:tx>
            <c:strRef>
              <c:f>'Figure 4'!$E$4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multiLvlStrRef>
              <c:f>'Figure 4'!$A$5:$B$10</c:f>
              <c:multiLvlStrCache>
                <c:ptCount val="6"/>
                <c:lvl>
                  <c:pt idx="0">
                    <c:v> Vehicles and Parts</c:v>
                  </c:pt>
                  <c:pt idx="1">
                    <c:v> Electrical Machinery</c:v>
                  </c:pt>
                  <c:pt idx="2">
                    <c:v> Vehicles and Parts</c:v>
                  </c:pt>
                  <c:pt idx="3">
                    <c:v> Mineral Fuels</c:v>
                  </c:pt>
                  <c:pt idx="4">
                    <c:v> Mineral Fuels</c:v>
                  </c:pt>
                  <c:pt idx="5">
                    <c:v> Electrical Machinery</c:v>
                  </c:pt>
                </c:lvl>
                <c:lvl>
                  <c:pt idx="0">
                    <c:v>All Modes</c:v>
                  </c:pt>
                  <c:pt idx="1">
                    <c:v>Truck</c:v>
                  </c:pt>
                  <c:pt idx="2">
                    <c:v>Rail</c:v>
                  </c:pt>
                  <c:pt idx="3">
                    <c:v>Pipeline</c:v>
                  </c:pt>
                  <c:pt idx="4">
                    <c:v>Vessel</c:v>
                  </c:pt>
                  <c:pt idx="5">
                    <c:v>Air</c:v>
                  </c:pt>
                </c:lvl>
              </c:multiLvlStrCache>
            </c:multiLvlStrRef>
          </c:cat>
          <c:val>
            <c:numRef>
              <c:f>'Figure 4'!$E$5:$E$10</c:f>
              <c:numCache>
                <c:formatCode>#,##0</c:formatCode>
                <c:ptCount val="6"/>
                <c:pt idx="0">
                  <c:v>104.8</c:v>
                </c:pt>
                <c:pt idx="1">
                  <c:v>94.6</c:v>
                </c:pt>
                <c:pt idx="2">
                  <c:v>44.7</c:v>
                </c:pt>
                <c:pt idx="3">
                  <c:v>3.6</c:v>
                </c:pt>
                <c:pt idx="4">
                  <c:v>29.3</c:v>
                </c:pt>
                <c:pt idx="5">
                  <c:v>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67-46D1-9F64-592D228BC6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633280"/>
        <c:axId val="120443648"/>
      </c:barChart>
      <c:valAx>
        <c:axId val="1204436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45633280"/>
        <c:crosses val="autoZero"/>
        <c:crossBetween val="between"/>
      </c:valAx>
      <c:catAx>
        <c:axId val="145633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2044364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7126226250514738"/>
          <c:y val="3.7576070643685254E-2"/>
          <c:w val="0.10682591897755388"/>
          <c:h val="0.2116575245041189"/>
        </c:manualLayout>
      </c:layout>
      <c:overlay val="0"/>
      <c:txPr>
        <a:bodyPr/>
        <a:lstStyle/>
        <a:p>
          <a:pPr rtl="0">
            <a:defRPr b="1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69571</xdr:rowOff>
    </xdr:from>
    <xdr:to>
      <xdr:col>4</xdr:col>
      <xdr:colOff>1047750</xdr:colOff>
      <xdr:row>26</xdr:row>
      <xdr:rowOff>60612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33129</xdr:colOff>
      <xdr:row>10</xdr:row>
      <xdr:rowOff>49696</xdr:rowOff>
    </xdr:from>
    <xdr:to>
      <xdr:col>4</xdr:col>
      <xdr:colOff>844826</xdr:colOff>
      <xdr:row>26</xdr:row>
      <xdr:rowOff>157370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en.wikipedia.org/wiki/Pipeline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en.wikipedia.org/wiki/Pipelin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G13"/>
  <sheetViews>
    <sheetView zoomScale="115" zoomScaleNormal="115" workbookViewId="0"/>
  </sheetViews>
  <sheetFormatPr defaultColWidth="8.85546875" defaultRowHeight="12.75" x14ac:dyDescent="0.2"/>
  <cols>
    <col min="1" max="3" width="8.85546875" style="1"/>
    <col min="4" max="4" width="10.7109375" style="1" customWidth="1"/>
    <col min="5" max="16384" width="8.85546875" style="1"/>
  </cols>
  <sheetData>
    <row r="1" spans="1:7" x14ac:dyDescent="0.2">
      <c r="A1" s="30" t="s">
        <v>109</v>
      </c>
    </row>
    <row r="2" spans="1:7" x14ac:dyDescent="0.2">
      <c r="A2" s="1" t="s">
        <v>16</v>
      </c>
    </row>
    <row r="3" spans="1:7" ht="51" x14ac:dyDescent="0.2">
      <c r="A3" s="49" t="s">
        <v>0</v>
      </c>
      <c r="B3" s="50">
        <v>2016</v>
      </c>
      <c r="C3" s="50">
        <v>2017</v>
      </c>
      <c r="D3" s="51" t="s">
        <v>38</v>
      </c>
    </row>
    <row r="4" spans="1:7" ht="16.5" customHeight="1" x14ac:dyDescent="0.3">
      <c r="A4" s="11" t="s">
        <v>5</v>
      </c>
      <c r="B4" s="57">
        <v>699.98099999999999</v>
      </c>
      <c r="C4" s="57">
        <v>720.80700000000002</v>
      </c>
      <c r="D4" s="58">
        <f>((C4/B4)-1)*100</f>
        <v>2.9752236132123633</v>
      </c>
      <c r="E4" s="63"/>
      <c r="F4" s="68"/>
      <c r="G4" s="10"/>
    </row>
    <row r="5" spans="1:7" x14ac:dyDescent="0.2">
      <c r="A5" s="11" t="s">
        <v>6</v>
      </c>
      <c r="B5" s="57">
        <v>165.55199999999999</v>
      </c>
      <c r="C5" s="57">
        <v>174.173</v>
      </c>
      <c r="D5" s="58">
        <f t="shared" ref="D5:D9" si="0">((C5/B5)-1)*100</f>
        <v>5.2074272736058802</v>
      </c>
      <c r="E5" s="63"/>
    </row>
    <row r="6" spans="1:7" x14ac:dyDescent="0.2">
      <c r="A6" s="11" t="s">
        <v>7</v>
      </c>
      <c r="B6" s="57">
        <v>49.683999999999997</v>
      </c>
      <c r="C6" s="57">
        <v>65.244</v>
      </c>
      <c r="D6" s="58">
        <f t="shared" si="0"/>
        <v>31.317929313259807</v>
      </c>
      <c r="E6" s="63"/>
    </row>
    <row r="7" spans="1:7" x14ac:dyDescent="0.2">
      <c r="A7" s="11" t="s">
        <v>11</v>
      </c>
      <c r="B7" s="57">
        <v>41.677</v>
      </c>
      <c r="C7" s="57">
        <v>43.88</v>
      </c>
      <c r="D7" s="58">
        <f t="shared" si="0"/>
        <v>5.2858890995033381</v>
      </c>
      <c r="E7" s="63"/>
    </row>
    <row r="8" spans="1:7" x14ac:dyDescent="0.2">
      <c r="A8" s="11" t="s">
        <v>10</v>
      </c>
      <c r="B8" s="57">
        <v>58.366999999999997</v>
      </c>
      <c r="C8" s="57">
        <v>75.635000000000005</v>
      </c>
      <c r="D8" s="58">
        <f t="shared" si="0"/>
        <v>29.585210821183217</v>
      </c>
      <c r="E8" s="63"/>
    </row>
    <row r="9" spans="1:7" x14ac:dyDescent="0.2">
      <c r="A9" s="52" t="s">
        <v>4</v>
      </c>
      <c r="B9" s="53">
        <v>1069.1379999999999</v>
      </c>
      <c r="C9" s="53">
        <v>1139.481</v>
      </c>
      <c r="D9" s="58">
        <f t="shared" si="0"/>
        <v>6.5794125734937925</v>
      </c>
      <c r="E9" s="63"/>
    </row>
    <row r="10" spans="1:7" x14ac:dyDescent="0.2">
      <c r="A10" s="52"/>
      <c r="B10" s="54"/>
      <c r="C10" s="54"/>
      <c r="D10" s="55"/>
    </row>
    <row r="11" spans="1:7" ht="28.9" customHeight="1" x14ac:dyDescent="0.2">
      <c r="A11" s="93" t="s">
        <v>44</v>
      </c>
      <c r="B11" s="93"/>
      <c r="C11" s="93"/>
      <c r="D11" s="93"/>
      <c r="E11" s="93"/>
      <c r="F11" s="93"/>
    </row>
    <row r="13" spans="1:7" x14ac:dyDescent="0.2">
      <c r="B13" s="63"/>
    </row>
  </sheetData>
  <mergeCells count="1">
    <mergeCell ref="A11:F11"/>
  </mergeCells>
  <pageMargins left="0.7" right="0.7" top="0.75" bottom="0.75" header="0.3" footer="0.3"/>
  <pageSetup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topLeftCell="A16" workbookViewId="0">
      <selection activeCell="B37" sqref="B37"/>
    </sheetView>
  </sheetViews>
  <sheetFormatPr defaultRowHeight="15" x14ac:dyDescent="0.25"/>
  <cols>
    <col min="16" max="16" width="18.28515625" customWidth="1"/>
  </cols>
  <sheetData>
    <row r="1" spans="1:13" x14ac:dyDescent="0.25">
      <c r="A1" s="64" t="s">
        <v>45</v>
      </c>
      <c r="B1" s="64" t="s">
        <v>46</v>
      </c>
      <c r="C1" s="64" t="s">
        <v>47</v>
      </c>
      <c r="D1" s="64" t="s">
        <v>48</v>
      </c>
      <c r="E1" s="64" t="s">
        <v>49</v>
      </c>
      <c r="F1" s="64" t="s">
        <v>50</v>
      </c>
      <c r="G1" s="64" t="s">
        <v>51</v>
      </c>
      <c r="H1" s="64" t="s">
        <v>52</v>
      </c>
      <c r="I1" s="64" t="s">
        <v>53</v>
      </c>
      <c r="J1" s="64" t="s">
        <v>54</v>
      </c>
      <c r="K1" s="64" t="s">
        <v>55</v>
      </c>
      <c r="L1" s="64" t="s">
        <v>56</v>
      </c>
      <c r="M1" s="64" t="s">
        <v>57</v>
      </c>
    </row>
    <row r="2" spans="1:13" x14ac:dyDescent="0.25">
      <c r="A2" s="61" t="s">
        <v>58</v>
      </c>
      <c r="B2" s="62">
        <v>22.93</v>
      </c>
      <c r="C2" s="62">
        <v>15.46</v>
      </c>
      <c r="D2" s="62">
        <v>12.61</v>
      </c>
      <c r="E2" s="62">
        <v>12.84</v>
      </c>
      <c r="F2" s="62">
        <v>15.38</v>
      </c>
      <c r="G2" s="62">
        <v>13.43</v>
      </c>
      <c r="H2" s="62">
        <v>11.59</v>
      </c>
      <c r="I2" s="62">
        <v>15.1</v>
      </c>
      <c r="J2" s="62">
        <v>14.87</v>
      </c>
      <c r="K2" s="62">
        <v>14.9</v>
      </c>
      <c r="L2" s="62">
        <v>15.22</v>
      </c>
      <c r="M2" s="62">
        <v>16.11</v>
      </c>
    </row>
    <row r="3" spans="1:13" x14ac:dyDescent="0.25">
      <c r="A3" s="61" t="s">
        <v>59</v>
      </c>
      <c r="B3" s="62">
        <v>18.649999999999999</v>
      </c>
      <c r="C3" s="62">
        <v>17.75</v>
      </c>
      <c r="D3" s="62">
        <v>18.3</v>
      </c>
      <c r="E3" s="62">
        <v>18.68</v>
      </c>
      <c r="F3" s="62">
        <v>19.440000000000001</v>
      </c>
      <c r="G3" s="62">
        <v>20.07</v>
      </c>
      <c r="H3" s="62">
        <v>21.34</v>
      </c>
      <c r="I3" s="62">
        <v>20.309999999999999</v>
      </c>
      <c r="J3" s="62">
        <v>19.53</v>
      </c>
      <c r="K3" s="62">
        <v>19.86</v>
      </c>
      <c r="L3" s="62">
        <v>18.850000000000001</v>
      </c>
      <c r="M3" s="62">
        <v>17.28</v>
      </c>
    </row>
    <row r="4" spans="1:13" x14ac:dyDescent="0.25">
      <c r="A4" s="61" t="s">
        <v>60</v>
      </c>
      <c r="B4" s="62">
        <v>17.13</v>
      </c>
      <c r="C4" s="62">
        <v>16.8</v>
      </c>
      <c r="D4" s="62">
        <v>16.2</v>
      </c>
      <c r="E4" s="62">
        <v>17.86</v>
      </c>
      <c r="F4" s="62">
        <v>17.420000000000002</v>
      </c>
      <c r="G4" s="62">
        <v>16.53</v>
      </c>
      <c r="H4" s="62">
        <v>15.5</v>
      </c>
      <c r="I4" s="62">
        <v>15.52</v>
      </c>
      <c r="J4" s="62">
        <v>14.54</v>
      </c>
      <c r="K4" s="62">
        <v>13.77</v>
      </c>
      <c r="L4" s="62">
        <v>14.14</v>
      </c>
      <c r="M4" s="62">
        <v>16.38</v>
      </c>
    </row>
    <row r="5" spans="1:13" x14ac:dyDescent="0.25">
      <c r="A5" s="61" t="s">
        <v>61</v>
      </c>
      <c r="B5" s="62">
        <v>18.02</v>
      </c>
      <c r="C5" s="62">
        <v>17.940000000000001</v>
      </c>
      <c r="D5" s="62">
        <v>19.48</v>
      </c>
      <c r="E5" s="62">
        <v>21.07</v>
      </c>
      <c r="F5" s="62">
        <v>20.12</v>
      </c>
      <c r="G5" s="62">
        <v>20.05</v>
      </c>
      <c r="H5" s="62">
        <v>19.78</v>
      </c>
      <c r="I5" s="62">
        <v>18.579999999999998</v>
      </c>
      <c r="J5" s="62">
        <v>19.59</v>
      </c>
      <c r="K5" s="62">
        <v>20.100000000000001</v>
      </c>
      <c r="L5" s="62">
        <v>19.86</v>
      </c>
      <c r="M5" s="62">
        <v>21.1</v>
      </c>
    </row>
    <row r="6" spans="1:13" x14ac:dyDescent="0.25">
      <c r="A6" s="116"/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</row>
    <row r="7" spans="1:13" x14ac:dyDescent="0.25">
      <c r="A7" s="61" t="s">
        <v>62</v>
      </c>
      <c r="B7" s="62">
        <v>22.86</v>
      </c>
      <c r="C7" s="62">
        <v>22.11</v>
      </c>
      <c r="D7" s="62">
        <v>20.39</v>
      </c>
      <c r="E7" s="62">
        <v>18.43</v>
      </c>
      <c r="F7" s="62">
        <v>18.2</v>
      </c>
      <c r="G7" s="62">
        <v>16.7</v>
      </c>
      <c r="H7" s="62">
        <v>18.45</v>
      </c>
      <c r="I7" s="62">
        <v>27.31</v>
      </c>
      <c r="J7" s="62">
        <v>33.51</v>
      </c>
      <c r="K7" s="62">
        <v>36.04</v>
      </c>
      <c r="L7" s="62">
        <v>32.33</v>
      </c>
      <c r="M7" s="62">
        <v>27.28</v>
      </c>
    </row>
    <row r="8" spans="1:13" x14ac:dyDescent="0.25">
      <c r="A8" s="61" t="s">
        <v>63</v>
      </c>
      <c r="B8" s="62">
        <v>25.23</v>
      </c>
      <c r="C8" s="62">
        <v>20.48</v>
      </c>
      <c r="D8" s="62">
        <v>19.899999999999999</v>
      </c>
      <c r="E8" s="62">
        <v>20.83</v>
      </c>
      <c r="F8" s="62">
        <v>21.23</v>
      </c>
      <c r="G8" s="62">
        <v>20.190000000000001</v>
      </c>
      <c r="H8" s="62">
        <v>21.4</v>
      </c>
      <c r="I8" s="62">
        <v>21.69</v>
      </c>
      <c r="J8" s="62">
        <v>21.89</v>
      </c>
      <c r="K8" s="62">
        <v>23.23</v>
      </c>
      <c r="L8" s="62">
        <v>22.46</v>
      </c>
      <c r="M8" s="62">
        <v>19.5</v>
      </c>
    </row>
    <row r="9" spans="1:13" x14ac:dyDescent="0.25">
      <c r="A9" s="61" t="s">
        <v>64</v>
      </c>
      <c r="B9" s="62">
        <v>18.79</v>
      </c>
      <c r="C9" s="62">
        <v>19.010000000000002</v>
      </c>
      <c r="D9" s="62">
        <v>18.920000000000002</v>
      </c>
      <c r="E9" s="62">
        <v>20.23</v>
      </c>
      <c r="F9" s="62">
        <v>20.98</v>
      </c>
      <c r="G9" s="62">
        <v>22.39</v>
      </c>
      <c r="H9" s="62">
        <v>21.78</v>
      </c>
      <c r="I9" s="62">
        <v>21.34</v>
      </c>
      <c r="J9" s="62">
        <v>21.88</v>
      </c>
      <c r="K9" s="62">
        <v>21.69</v>
      </c>
      <c r="L9" s="62">
        <v>20.34</v>
      </c>
      <c r="M9" s="62">
        <v>19.41</v>
      </c>
    </row>
    <row r="10" spans="1:13" x14ac:dyDescent="0.25">
      <c r="A10" s="61" t="s">
        <v>65</v>
      </c>
      <c r="B10" s="62">
        <v>19.03</v>
      </c>
      <c r="C10" s="62">
        <v>20.09</v>
      </c>
      <c r="D10" s="62">
        <v>20.32</v>
      </c>
      <c r="E10" s="62">
        <v>20.25</v>
      </c>
      <c r="F10" s="62">
        <v>19.95</v>
      </c>
      <c r="G10" s="62">
        <v>19.09</v>
      </c>
      <c r="H10" s="62">
        <v>17.89</v>
      </c>
      <c r="I10" s="62">
        <v>18.010000000000002</v>
      </c>
      <c r="J10" s="62">
        <v>17.5</v>
      </c>
      <c r="K10" s="62">
        <v>18.149999999999999</v>
      </c>
      <c r="L10" s="62">
        <v>16.61</v>
      </c>
      <c r="M10" s="62">
        <v>14.52</v>
      </c>
    </row>
    <row r="11" spans="1:13" x14ac:dyDescent="0.25">
      <c r="A11" s="61" t="s">
        <v>66</v>
      </c>
      <c r="B11" s="62">
        <v>15.03</v>
      </c>
      <c r="C11" s="62">
        <v>14.78</v>
      </c>
      <c r="D11" s="62">
        <v>14.68</v>
      </c>
      <c r="E11" s="62">
        <v>16.420000000000002</v>
      </c>
      <c r="F11" s="62">
        <v>17.89</v>
      </c>
      <c r="G11" s="62">
        <v>19.059999999999999</v>
      </c>
      <c r="H11" s="62">
        <v>19.66</v>
      </c>
      <c r="I11" s="62">
        <v>18.38</v>
      </c>
      <c r="J11" s="62">
        <v>17.45</v>
      </c>
      <c r="K11" s="62">
        <v>17.72</v>
      </c>
      <c r="L11" s="62">
        <v>18.07</v>
      </c>
      <c r="M11" s="62">
        <v>17.16</v>
      </c>
    </row>
    <row r="12" spans="1:13" x14ac:dyDescent="0.25">
      <c r="A12" s="116"/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</row>
    <row r="13" spans="1:13" x14ac:dyDescent="0.25">
      <c r="A13" s="61" t="s">
        <v>67</v>
      </c>
      <c r="B13" s="62">
        <v>18.04</v>
      </c>
      <c r="C13" s="62">
        <v>18.57</v>
      </c>
      <c r="D13" s="62">
        <v>18.54</v>
      </c>
      <c r="E13" s="62">
        <v>19.899999999999999</v>
      </c>
      <c r="F13" s="62">
        <v>19.739999999999998</v>
      </c>
      <c r="G13" s="62">
        <v>18.45</v>
      </c>
      <c r="H13" s="62">
        <v>17.329999999999998</v>
      </c>
      <c r="I13" s="62">
        <v>18.02</v>
      </c>
      <c r="J13" s="62">
        <v>18.23</v>
      </c>
      <c r="K13" s="62">
        <v>17.43</v>
      </c>
      <c r="L13" s="62">
        <v>17.989999999999998</v>
      </c>
      <c r="M13" s="62">
        <v>19.03</v>
      </c>
    </row>
    <row r="14" spans="1:13" x14ac:dyDescent="0.25">
      <c r="A14" s="61" t="s">
        <v>68</v>
      </c>
      <c r="B14" s="62">
        <v>18.86</v>
      </c>
      <c r="C14" s="62">
        <v>19.09</v>
      </c>
      <c r="D14" s="62">
        <v>21.33</v>
      </c>
      <c r="E14" s="62">
        <v>23.5</v>
      </c>
      <c r="F14" s="62">
        <v>21.17</v>
      </c>
      <c r="G14" s="62">
        <v>20.420000000000002</v>
      </c>
      <c r="H14" s="62">
        <v>21.3</v>
      </c>
      <c r="I14" s="62">
        <v>21.9</v>
      </c>
      <c r="J14" s="62">
        <v>23.97</v>
      </c>
      <c r="K14" s="62">
        <v>24.88</v>
      </c>
      <c r="L14" s="62">
        <v>23.71</v>
      </c>
      <c r="M14" s="62">
        <v>25.23</v>
      </c>
    </row>
    <row r="15" spans="1:13" x14ac:dyDescent="0.25">
      <c r="A15" s="61" t="s">
        <v>69</v>
      </c>
      <c r="B15" s="62">
        <v>25.13</v>
      </c>
      <c r="C15" s="62">
        <v>22.18</v>
      </c>
      <c r="D15" s="62">
        <v>20.97</v>
      </c>
      <c r="E15" s="62">
        <v>19.7</v>
      </c>
      <c r="F15" s="62">
        <v>20.82</v>
      </c>
      <c r="G15" s="62">
        <v>19.260000000000002</v>
      </c>
      <c r="H15" s="62">
        <v>19.66</v>
      </c>
      <c r="I15" s="62">
        <v>19.95</v>
      </c>
      <c r="J15" s="62">
        <v>19.8</v>
      </c>
      <c r="K15" s="62">
        <v>21.33</v>
      </c>
      <c r="L15" s="62">
        <v>20.190000000000001</v>
      </c>
      <c r="M15" s="62">
        <v>18.329999999999998</v>
      </c>
    </row>
    <row r="16" spans="1:13" x14ac:dyDescent="0.25">
      <c r="A16" s="61" t="s">
        <v>70</v>
      </c>
      <c r="B16" s="62">
        <v>16.72</v>
      </c>
      <c r="C16" s="62">
        <v>16.059999999999999</v>
      </c>
      <c r="D16" s="62">
        <v>15.12</v>
      </c>
      <c r="E16" s="62">
        <v>15.35</v>
      </c>
      <c r="F16" s="62">
        <v>14.91</v>
      </c>
      <c r="G16" s="62">
        <v>13.72</v>
      </c>
      <c r="H16" s="62">
        <v>14.17</v>
      </c>
      <c r="I16" s="62">
        <v>13.47</v>
      </c>
      <c r="J16" s="62">
        <v>15.03</v>
      </c>
      <c r="K16" s="62">
        <v>14.46</v>
      </c>
      <c r="L16" s="62">
        <v>13</v>
      </c>
      <c r="M16" s="62">
        <v>11.35</v>
      </c>
    </row>
    <row r="17" spans="1:13" x14ac:dyDescent="0.25">
      <c r="A17" s="61" t="s">
        <v>71</v>
      </c>
      <c r="B17" s="62">
        <v>12.52</v>
      </c>
      <c r="C17" s="62">
        <v>12.01</v>
      </c>
      <c r="D17" s="62">
        <v>14.68</v>
      </c>
      <c r="E17" s="62">
        <v>17.309999999999999</v>
      </c>
      <c r="F17" s="62">
        <v>17.72</v>
      </c>
      <c r="G17" s="62">
        <v>17.920000000000002</v>
      </c>
      <c r="H17" s="62">
        <v>20.100000000000001</v>
      </c>
      <c r="I17" s="62">
        <v>21.28</v>
      </c>
      <c r="J17" s="62">
        <v>23.8</v>
      </c>
      <c r="K17" s="62">
        <v>22.69</v>
      </c>
      <c r="L17" s="62">
        <v>25</v>
      </c>
      <c r="M17" s="62">
        <v>26.1</v>
      </c>
    </row>
    <row r="18" spans="1:13" x14ac:dyDescent="0.25">
      <c r="A18" s="116"/>
      <c r="B18" s="116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</row>
    <row r="19" spans="1:13" x14ac:dyDescent="0.25">
      <c r="A19" s="61" t="s">
        <v>72</v>
      </c>
      <c r="B19" s="62">
        <v>27.26</v>
      </c>
      <c r="C19" s="62">
        <v>29.37</v>
      </c>
      <c r="D19" s="62">
        <v>29.84</v>
      </c>
      <c r="E19" s="62">
        <v>25.72</v>
      </c>
      <c r="F19" s="62">
        <v>28.79</v>
      </c>
      <c r="G19" s="62">
        <v>31.82</v>
      </c>
      <c r="H19" s="62">
        <v>29.7</v>
      </c>
      <c r="I19" s="62">
        <v>31.26</v>
      </c>
      <c r="J19" s="62">
        <v>33.880000000000003</v>
      </c>
      <c r="K19" s="62">
        <v>33.11</v>
      </c>
      <c r="L19" s="62">
        <v>34.42</v>
      </c>
      <c r="M19" s="62">
        <v>28.44</v>
      </c>
    </row>
    <row r="20" spans="1:13" x14ac:dyDescent="0.25">
      <c r="A20" s="61" t="s">
        <v>73</v>
      </c>
      <c r="B20" s="62">
        <v>29.59</v>
      </c>
      <c r="C20" s="62">
        <v>29.61</v>
      </c>
      <c r="D20" s="62">
        <v>27.25</v>
      </c>
      <c r="E20" s="62">
        <v>27.49</v>
      </c>
      <c r="F20" s="62">
        <v>28.63</v>
      </c>
      <c r="G20" s="62">
        <v>27.6</v>
      </c>
      <c r="H20" s="62">
        <v>26.43</v>
      </c>
      <c r="I20" s="62">
        <v>27.37</v>
      </c>
      <c r="J20" s="62">
        <v>26.2</v>
      </c>
      <c r="K20" s="62">
        <v>22.17</v>
      </c>
      <c r="L20" s="62">
        <v>19.64</v>
      </c>
      <c r="M20" s="62">
        <v>19.39</v>
      </c>
    </row>
    <row r="21" spans="1:13" x14ac:dyDescent="0.25">
      <c r="A21" s="61" t="s">
        <v>74</v>
      </c>
      <c r="B21" s="62">
        <v>19.72</v>
      </c>
      <c r="C21" s="62">
        <v>20.72</v>
      </c>
      <c r="D21" s="62">
        <v>24.53</v>
      </c>
      <c r="E21" s="62">
        <v>26.18</v>
      </c>
      <c r="F21" s="62">
        <v>27.04</v>
      </c>
      <c r="G21" s="62">
        <v>25.52</v>
      </c>
      <c r="H21" s="62">
        <v>26.97</v>
      </c>
      <c r="I21" s="62">
        <v>28.39</v>
      </c>
      <c r="J21" s="62">
        <v>29.66</v>
      </c>
      <c r="K21" s="62">
        <v>28.84</v>
      </c>
      <c r="L21" s="62">
        <v>26.35</v>
      </c>
      <c r="M21" s="62">
        <v>29.46</v>
      </c>
    </row>
    <row r="22" spans="1:13" x14ac:dyDescent="0.25">
      <c r="A22" s="61" t="s">
        <v>75</v>
      </c>
      <c r="B22" s="62">
        <v>32.950000000000003</v>
      </c>
      <c r="C22" s="62">
        <v>35.83</v>
      </c>
      <c r="D22" s="62">
        <v>33.51</v>
      </c>
      <c r="E22" s="62">
        <v>28.17</v>
      </c>
      <c r="F22" s="62">
        <v>28.11</v>
      </c>
      <c r="G22" s="62">
        <v>30.66</v>
      </c>
      <c r="H22" s="62">
        <v>30.76</v>
      </c>
      <c r="I22" s="62">
        <v>31.57</v>
      </c>
      <c r="J22" s="62">
        <v>28.31</v>
      </c>
      <c r="K22" s="62">
        <v>30.34</v>
      </c>
      <c r="L22" s="62">
        <v>31.11</v>
      </c>
      <c r="M22" s="62">
        <v>32.130000000000003</v>
      </c>
    </row>
    <row r="23" spans="1:13" x14ac:dyDescent="0.25">
      <c r="A23" s="61" t="s">
        <v>76</v>
      </c>
      <c r="B23" s="62">
        <v>34.31</v>
      </c>
      <c r="C23" s="62">
        <v>34.69</v>
      </c>
      <c r="D23" s="62">
        <v>36.74</v>
      </c>
      <c r="E23" s="62">
        <v>36.75</v>
      </c>
      <c r="F23" s="62">
        <v>40.28</v>
      </c>
      <c r="G23" s="62">
        <v>38.03</v>
      </c>
      <c r="H23" s="62">
        <v>40.78</v>
      </c>
      <c r="I23" s="62">
        <v>44.9</v>
      </c>
      <c r="J23" s="62">
        <v>45.94</v>
      </c>
      <c r="K23" s="62">
        <v>53.28</v>
      </c>
      <c r="L23" s="62">
        <v>48.47</v>
      </c>
      <c r="M23" s="62">
        <v>43.15</v>
      </c>
    </row>
    <row r="24" spans="1:13" x14ac:dyDescent="0.25">
      <c r="A24" s="116"/>
      <c r="B24" s="116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</row>
    <row r="25" spans="1:13" x14ac:dyDescent="0.25">
      <c r="A25" s="61" t="s">
        <v>77</v>
      </c>
      <c r="B25" s="62">
        <v>46.84</v>
      </c>
      <c r="C25" s="62">
        <v>48.15</v>
      </c>
      <c r="D25" s="62">
        <v>54.19</v>
      </c>
      <c r="E25" s="62">
        <v>52.98</v>
      </c>
      <c r="F25" s="62">
        <v>49.83</v>
      </c>
      <c r="G25" s="62">
        <v>56.35</v>
      </c>
      <c r="H25" s="62">
        <v>59</v>
      </c>
      <c r="I25" s="62">
        <v>64.989999999999995</v>
      </c>
      <c r="J25" s="62">
        <v>65.59</v>
      </c>
      <c r="K25" s="62">
        <v>62.26</v>
      </c>
      <c r="L25" s="62">
        <v>58.32</v>
      </c>
      <c r="M25" s="62">
        <v>59.41</v>
      </c>
    </row>
    <row r="26" spans="1:13" x14ac:dyDescent="0.25">
      <c r="A26" s="61" t="s">
        <v>78</v>
      </c>
      <c r="B26" s="62">
        <v>65.489999999999995</v>
      </c>
      <c r="C26" s="62">
        <v>61.63</v>
      </c>
      <c r="D26" s="62">
        <v>62.69</v>
      </c>
      <c r="E26" s="62">
        <v>69.44</v>
      </c>
      <c r="F26" s="62">
        <v>70.84</v>
      </c>
      <c r="G26" s="62">
        <v>70.95</v>
      </c>
      <c r="H26" s="62">
        <v>74.41</v>
      </c>
      <c r="I26" s="62">
        <v>73.040000000000006</v>
      </c>
      <c r="J26" s="62">
        <v>63.8</v>
      </c>
      <c r="K26" s="62">
        <v>58.89</v>
      </c>
      <c r="L26" s="62">
        <v>59.08</v>
      </c>
      <c r="M26" s="62">
        <v>61.96</v>
      </c>
    </row>
    <row r="27" spans="1:13" x14ac:dyDescent="0.25">
      <c r="A27" s="61" t="s">
        <v>79</v>
      </c>
      <c r="B27" s="62">
        <v>54.51</v>
      </c>
      <c r="C27" s="62">
        <v>59.28</v>
      </c>
      <c r="D27" s="62">
        <v>60.44</v>
      </c>
      <c r="E27" s="62">
        <v>63.98</v>
      </c>
      <c r="F27" s="62">
        <v>63.46</v>
      </c>
      <c r="G27" s="62">
        <v>67.489999999999995</v>
      </c>
      <c r="H27" s="62">
        <v>74.12</v>
      </c>
      <c r="I27" s="62">
        <v>72.36</v>
      </c>
      <c r="J27" s="62">
        <v>79.92</v>
      </c>
      <c r="K27" s="62">
        <v>85.8</v>
      </c>
      <c r="L27" s="62">
        <v>94.77</v>
      </c>
      <c r="M27" s="62">
        <v>91.69</v>
      </c>
    </row>
    <row r="28" spans="1:13" x14ac:dyDescent="0.25">
      <c r="A28" s="61" t="s">
        <v>80</v>
      </c>
      <c r="B28" s="62">
        <v>92.97</v>
      </c>
      <c r="C28" s="62">
        <v>95.39</v>
      </c>
      <c r="D28" s="62">
        <v>105.45</v>
      </c>
      <c r="E28" s="62">
        <v>112.58</v>
      </c>
      <c r="F28" s="62">
        <v>125.4</v>
      </c>
      <c r="G28" s="62">
        <v>133.88</v>
      </c>
      <c r="H28" s="62">
        <v>133.37</v>
      </c>
      <c r="I28" s="62">
        <v>116.67</v>
      </c>
      <c r="J28" s="62">
        <v>104.11</v>
      </c>
      <c r="K28" s="62">
        <v>76.61</v>
      </c>
      <c r="L28" s="62">
        <v>57.31</v>
      </c>
      <c r="M28" s="62">
        <v>41.12</v>
      </c>
    </row>
    <row r="29" spans="1:13" x14ac:dyDescent="0.25">
      <c r="A29" s="61" t="s">
        <v>81</v>
      </c>
      <c r="B29" s="62">
        <v>41.71</v>
      </c>
      <c r="C29" s="62">
        <v>39.090000000000003</v>
      </c>
      <c r="D29" s="62">
        <v>47.94</v>
      </c>
      <c r="E29" s="62">
        <v>49.65</v>
      </c>
      <c r="F29" s="62">
        <v>59.03</v>
      </c>
      <c r="G29" s="62">
        <v>69.64</v>
      </c>
      <c r="H29" s="62">
        <v>64.150000000000006</v>
      </c>
      <c r="I29" s="62">
        <v>71.05</v>
      </c>
      <c r="J29" s="62">
        <v>69.41</v>
      </c>
      <c r="K29" s="62">
        <v>75.72</v>
      </c>
      <c r="L29" s="62">
        <v>77.989999999999995</v>
      </c>
      <c r="M29" s="62">
        <v>74.47</v>
      </c>
    </row>
    <row r="30" spans="1:13" x14ac:dyDescent="0.25">
      <c r="A30" s="116"/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</row>
    <row r="31" spans="1:13" x14ac:dyDescent="0.25">
      <c r="A31" s="61" t="s">
        <v>82</v>
      </c>
      <c r="B31" s="62">
        <v>78.33</v>
      </c>
      <c r="C31" s="62">
        <v>76.39</v>
      </c>
      <c r="D31" s="62">
        <v>81.2</v>
      </c>
      <c r="E31" s="62">
        <v>84.29</v>
      </c>
      <c r="F31" s="62">
        <v>73.739999999999995</v>
      </c>
      <c r="G31" s="62">
        <v>75.34</v>
      </c>
      <c r="H31" s="62">
        <v>76.319999999999993</v>
      </c>
      <c r="I31" s="62">
        <v>76.599999999999994</v>
      </c>
      <c r="J31" s="62">
        <v>75.239999999999995</v>
      </c>
      <c r="K31" s="62">
        <v>81.89</v>
      </c>
      <c r="L31" s="62">
        <v>84.25</v>
      </c>
      <c r="M31" s="62">
        <v>89.15</v>
      </c>
    </row>
    <row r="32" spans="1:13" x14ac:dyDescent="0.25">
      <c r="A32" s="61" t="s">
        <v>83</v>
      </c>
      <c r="B32" s="62">
        <v>89.17</v>
      </c>
      <c r="C32" s="62">
        <v>88.58</v>
      </c>
      <c r="D32" s="62">
        <v>102.86</v>
      </c>
      <c r="E32" s="62">
        <v>109.53</v>
      </c>
      <c r="F32" s="62">
        <v>100.9</v>
      </c>
      <c r="G32" s="62">
        <v>96.26</v>
      </c>
      <c r="H32" s="62">
        <v>97.3</v>
      </c>
      <c r="I32" s="62">
        <v>86.33</v>
      </c>
      <c r="J32" s="62">
        <v>85.52</v>
      </c>
      <c r="K32" s="62">
        <v>86.32</v>
      </c>
      <c r="L32" s="62">
        <v>97.16</v>
      </c>
      <c r="M32" s="62">
        <v>98.56</v>
      </c>
    </row>
    <row r="33" spans="1:16" x14ac:dyDescent="0.25">
      <c r="A33" s="61" t="s">
        <v>84</v>
      </c>
      <c r="B33" s="62">
        <v>100.27</v>
      </c>
      <c r="C33" s="62">
        <v>102.2</v>
      </c>
      <c r="D33" s="62">
        <v>106.16</v>
      </c>
      <c r="E33" s="62">
        <v>103.32</v>
      </c>
      <c r="F33" s="62">
        <v>94.66</v>
      </c>
      <c r="G33" s="62">
        <v>82.3</v>
      </c>
      <c r="H33" s="62">
        <v>87.9</v>
      </c>
      <c r="I33" s="62">
        <v>94.13</v>
      </c>
      <c r="J33" s="62">
        <v>94.51</v>
      </c>
      <c r="K33" s="62">
        <v>89.49</v>
      </c>
      <c r="L33" s="62">
        <v>86.53</v>
      </c>
      <c r="M33" s="62">
        <v>87.86</v>
      </c>
    </row>
    <row r="34" spans="1:16" x14ac:dyDescent="0.25">
      <c r="A34" s="61" t="s">
        <v>85</v>
      </c>
      <c r="B34" s="62">
        <v>94.76</v>
      </c>
      <c r="C34" s="62">
        <v>95.31</v>
      </c>
      <c r="D34" s="62">
        <v>92.94</v>
      </c>
      <c r="E34" s="62">
        <v>92.02</v>
      </c>
      <c r="F34" s="62">
        <v>94.51</v>
      </c>
      <c r="G34" s="62">
        <v>95.77</v>
      </c>
      <c r="H34" s="62">
        <v>104.67</v>
      </c>
      <c r="I34" s="62">
        <v>106.57</v>
      </c>
      <c r="J34" s="62">
        <v>106.29</v>
      </c>
      <c r="K34" s="62">
        <v>100.54</v>
      </c>
      <c r="L34" s="62">
        <v>93.86</v>
      </c>
      <c r="M34" s="62">
        <v>97.63</v>
      </c>
    </row>
    <row r="35" spans="1:16" x14ac:dyDescent="0.25">
      <c r="A35" s="61" t="s">
        <v>86</v>
      </c>
      <c r="B35" s="62">
        <v>94.62</v>
      </c>
      <c r="C35" s="62">
        <v>100.82</v>
      </c>
      <c r="D35" s="62">
        <v>100.8</v>
      </c>
      <c r="E35" s="62">
        <v>102.07</v>
      </c>
      <c r="F35" s="62">
        <v>102.18</v>
      </c>
      <c r="G35" s="62">
        <v>105.79</v>
      </c>
      <c r="H35" s="62">
        <v>103.59</v>
      </c>
      <c r="I35" s="62">
        <v>96.54</v>
      </c>
      <c r="J35" s="62">
        <v>93.21</v>
      </c>
      <c r="K35" s="62">
        <v>84.4</v>
      </c>
      <c r="L35" s="62">
        <v>75.790000000000006</v>
      </c>
      <c r="M35" s="62">
        <v>59.29</v>
      </c>
    </row>
    <row r="36" spans="1:16" x14ac:dyDescent="0.25">
      <c r="A36" s="116"/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P36" s="75"/>
    </row>
    <row r="37" spans="1:16" x14ac:dyDescent="0.25">
      <c r="A37" s="61" t="s">
        <v>87</v>
      </c>
      <c r="B37" s="62">
        <v>47.22</v>
      </c>
      <c r="C37" s="62">
        <v>50.58</v>
      </c>
      <c r="D37" s="62">
        <v>47.82</v>
      </c>
      <c r="E37" s="62">
        <v>54.45</v>
      </c>
      <c r="F37" s="62">
        <v>59.27</v>
      </c>
      <c r="G37" s="62">
        <v>59.82</v>
      </c>
      <c r="H37" s="62">
        <v>50.9</v>
      </c>
      <c r="I37" s="62">
        <v>42.87</v>
      </c>
      <c r="J37" s="62">
        <v>45.48</v>
      </c>
      <c r="K37" s="62">
        <v>46.22</v>
      </c>
      <c r="L37" s="62">
        <v>42.44</v>
      </c>
      <c r="M37" s="62">
        <v>37.19</v>
      </c>
      <c r="P37" s="9"/>
    </row>
    <row r="38" spans="1:16" x14ac:dyDescent="0.25">
      <c r="A38" s="61" t="s">
        <v>88</v>
      </c>
      <c r="B38" s="62">
        <v>31.68</v>
      </c>
      <c r="C38" s="62">
        <v>30.32</v>
      </c>
      <c r="D38" s="62">
        <v>37.549999999999997</v>
      </c>
      <c r="E38" s="62">
        <v>40.75</v>
      </c>
      <c r="F38" s="62">
        <v>46.71</v>
      </c>
      <c r="G38" s="62">
        <v>48.76</v>
      </c>
      <c r="H38" s="62">
        <v>44.65</v>
      </c>
      <c r="I38" s="62">
        <v>44.72</v>
      </c>
      <c r="J38" s="62">
        <v>45.18</v>
      </c>
      <c r="K38" s="62">
        <v>49.78</v>
      </c>
      <c r="L38" s="62">
        <v>45.66</v>
      </c>
      <c r="M38" s="62">
        <v>51.97</v>
      </c>
      <c r="P38" s="76"/>
    </row>
    <row r="39" spans="1:16" x14ac:dyDescent="0.25">
      <c r="A39" s="61" t="s">
        <v>89</v>
      </c>
      <c r="B39" s="62">
        <v>52.5</v>
      </c>
      <c r="C39" s="62">
        <v>53.47</v>
      </c>
      <c r="D39" s="62">
        <v>49.33</v>
      </c>
      <c r="E39" s="62">
        <v>51.06</v>
      </c>
      <c r="F39" s="62">
        <v>48.48</v>
      </c>
      <c r="G39" s="62">
        <v>45.18</v>
      </c>
      <c r="H39" s="62">
        <v>46.63</v>
      </c>
      <c r="I39" s="62">
        <v>48.04</v>
      </c>
      <c r="J39" s="62">
        <v>49.82</v>
      </c>
      <c r="K39" s="62">
        <v>51.58</v>
      </c>
      <c r="L39" s="62">
        <v>56.64</v>
      </c>
      <c r="M39" s="62">
        <v>57.88</v>
      </c>
    </row>
    <row r="41" spans="1:16" x14ac:dyDescent="0.25">
      <c r="A41" s="66" t="s">
        <v>90</v>
      </c>
    </row>
  </sheetData>
  <mergeCells count="6">
    <mergeCell ref="A36:M36"/>
    <mergeCell ref="A6:M6"/>
    <mergeCell ref="A12:M12"/>
    <mergeCell ref="A18:M18"/>
    <mergeCell ref="A24:M24"/>
    <mergeCell ref="A30:M3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F10"/>
  <sheetViews>
    <sheetView zoomScale="115" zoomScaleNormal="115" workbookViewId="0">
      <selection activeCell="A10" sqref="A10:F10"/>
    </sheetView>
  </sheetViews>
  <sheetFormatPr defaultColWidth="8.85546875" defaultRowHeight="12.75" x14ac:dyDescent="0.2"/>
  <cols>
    <col min="1" max="16384" width="8.85546875" style="1"/>
  </cols>
  <sheetData>
    <row r="1" spans="1:6" x14ac:dyDescent="0.2">
      <c r="A1" s="30" t="s">
        <v>39</v>
      </c>
    </row>
    <row r="2" spans="1:6" x14ac:dyDescent="0.2">
      <c r="A2" s="1" t="s">
        <v>16</v>
      </c>
    </row>
    <row r="3" spans="1:6" x14ac:dyDescent="0.2">
      <c r="A3" s="49" t="s">
        <v>0</v>
      </c>
      <c r="B3" s="49">
        <v>2017</v>
      </c>
    </row>
    <row r="4" spans="1:6" x14ac:dyDescent="0.2">
      <c r="A4" s="11" t="s">
        <v>5</v>
      </c>
      <c r="B4" s="57">
        <v>720.80700000000002</v>
      </c>
    </row>
    <row r="5" spans="1:6" x14ac:dyDescent="0.2">
      <c r="A5" s="11" t="s">
        <v>6</v>
      </c>
      <c r="B5" s="57">
        <v>174.173</v>
      </c>
    </row>
    <row r="6" spans="1:6" x14ac:dyDescent="0.2">
      <c r="A6" s="11" t="s">
        <v>7</v>
      </c>
      <c r="B6" s="57">
        <v>65.244</v>
      </c>
    </row>
    <row r="7" spans="1:6" x14ac:dyDescent="0.2">
      <c r="A7" s="11" t="s">
        <v>11</v>
      </c>
      <c r="B7" s="57">
        <v>43.88</v>
      </c>
    </row>
    <row r="8" spans="1:6" x14ac:dyDescent="0.2">
      <c r="A8" s="11" t="s">
        <v>10</v>
      </c>
      <c r="B8" s="57">
        <v>75.635000000000005</v>
      </c>
    </row>
    <row r="9" spans="1:6" x14ac:dyDescent="0.2">
      <c r="A9" s="11" t="s">
        <v>13</v>
      </c>
      <c r="B9" s="53">
        <v>59.741999999999962</v>
      </c>
    </row>
    <row r="10" spans="1:6" ht="32.450000000000003" customHeight="1" x14ac:dyDescent="0.2">
      <c r="A10" s="93" t="s">
        <v>44</v>
      </c>
      <c r="B10" s="93"/>
      <c r="C10" s="93"/>
      <c r="D10" s="93"/>
      <c r="E10" s="93"/>
      <c r="F10" s="93"/>
    </row>
  </sheetData>
  <mergeCells count="1">
    <mergeCell ref="A10:F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zoomScaleNormal="100" workbookViewId="0">
      <selection activeCell="A33" sqref="A33:F33"/>
    </sheetView>
  </sheetViews>
  <sheetFormatPr defaultColWidth="8.85546875" defaultRowHeight="12.75" x14ac:dyDescent="0.2"/>
  <cols>
    <col min="1" max="1" width="8.85546875" style="1"/>
    <col min="2" max="2" width="9.28515625" style="1" customWidth="1"/>
    <col min="3" max="3" width="13.140625" style="28" customWidth="1"/>
    <col min="4" max="4" width="12.85546875" style="28" customWidth="1"/>
    <col min="5" max="5" width="15.28515625" style="28" customWidth="1"/>
    <col min="6" max="6" width="12.140625" style="44" customWidth="1"/>
    <col min="7" max="7" width="4.7109375" style="45" customWidth="1"/>
    <col min="8" max="8" width="15.42578125" style="1" customWidth="1"/>
    <col min="9" max="9" width="19.28515625" style="1" customWidth="1"/>
    <col min="10" max="10" width="9.28515625" style="1" bestFit="1" customWidth="1"/>
    <col min="11" max="11" width="14.7109375" style="1" bestFit="1" customWidth="1"/>
    <col min="12" max="16384" width="8.85546875" style="1"/>
  </cols>
  <sheetData>
    <row r="1" spans="1:12" ht="15" x14ac:dyDescent="0.25">
      <c r="A1" s="88" t="s">
        <v>113</v>
      </c>
      <c r="B1" s="88"/>
      <c r="C1" s="88"/>
      <c r="D1" s="88"/>
      <c r="E1" s="89"/>
    </row>
    <row r="2" spans="1:12" x14ac:dyDescent="0.2">
      <c r="A2" s="98" t="s">
        <v>110</v>
      </c>
      <c r="B2" s="98"/>
      <c r="C2" s="29"/>
      <c r="D2" s="29"/>
    </row>
    <row r="3" spans="1:12" x14ac:dyDescent="0.2">
      <c r="A3" s="99" t="s">
        <v>14</v>
      </c>
      <c r="B3" s="99"/>
      <c r="C3" s="99"/>
      <c r="D3" s="99"/>
    </row>
    <row r="4" spans="1:12" ht="43.5" customHeight="1" x14ac:dyDescent="0.2">
      <c r="A4" s="31" t="s">
        <v>0</v>
      </c>
      <c r="B4" s="32"/>
      <c r="C4" s="33" t="s">
        <v>28</v>
      </c>
      <c r="D4" s="33" t="s">
        <v>36</v>
      </c>
      <c r="E4" s="31" t="s">
        <v>37</v>
      </c>
      <c r="F4" s="46"/>
    </row>
    <row r="5" spans="1:12" x14ac:dyDescent="0.2">
      <c r="A5" s="100" t="s">
        <v>9</v>
      </c>
      <c r="B5" s="43" t="s">
        <v>2</v>
      </c>
      <c r="C5" s="90">
        <v>572217.80867299996</v>
      </c>
      <c r="D5" s="90">
        <v>614020.42476700002</v>
      </c>
      <c r="E5" s="35">
        <f>((D5/C5)-1)*100</f>
        <v>7.3053678967004432</v>
      </c>
      <c r="F5" s="47"/>
    </row>
    <row r="6" spans="1:12" x14ac:dyDescent="0.2">
      <c r="A6" s="100"/>
      <c r="B6" s="43" t="s">
        <v>3</v>
      </c>
      <c r="C6" s="90">
        <v>496919.749052</v>
      </c>
      <c r="D6" s="92">
        <v>525460.34366599994</v>
      </c>
      <c r="E6" s="35">
        <f t="shared" ref="E6:E7" si="0">((D6/C6)-1)*100</f>
        <v>5.7435017763830754</v>
      </c>
      <c r="F6" s="47"/>
    </row>
    <row r="7" spans="1:12" x14ac:dyDescent="0.2">
      <c r="A7" s="100"/>
      <c r="B7" s="43" t="s">
        <v>4</v>
      </c>
      <c r="C7" s="90">
        <v>1069137.557725</v>
      </c>
      <c r="D7" s="90">
        <v>1139480.768433</v>
      </c>
      <c r="E7" s="35">
        <f t="shared" si="0"/>
        <v>6.5794350034510174</v>
      </c>
      <c r="F7" s="47"/>
    </row>
    <row r="8" spans="1:12" x14ac:dyDescent="0.2">
      <c r="A8" s="94"/>
      <c r="B8" s="94"/>
      <c r="C8" s="94"/>
      <c r="D8" s="94"/>
      <c r="E8" s="36"/>
      <c r="F8" s="48"/>
    </row>
    <row r="9" spans="1:12" ht="54" customHeight="1" x14ac:dyDescent="0.2">
      <c r="A9" s="97" t="s">
        <v>35</v>
      </c>
      <c r="B9" s="97"/>
      <c r="C9" s="97"/>
      <c r="D9" s="97"/>
      <c r="E9" s="31" t="s">
        <v>91</v>
      </c>
      <c r="F9" s="46"/>
    </row>
    <row r="10" spans="1:12" ht="14.45" customHeight="1" x14ac:dyDescent="0.2">
      <c r="A10" s="95" t="s">
        <v>1</v>
      </c>
      <c r="B10" s="43" t="s">
        <v>2</v>
      </c>
      <c r="C10" s="37">
        <v>88.657324590523103</v>
      </c>
      <c r="D10" s="37">
        <v>87.161348856120853</v>
      </c>
      <c r="E10" s="35">
        <f t="shared" ref="E10:E11" si="1">D10-C10</f>
        <v>-1.4959757344022506</v>
      </c>
      <c r="F10" s="67"/>
      <c r="G10" s="65"/>
      <c r="H10" s="69"/>
      <c r="I10" s="22"/>
      <c r="J10" s="60"/>
      <c r="K10" s="59"/>
    </row>
    <row r="11" spans="1:12" x14ac:dyDescent="0.2">
      <c r="A11" s="95"/>
      <c r="B11" s="43" t="s">
        <v>3</v>
      </c>
      <c r="C11" s="37">
        <v>82.086292762197118</v>
      </c>
      <c r="D11" s="37">
        <v>80.88635656664519</v>
      </c>
      <c r="E11" s="35">
        <f t="shared" si="1"/>
        <v>-1.1999361955519277</v>
      </c>
      <c r="F11" s="67"/>
      <c r="G11" s="65"/>
      <c r="H11" s="69"/>
      <c r="I11" s="22"/>
      <c r="J11" s="60"/>
      <c r="K11" s="59"/>
    </row>
    <row r="12" spans="1:12" x14ac:dyDescent="0.2">
      <c r="A12" s="95"/>
      <c r="B12" s="43" t="s">
        <v>4</v>
      </c>
      <c r="C12" s="37">
        <v>85.603203571622061</v>
      </c>
      <c r="D12" s="37">
        <v>84.267697908888351</v>
      </c>
      <c r="E12" s="35">
        <f>D12-C12</f>
        <v>-1.3355056627337092</v>
      </c>
      <c r="F12" s="67"/>
      <c r="G12" s="65"/>
      <c r="H12" s="69"/>
      <c r="I12" s="22"/>
      <c r="J12" s="60"/>
      <c r="K12" s="59"/>
    </row>
    <row r="13" spans="1:12" x14ac:dyDescent="0.2">
      <c r="A13" s="94"/>
      <c r="B13" s="94"/>
      <c r="C13" s="94"/>
      <c r="D13" s="94"/>
      <c r="E13" s="36"/>
      <c r="F13" s="67"/>
      <c r="G13" s="65"/>
      <c r="H13" s="69"/>
      <c r="I13" s="22"/>
      <c r="J13" s="60"/>
      <c r="K13" s="22"/>
      <c r="L13" s="60"/>
    </row>
    <row r="14" spans="1:12" x14ac:dyDescent="0.2">
      <c r="A14" s="95" t="s">
        <v>5</v>
      </c>
      <c r="B14" s="43" t="s">
        <v>2</v>
      </c>
      <c r="C14" s="37">
        <v>63.267517108487056</v>
      </c>
      <c r="D14" s="37">
        <v>60.23632293768577</v>
      </c>
      <c r="E14" s="35">
        <f t="shared" ref="E14:E15" si="2">D14-C14</f>
        <v>-3.0311941708012853</v>
      </c>
      <c r="F14" s="67"/>
      <c r="G14" s="65"/>
      <c r="H14" s="69"/>
      <c r="I14" s="22"/>
      <c r="J14" s="60"/>
      <c r="K14" s="59"/>
    </row>
    <row r="15" spans="1:12" x14ac:dyDescent="0.2">
      <c r="A15" s="95"/>
      <c r="B15" s="43" t="s">
        <v>3</v>
      </c>
      <c r="C15" s="37">
        <v>68.009573104053672</v>
      </c>
      <c r="D15" s="70">
        <v>66.791722125292168</v>
      </c>
      <c r="E15" s="35">
        <f t="shared" si="2"/>
        <v>-1.2178509787615042</v>
      </c>
      <c r="F15" s="67"/>
      <c r="G15" s="65"/>
      <c r="H15" s="69"/>
      <c r="I15" s="22"/>
      <c r="J15" s="60"/>
      <c r="K15" s="59"/>
    </row>
    <row r="16" spans="1:12" x14ac:dyDescent="0.2">
      <c r="A16" s="95"/>
      <c r="B16" s="43" t="s">
        <v>4</v>
      </c>
      <c r="C16" s="37">
        <v>65.471556484226213</v>
      </c>
      <c r="D16" s="37">
        <v>63.259280766736673</v>
      </c>
      <c r="E16" s="35">
        <f>D16-C16</f>
        <v>-2.2122757174895398</v>
      </c>
      <c r="F16" s="71"/>
      <c r="G16" s="72"/>
      <c r="H16" s="73"/>
      <c r="I16" s="22"/>
      <c r="J16" s="60"/>
      <c r="K16" s="59"/>
    </row>
    <row r="17" spans="1:11" x14ac:dyDescent="0.2">
      <c r="A17" s="94"/>
      <c r="B17" s="94"/>
      <c r="C17" s="94"/>
      <c r="D17" s="94"/>
      <c r="E17" s="36"/>
      <c r="F17" s="74"/>
      <c r="G17" s="65"/>
      <c r="H17" s="69"/>
      <c r="I17" s="22"/>
      <c r="J17" s="60"/>
      <c r="K17" s="59"/>
    </row>
    <row r="18" spans="1:11" x14ac:dyDescent="0.2">
      <c r="A18" s="95" t="s">
        <v>6</v>
      </c>
      <c r="B18" s="43" t="s">
        <v>2</v>
      </c>
      <c r="C18" s="37">
        <v>18.754047562564718</v>
      </c>
      <c r="D18" s="37">
        <v>18.490794163253373</v>
      </c>
      <c r="E18" s="35">
        <f t="shared" ref="E18:E19" si="3">D18-C18</f>
        <v>-0.2632533993113455</v>
      </c>
      <c r="F18" s="74"/>
      <c r="G18" s="65"/>
      <c r="H18" s="69"/>
      <c r="I18" s="22"/>
      <c r="J18" s="60"/>
      <c r="K18" s="59"/>
    </row>
    <row r="19" spans="1:11" x14ac:dyDescent="0.2">
      <c r="A19" s="95"/>
      <c r="B19" s="43" t="s">
        <v>3</v>
      </c>
      <c r="C19" s="37">
        <v>11.719799849191686</v>
      </c>
      <c r="D19" s="37">
        <v>11.533887500656602</v>
      </c>
      <c r="E19" s="35">
        <f t="shared" si="3"/>
        <v>-0.18591234853508354</v>
      </c>
      <c r="F19" s="74"/>
      <c r="G19" s="65"/>
      <c r="H19" s="69"/>
    </row>
    <row r="20" spans="1:11" x14ac:dyDescent="0.2">
      <c r="A20" s="95"/>
      <c r="B20" s="43" t="s">
        <v>4</v>
      </c>
      <c r="C20" s="37">
        <v>15.484630467222136</v>
      </c>
      <c r="D20" s="37">
        <v>15.282685113016841</v>
      </c>
      <c r="E20" s="35">
        <f>D20-C20</f>
        <v>-0.20194535420529469</v>
      </c>
      <c r="F20" s="74"/>
      <c r="G20" s="65"/>
      <c r="H20" s="73"/>
    </row>
    <row r="21" spans="1:11" x14ac:dyDescent="0.2">
      <c r="A21" s="94"/>
      <c r="B21" s="94"/>
      <c r="C21" s="94"/>
      <c r="D21" s="94"/>
      <c r="E21" s="36"/>
      <c r="F21" s="74"/>
      <c r="G21" s="65"/>
      <c r="H21" s="69"/>
      <c r="I21" s="22"/>
    </row>
    <row r="22" spans="1:11" x14ac:dyDescent="0.2">
      <c r="A22" s="95" t="s">
        <v>7</v>
      </c>
      <c r="B22" s="43" t="s">
        <v>2</v>
      </c>
      <c r="C22" s="37">
        <v>6.6357599194713179</v>
      </c>
      <c r="D22" s="37">
        <v>8.4342317551817203</v>
      </c>
      <c r="E22" s="35">
        <f t="shared" ref="E22:E23" si="4">D22-C22</f>
        <v>1.7984718357104024</v>
      </c>
      <c r="F22" s="74"/>
      <c r="G22" s="65"/>
      <c r="H22" s="69"/>
      <c r="I22" s="22"/>
    </row>
    <row r="23" spans="1:11" x14ac:dyDescent="0.2">
      <c r="A23" s="95"/>
      <c r="B23" s="43" t="s">
        <v>3</v>
      </c>
      <c r="C23" s="37">
        <v>2.3571210486895535</v>
      </c>
      <c r="D23" s="37">
        <v>2.5607469406964221</v>
      </c>
      <c r="E23" s="35">
        <f t="shared" si="4"/>
        <v>0.20362589200686854</v>
      </c>
      <c r="F23" s="74"/>
      <c r="G23" s="65"/>
      <c r="H23" s="69"/>
      <c r="I23" s="22"/>
    </row>
    <row r="24" spans="1:11" x14ac:dyDescent="0.2">
      <c r="A24" s="95"/>
      <c r="B24" s="43" t="s">
        <v>4</v>
      </c>
      <c r="C24" s="37">
        <v>4.6471101535074455</v>
      </c>
      <c r="D24" s="37">
        <v>5.725732029134833</v>
      </c>
      <c r="E24" s="35">
        <f>D24-C24</f>
        <v>1.0786218756273875</v>
      </c>
      <c r="F24" s="74"/>
      <c r="G24" s="65"/>
      <c r="H24" s="73"/>
      <c r="I24" s="22"/>
    </row>
    <row r="25" spans="1:11" x14ac:dyDescent="0.2">
      <c r="A25" s="94"/>
      <c r="B25" s="94"/>
      <c r="C25" s="94"/>
      <c r="D25" s="94"/>
      <c r="E25" s="36"/>
      <c r="F25" s="74"/>
      <c r="G25" s="65"/>
      <c r="H25" s="69"/>
      <c r="I25" s="22"/>
    </row>
    <row r="26" spans="1:11" x14ac:dyDescent="0.2">
      <c r="A26" s="95" t="s">
        <v>10</v>
      </c>
      <c r="B26" s="43" t="s">
        <v>2</v>
      </c>
      <c r="C26" s="37">
        <v>5.1719816390601681</v>
      </c>
      <c r="D26" s="37">
        <v>6.4327587226415686</v>
      </c>
      <c r="E26" s="35">
        <f t="shared" ref="E26:E27" si="5">D26-C26</f>
        <v>1.2607770835814005</v>
      </c>
      <c r="F26" s="74"/>
      <c r="G26" s="65"/>
      <c r="H26" s="69"/>
      <c r="I26" s="22"/>
    </row>
    <row r="27" spans="1:11" x14ac:dyDescent="0.2">
      <c r="A27" s="95"/>
      <c r="B27" s="43" t="s">
        <v>3</v>
      </c>
      <c r="C27" s="37">
        <v>5.790069735584038</v>
      </c>
      <c r="D27" s="37">
        <v>6.8770867154095781</v>
      </c>
      <c r="E27" s="35">
        <f t="shared" si="5"/>
        <v>1.08701697982554</v>
      </c>
      <c r="F27" s="74"/>
      <c r="G27" s="65"/>
      <c r="H27" s="69"/>
      <c r="I27" s="22"/>
    </row>
    <row r="28" spans="1:11" x14ac:dyDescent="0.2">
      <c r="A28" s="95"/>
      <c r="B28" s="43" t="s">
        <v>4</v>
      </c>
      <c r="C28" s="37">
        <v>5.4592600903664978</v>
      </c>
      <c r="D28" s="37">
        <v>6.6376562042387137</v>
      </c>
      <c r="E28" s="35">
        <f>D28-C28</f>
        <v>1.1783961138722159</v>
      </c>
      <c r="F28" s="74"/>
      <c r="G28" s="65"/>
      <c r="H28" s="73"/>
      <c r="I28" s="22"/>
    </row>
    <row r="29" spans="1:11" x14ac:dyDescent="0.2">
      <c r="A29" s="94"/>
      <c r="B29" s="94"/>
      <c r="C29" s="94"/>
      <c r="D29" s="94"/>
      <c r="E29" s="36"/>
      <c r="F29" s="74"/>
      <c r="G29" s="65"/>
      <c r="H29" s="69"/>
      <c r="I29" s="22"/>
    </row>
    <row r="30" spans="1:11" x14ac:dyDescent="0.2">
      <c r="A30" s="96" t="s">
        <v>11</v>
      </c>
      <c r="B30" s="43" t="s">
        <v>2</v>
      </c>
      <c r="C30" s="37">
        <v>3.1488009857268495</v>
      </c>
      <c r="D30" s="37">
        <v>3.0619610803882247</v>
      </c>
      <c r="E30" s="35">
        <f t="shared" ref="E30:E31" si="6">D30-C30</f>
        <v>-8.6839905338624845E-2</v>
      </c>
      <c r="F30" s="74"/>
      <c r="G30" s="65"/>
      <c r="H30" s="69"/>
      <c r="I30" s="22"/>
    </row>
    <row r="31" spans="1:11" x14ac:dyDescent="0.2">
      <c r="A31" s="96"/>
      <c r="B31" s="43" t="s">
        <v>3</v>
      </c>
      <c r="C31" s="37">
        <v>4.7611309562832878</v>
      </c>
      <c r="D31" s="37">
        <v>4.762797383413532</v>
      </c>
      <c r="E31" s="35">
        <f t="shared" si="6"/>
        <v>1.6664271302442302E-3</v>
      </c>
      <c r="F31" s="74"/>
      <c r="G31" s="65"/>
      <c r="H31" s="69"/>
    </row>
    <row r="32" spans="1:11" x14ac:dyDescent="0.2">
      <c r="A32" s="96"/>
      <c r="B32" s="43" t="s">
        <v>4</v>
      </c>
      <c r="C32" s="37">
        <v>3.8981887502562151</v>
      </c>
      <c r="D32" s="37">
        <v>3.846285004991465</v>
      </c>
      <c r="E32" s="35">
        <f>D32-C32</f>
        <v>-5.1903745264750167E-2</v>
      </c>
      <c r="F32" s="74"/>
      <c r="G32" s="65"/>
      <c r="H32" s="73"/>
    </row>
    <row r="33" spans="1:6" ht="39" customHeight="1" x14ac:dyDescent="0.2">
      <c r="A33" s="93" t="s">
        <v>44</v>
      </c>
      <c r="B33" s="93"/>
      <c r="C33" s="93"/>
      <c r="D33" s="93"/>
      <c r="E33" s="93"/>
      <c r="F33" s="93"/>
    </row>
    <row r="34" spans="1:6" x14ac:dyDescent="0.2">
      <c r="A34" s="38" t="s">
        <v>17</v>
      </c>
    </row>
    <row r="35" spans="1:6" x14ac:dyDescent="0.2">
      <c r="A35" s="38" t="s">
        <v>18</v>
      </c>
    </row>
  </sheetData>
  <mergeCells count="17">
    <mergeCell ref="A21:D21"/>
    <mergeCell ref="A22:A24"/>
    <mergeCell ref="A10:A12"/>
    <mergeCell ref="A13:D13"/>
    <mergeCell ref="A14:A16"/>
    <mergeCell ref="A17:D17"/>
    <mergeCell ref="A18:A20"/>
    <mergeCell ref="A9:D9"/>
    <mergeCell ref="A2:B2"/>
    <mergeCell ref="A3:D3"/>
    <mergeCell ref="A5:A7"/>
    <mergeCell ref="A8:D8"/>
    <mergeCell ref="A25:D25"/>
    <mergeCell ref="A26:A28"/>
    <mergeCell ref="A29:D29"/>
    <mergeCell ref="A30:A32"/>
    <mergeCell ref="A33:F33"/>
  </mergeCells>
  <pageMargins left="0.7" right="0.7" top="0.75" bottom="0.75" header="0.3" footer="0.3"/>
  <pageSetup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zoomScaleNormal="100" workbookViewId="0">
      <selection activeCell="A33" sqref="A33:F33"/>
    </sheetView>
  </sheetViews>
  <sheetFormatPr defaultColWidth="8.85546875" defaultRowHeight="12.75" x14ac:dyDescent="0.2"/>
  <cols>
    <col min="1" max="1" width="9.140625" style="1" customWidth="1"/>
    <col min="2" max="2" width="8.85546875" style="1" customWidth="1"/>
    <col min="3" max="3" width="12.85546875" style="28" customWidth="1"/>
    <col min="4" max="4" width="13.28515625" style="28" customWidth="1"/>
    <col min="5" max="5" width="15.7109375" style="28" customWidth="1"/>
    <col min="6" max="8" width="8.85546875" style="1"/>
    <col min="9" max="9" width="16.5703125" style="1" customWidth="1"/>
    <col min="10" max="10" width="8.85546875" style="1"/>
    <col min="11" max="11" width="16.28515625" style="1" customWidth="1"/>
    <col min="12" max="16384" width="8.85546875" style="1"/>
  </cols>
  <sheetData>
    <row r="1" spans="1:5" ht="14.45" customHeight="1" x14ac:dyDescent="0.25">
      <c r="A1" s="88" t="s">
        <v>112</v>
      </c>
      <c r="B1" s="88"/>
      <c r="C1" s="88"/>
      <c r="D1" s="88"/>
      <c r="E1" s="89"/>
    </row>
    <row r="2" spans="1:5" ht="14.45" customHeight="1" x14ac:dyDescent="0.25">
      <c r="A2" s="88" t="s">
        <v>110</v>
      </c>
      <c r="B2" s="88"/>
      <c r="C2" s="88"/>
      <c r="D2" s="88"/>
      <c r="E2" s="89"/>
    </row>
    <row r="3" spans="1:5" x14ac:dyDescent="0.2">
      <c r="A3" s="99" t="s">
        <v>14</v>
      </c>
      <c r="B3" s="99"/>
      <c r="C3" s="99"/>
      <c r="D3" s="99"/>
    </row>
    <row r="4" spans="1:5" ht="41.45" customHeight="1" x14ac:dyDescent="0.2">
      <c r="A4" s="31" t="s">
        <v>0</v>
      </c>
      <c r="B4" s="32"/>
      <c r="C4" s="33" t="s">
        <v>28</v>
      </c>
      <c r="D4" s="33" t="s">
        <v>36</v>
      </c>
      <c r="E4" s="31" t="s">
        <v>37</v>
      </c>
    </row>
    <row r="5" spans="1:5" x14ac:dyDescent="0.2">
      <c r="A5" s="100" t="s">
        <v>9</v>
      </c>
      <c r="B5" s="43" t="s">
        <v>2</v>
      </c>
      <c r="C5" s="91">
        <v>278066.76900600002</v>
      </c>
      <c r="D5" s="91">
        <v>299975.22978400002</v>
      </c>
      <c r="E5" s="35">
        <f t="shared" ref="E5" si="0">((D5/C5)-1)*100</f>
        <v>7.87884897440847</v>
      </c>
    </row>
    <row r="6" spans="1:5" x14ac:dyDescent="0.2">
      <c r="A6" s="100"/>
      <c r="B6" s="43" t="s">
        <v>3</v>
      </c>
      <c r="C6" s="91">
        <v>265960.64858500002</v>
      </c>
      <c r="D6" s="91">
        <v>282471.68102900003</v>
      </c>
      <c r="E6" s="35">
        <f>((D6/C6)-1)*100</f>
        <v>6.2080734619366584</v>
      </c>
    </row>
    <row r="7" spans="1:5" x14ac:dyDescent="0.2">
      <c r="A7" s="100"/>
      <c r="B7" s="43" t="s">
        <v>4</v>
      </c>
      <c r="C7" s="91">
        <v>544027.41759099998</v>
      </c>
      <c r="D7" s="91">
        <f>D5+D6</f>
        <v>582446.91081300005</v>
      </c>
      <c r="E7" s="35">
        <f t="shared" ref="E7" si="1">((D7/C7)-1)*100</f>
        <v>7.062050915030138</v>
      </c>
    </row>
    <row r="8" spans="1:5" x14ac:dyDescent="0.2">
      <c r="A8" s="94"/>
      <c r="B8" s="94"/>
      <c r="C8" s="94"/>
      <c r="D8" s="94"/>
      <c r="E8" s="36"/>
    </row>
    <row r="9" spans="1:5" ht="42.6" customHeight="1" x14ac:dyDescent="0.2">
      <c r="A9" s="97" t="s">
        <v>35</v>
      </c>
      <c r="B9" s="97"/>
      <c r="C9" s="97"/>
      <c r="D9" s="97"/>
      <c r="E9" s="31" t="s">
        <v>91</v>
      </c>
    </row>
    <row r="10" spans="1:5" ht="13.15" customHeight="1" x14ac:dyDescent="0.2">
      <c r="A10" s="95" t="s">
        <v>1</v>
      </c>
      <c r="B10" s="43" t="s">
        <v>2</v>
      </c>
      <c r="C10" s="37">
        <v>88.219204239290761</v>
      </c>
      <c r="D10" s="37">
        <v>87.9007836919954</v>
      </c>
      <c r="E10" s="35">
        <f t="shared" ref="E10:E11" si="2">D10-C10</f>
        <v>-0.31842054729536073</v>
      </c>
    </row>
    <row r="11" spans="1:5" x14ac:dyDescent="0.2">
      <c r="A11" s="95"/>
      <c r="B11" s="43" t="s">
        <v>3</v>
      </c>
      <c r="C11" s="37">
        <v>81.231063771809687</v>
      </c>
      <c r="D11" s="37">
        <v>80.797033156243671</v>
      </c>
      <c r="E11" s="35">
        <f t="shared" si="2"/>
        <v>-0.43403061556601585</v>
      </c>
    </row>
    <row r="12" spans="1:5" x14ac:dyDescent="0.2">
      <c r="A12" s="95"/>
      <c r="B12" s="43" t="s">
        <v>4</v>
      </c>
      <c r="C12" s="37">
        <v>84.802886768814261</v>
      </c>
      <c r="D12" s="37">
        <v>84.455648490499442</v>
      </c>
      <c r="E12" s="35">
        <f>D12-C12</f>
        <v>-0.34723827831481913</v>
      </c>
    </row>
    <row r="13" spans="1:5" x14ac:dyDescent="0.2">
      <c r="A13" s="94"/>
      <c r="B13" s="94"/>
      <c r="C13" s="94"/>
      <c r="D13" s="94"/>
      <c r="E13" s="36"/>
    </row>
    <row r="14" spans="1:5" x14ac:dyDescent="0.2">
      <c r="A14" s="95" t="s">
        <v>5</v>
      </c>
      <c r="B14" s="43" t="s">
        <v>2</v>
      </c>
      <c r="C14" s="37">
        <v>53.518523465415925</v>
      </c>
      <c r="D14" s="37">
        <v>50.137881691864294</v>
      </c>
      <c r="E14" s="35">
        <f t="shared" ref="E14:E15" si="3">D14-C14</f>
        <v>-3.3806417735516305</v>
      </c>
    </row>
    <row r="15" spans="1:5" x14ac:dyDescent="0.2">
      <c r="A15" s="95"/>
      <c r="B15" s="43" t="s">
        <v>3</v>
      </c>
      <c r="C15" s="37">
        <v>67.081504118824824</v>
      </c>
      <c r="D15" s="37">
        <v>65.73845178906123</v>
      </c>
      <c r="E15" s="35">
        <f t="shared" si="3"/>
        <v>-1.3430523297635943</v>
      </c>
    </row>
    <row r="16" spans="1:5" x14ac:dyDescent="0.2">
      <c r="A16" s="95"/>
      <c r="B16" s="43" t="s">
        <v>4</v>
      </c>
      <c r="C16" s="37">
        <v>60.149106804945973</v>
      </c>
      <c r="D16" s="37">
        <v>57.703754526892162</v>
      </c>
      <c r="E16" s="35">
        <f>D16-C16</f>
        <v>-2.4453522780538108</v>
      </c>
    </row>
    <row r="17" spans="1:9" x14ac:dyDescent="0.2">
      <c r="A17" s="94"/>
      <c r="B17" s="94"/>
      <c r="C17" s="94"/>
      <c r="D17" s="94"/>
      <c r="E17" s="36"/>
    </row>
    <row r="18" spans="1:9" x14ac:dyDescent="0.2">
      <c r="A18" s="95" t="s">
        <v>6</v>
      </c>
      <c r="B18" s="43" t="s">
        <v>2</v>
      </c>
      <c r="C18" s="37">
        <v>21.115677770446943</v>
      </c>
      <c r="D18" s="37">
        <v>20.551513104062384</v>
      </c>
      <c r="E18" s="35">
        <f t="shared" ref="E18:E19" si="4">D18-C18</f>
        <v>-0.56416466638455987</v>
      </c>
    </row>
    <row r="19" spans="1:9" x14ac:dyDescent="0.2">
      <c r="A19" s="95"/>
      <c r="B19" s="43" t="s">
        <v>3</v>
      </c>
      <c r="C19" s="37">
        <v>11.150583407275006</v>
      </c>
      <c r="D19" s="37">
        <v>11.523224771568611</v>
      </c>
      <c r="E19" s="35">
        <f t="shared" si="4"/>
        <v>0.37264136429360484</v>
      </c>
    </row>
    <row r="20" spans="1:9" x14ac:dyDescent="0.2">
      <c r="A20" s="95"/>
      <c r="B20" s="43" t="s">
        <v>4</v>
      </c>
      <c r="C20" s="37">
        <v>16.244006096662943</v>
      </c>
      <c r="D20" s="37">
        <v>16.173026868236505</v>
      </c>
      <c r="E20" s="35">
        <f>D20-C20</f>
        <v>-7.0979228426438112E-2</v>
      </c>
    </row>
    <row r="21" spans="1:9" x14ac:dyDescent="0.2">
      <c r="A21" s="94"/>
      <c r="B21" s="94"/>
      <c r="C21" s="94"/>
      <c r="D21" s="94"/>
      <c r="E21" s="36"/>
    </row>
    <row r="22" spans="1:9" x14ac:dyDescent="0.2">
      <c r="A22" s="95" t="s">
        <v>7</v>
      </c>
      <c r="B22" s="43" t="s">
        <v>2</v>
      </c>
      <c r="C22" s="37">
        <v>13.585003003427893</v>
      </c>
      <c r="D22" s="37">
        <v>17.211388896068719</v>
      </c>
      <c r="E22" s="35">
        <f t="shared" ref="E22:E23" si="5">D22-C22</f>
        <v>3.6263858926408261</v>
      </c>
    </row>
    <row r="23" spans="1:9" x14ac:dyDescent="0.2">
      <c r="A23" s="95"/>
      <c r="B23" s="43" t="s">
        <v>3</v>
      </c>
      <c r="C23" s="37">
        <v>2.9989762457098497</v>
      </c>
      <c r="D23" s="37">
        <v>3.5353565956138264</v>
      </c>
      <c r="E23" s="35">
        <f t="shared" si="5"/>
        <v>0.53638034990397676</v>
      </c>
    </row>
    <row r="24" spans="1:9" x14ac:dyDescent="0.2">
      <c r="A24" s="95"/>
      <c r="B24" s="43" t="s">
        <v>4</v>
      </c>
      <c r="C24" s="37">
        <v>8.4097738672053435</v>
      </c>
      <c r="D24" s="37">
        <v>10.578867095370772</v>
      </c>
      <c r="E24" s="35">
        <f>D24-C24</f>
        <v>2.169093228165428</v>
      </c>
    </row>
    <row r="25" spans="1:9" x14ac:dyDescent="0.2">
      <c r="A25" s="94"/>
      <c r="B25" s="94"/>
      <c r="C25" s="94"/>
      <c r="D25" s="94"/>
      <c r="E25" s="36"/>
    </row>
    <row r="26" spans="1:9" x14ac:dyDescent="0.2">
      <c r="A26" s="95" t="s">
        <v>10</v>
      </c>
      <c r="B26" s="43" t="s">
        <v>2</v>
      </c>
      <c r="C26" s="37">
        <v>4.1171534181968257</v>
      </c>
      <c r="D26" s="37">
        <v>5.0170394181668954</v>
      </c>
      <c r="E26" s="35">
        <f t="shared" ref="E26:E27" si="6">D26-C26</f>
        <v>0.89988599997006968</v>
      </c>
    </row>
    <row r="27" spans="1:9" x14ac:dyDescent="0.2">
      <c r="A27" s="95"/>
      <c r="B27" s="43" t="s">
        <v>3</v>
      </c>
      <c r="C27" s="37">
        <v>2.4504432496588393</v>
      </c>
      <c r="D27" s="37">
        <v>2.771451848724007</v>
      </c>
      <c r="E27" s="35">
        <f t="shared" si="6"/>
        <v>0.32100859906516765</v>
      </c>
    </row>
    <row r="28" spans="1:9" x14ac:dyDescent="0.2">
      <c r="A28" s="95"/>
      <c r="B28" s="43" t="s">
        <v>4</v>
      </c>
      <c r="C28" s="37">
        <v>3.3023427981908409</v>
      </c>
      <c r="D28" s="37">
        <v>3.9279875511856459</v>
      </c>
      <c r="E28" s="35">
        <f>D28-C28</f>
        <v>0.62564475299480504</v>
      </c>
      <c r="I28" s="22"/>
    </row>
    <row r="29" spans="1:9" x14ac:dyDescent="0.2">
      <c r="A29" s="94"/>
      <c r="B29" s="94"/>
      <c r="C29" s="94"/>
      <c r="D29" s="94"/>
      <c r="E29" s="36"/>
    </row>
    <row r="30" spans="1:9" x14ac:dyDescent="0.2">
      <c r="A30" s="96" t="s">
        <v>11</v>
      </c>
      <c r="B30" s="43" t="s">
        <v>2</v>
      </c>
      <c r="C30" s="37">
        <v>3.9892325431956399</v>
      </c>
      <c r="D30" s="37">
        <v>3.7745616506913096</v>
      </c>
      <c r="E30" s="35">
        <f t="shared" ref="E30:E31" si="7">D30-C30</f>
        <v>-0.21467089250433036</v>
      </c>
    </row>
    <row r="31" spans="1:9" x14ac:dyDescent="0.2">
      <c r="A31" s="96"/>
      <c r="B31" s="43" t="s">
        <v>3</v>
      </c>
      <c r="C31" s="37">
        <v>5.6361576784955334</v>
      </c>
      <c r="D31" s="37">
        <v>5.6103400104639167</v>
      </c>
      <c r="E31" s="35">
        <f t="shared" si="7"/>
        <v>-2.581766803161667E-2</v>
      </c>
    </row>
    <row r="32" spans="1:9" x14ac:dyDescent="0.2">
      <c r="A32" s="96"/>
      <c r="B32" s="43" t="s">
        <v>4</v>
      </c>
      <c r="C32" s="37">
        <v>4.7943707825418782</v>
      </c>
      <c r="D32" s="37">
        <v>4.6648666547264597</v>
      </c>
      <c r="E32" s="35">
        <f>D32-C32</f>
        <v>-0.12950412781541853</v>
      </c>
    </row>
    <row r="33" spans="1:6" ht="28.15" customHeight="1" x14ac:dyDescent="0.2">
      <c r="A33" s="93" t="s">
        <v>44</v>
      </c>
      <c r="B33" s="93"/>
      <c r="C33" s="93"/>
      <c r="D33" s="93"/>
      <c r="E33" s="93"/>
      <c r="F33" s="93"/>
    </row>
    <row r="34" spans="1:6" x14ac:dyDescent="0.2">
      <c r="A34" s="38" t="s">
        <v>17</v>
      </c>
    </row>
    <row r="35" spans="1:6" x14ac:dyDescent="0.2">
      <c r="A35" s="38" t="s">
        <v>18</v>
      </c>
    </row>
  </sheetData>
  <mergeCells count="16">
    <mergeCell ref="A9:D9"/>
    <mergeCell ref="A3:D3"/>
    <mergeCell ref="A5:A7"/>
    <mergeCell ref="A8:D8"/>
    <mergeCell ref="A14:A16"/>
    <mergeCell ref="A10:A12"/>
    <mergeCell ref="A13:D13"/>
    <mergeCell ref="A17:D17"/>
    <mergeCell ref="A33:F33"/>
    <mergeCell ref="A21:D21"/>
    <mergeCell ref="A25:D25"/>
    <mergeCell ref="A30:A32"/>
    <mergeCell ref="A29:D29"/>
    <mergeCell ref="A18:A20"/>
    <mergeCell ref="A22:A24"/>
    <mergeCell ref="A26:A28"/>
  </mergeCells>
  <pageMargins left="0.7" right="0.7" top="0.75" bottom="0.75" header="0.3" footer="0.3"/>
  <pageSetup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zoomScale="115" zoomScaleNormal="115" workbookViewId="0">
      <selection activeCell="A17" sqref="A17:F17"/>
    </sheetView>
  </sheetViews>
  <sheetFormatPr defaultColWidth="9.140625" defaultRowHeight="15" x14ac:dyDescent="0.25"/>
  <cols>
    <col min="1" max="1" width="22.7109375" style="40" customWidth="1"/>
    <col min="2" max="2" width="10.85546875" style="40" customWidth="1"/>
    <col min="3" max="3" width="9.140625" style="40"/>
    <col min="4" max="4" width="13.42578125" style="40" customWidth="1"/>
    <col min="5" max="5" width="9.42578125" style="40" customWidth="1"/>
    <col min="6" max="6" width="13.42578125" style="40" customWidth="1"/>
    <col min="7" max="7" width="10.140625" style="40" customWidth="1"/>
    <col min="8" max="8" width="9.140625" style="40"/>
    <col min="9" max="9" width="13.42578125" style="40" customWidth="1"/>
    <col min="10" max="10" width="16.42578125" style="40" customWidth="1"/>
    <col min="11" max="11" width="14.85546875" style="40" customWidth="1"/>
    <col min="12" max="16384" width="9.140625" style="40"/>
  </cols>
  <sheetData>
    <row r="1" spans="1:11" x14ac:dyDescent="0.25">
      <c r="A1" s="39" t="s">
        <v>93</v>
      </c>
      <c r="B1" s="1"/>
      <c r="C1" s="1"/>
      <c r="D1" s="1"/>
      <c r="E1" s="1"/>
      <c r="F1" s="1"/>
      <c r="G1" s="1"/>
    </row>
    <row r="2" spans="1:11" x14ac:dyDescent="0.25">
      <c r="A2" s="2" t="s">
        <v>40</v>
      </c>
      <c r="B2" s="1"/>
      <c r="C2" s="1"/>
      <c r="D2" s="1"/>
      <c r="E2" s="1"/>
      <c r="F2" s="1"/>
      <c r="G2" s="1"/>
    </row>
    <row r="3" spans="1:11" x14ac:dyDescent="0.25">
      <c r="A3" s="2" t="s">
        <v>14</v>
      </c>
      <c r="B3" s="1"/>
      <c r="C3" s="1"/>
      <c r="D3" s="1"/>
      <c r="E3" s="1"/>
      <c r="F3" s="1"/>
      <c r="G3" s="1"/>
    </row>
    <row r="4" spans="1:11" ht="15" customHeight="1" x14ac:dyDescent="0.25">
      <c r="A4" s="102" t="s">
        <v>19</v>
      </c>
      <c r="B4" s="102">
        <v>2016</v>
      </c>
      <c r="C4" s="102"/>
      <c r="D4" s="102">
        <v>2017</v>
      </c>
      <c r="E4" s="102"/>
      <c r="F4" s="103" t="s">
        <v>92</v>
      </c>
      <c r="G4" s="1"/>
    </row>
    <row r="5" spans="1:11" ht="24" customHeight="1" x14ac:dyDescent="0.25">
      <c r="A5" s="102"/>
      <c r="B5" s="41" t="s">
        <v>20</v>
      </c>
      <c r="C5" s="41" t="s">
        <v>21</v>
      </c>
      <c r="D5" s="41" t="s">
        <v>20</v>
      </c>
      <c r="E5" s="41" t="s">
        <v>21</v>
      </c>
      <c r="F5" s="103"/>
      <c r="G5" s="1"/>
    </row>
    <row r="6" spans="1:11" x14ac:dyDescent="0.25">
      <c r="A6" s="7" t="s">
        <v>22</v>
      </c>
      <c r="B6" s="34">
        <v>211908.84924000001</v>
      </c>
      <c r="C6" s="77">
        <v>1</v>
      </c>
      <c r="D6" s="34">
        <v>222853.54242300001</v>
      </c>
      <c r="E6" s="41">
        <v>1</v>
      </c>
      <c r="F6" s="86">
        <v>5.1648117680090033</v>
      </c>
      <c r="G6" s="85"/>
    </row>
    <row r="7" spans="1:11" x14ac:dyDescent="0.25">
      <c r="A7" s="7" t="s">
        <v>25</v>
      </c>
      <c r="B7" s="34">
        <v>120379.22726499999</v>
      </c>
      <c r="C7" s="77">
        <v>2</v>
      </c>
      <c r="D7" s="34">
        <v>117409.29064399999</v>
      </c>
      <c r="E7" s="41">
        <v>2</v>
      </c>
      <c r="F7" s="86">
        <v>-2.4671504282562373</v>
      </c>
      <c r="G7" s="85"/>
    </row>
    <row r="8" spans="1:11" x14ac:dyDescent="0.25">
      <c r="A8" s="7" t="s">
        <v>97</v>
      </c>
      <c r="B8" s="34">
        <v>35512.251145000002</v>
      </c>
      <c r="C8" s="77">
        <v>3</v>
      </c>
      <c r="D8" s="34">
        <v>41019.417012999998</v>
      </c>
      <c r="E8" s="41">
        <v>3</v>
      </c>
      <c r="F8" s="86">
        <v>15.50779150979109</v>
      </c>
      <c r="G8" s="85"/>
    </row>
    <row r="9" spans="1:11" x14ac:dyDescent="0.25">
      <c r="A9" s="7" t="s">
        <v>26</v>
      </c>
      <c r="B9" s="34">
        <v>32230.973373000001</v>
      </c>
      <c r="C9" s="77">
        <v>4</v>
      </c>
      <c r="D9" s="34">
        <v>34419.309914999998</v>
      </c>
      <c r="E9" s="41">
        <v>4</v>
      </c>
      <c r="F9" s="86">
        <v>6.7895453130595529</v>
      </c>
      <c r="G9" s="85"/>
    </row>
    <row r="10" spans="1:11" x14ac:dyDescent="0.25">
      <c r="A10" s="7" t="s">
        <v>98</v>
      </c>
      <c r="B10" s="34">
        <v>14369.959763000001</v>
      </c>
      <c r="C10" s="77">
        <v>5</v>
      </c>
      <c r="D10" s="34">
        <v>17354.884002999999</v>
      </c>
      <c r="E10" s="41">
        <v>5</v>
      </c>
      <c r="F10" s="86">
        <v>20.771973542233766</v>
      </c>
      <c r="G10" s="85"/>
    </row>
    <row r="11" spans="1:11" x14ac:dyDescent="0.25">
      <c r="A11" s="7" t="s">
        <v>96</v>
      </c>
      <c r="B11" s="34">
        <v>13981.971170999999</v>
      </c>
      <c r="C11" s="77">
        <v>6</v>
      </c>
      <c r="D11" s="34">
        <v>16210.130827999999</v>
      </c>
      <c r="E11" s="41">
        <v>6</v>
      </c>
      <c r="F11" s="86">
        <v>15.935948012977065</v>
      </c>
      <c r="G11" s="85"/>
    </row>
    <row r="12" spans="1:11" x14ac:dyDescent="0.25">
      <c r="A12" s="7" t="s">
        <v>100</v>
      </c>
      <c r="B12" s="34">
        <v>9435.5461680000008</v>
      </c>
      <c r="C12" s="77">
        <v>7</v>
      </c>
      <c r="D12" s="34">
        <v>10084.441204000001</v>
      </c>
      <c r="E12" s="41">
        <v>7</v>
      </c>
      <c r="F12" s="86">
        <v>6.8771327535938731</v>
      </c>
      <c r="G12" s="85"/>
      <c r="J12" s="42"/>
      <c r="K12" s="42"/>
    </row>
    <row r="13" spans="1:11" x14ac:dyDescent="0.25">
      <c r="A13" s="7" t="s">
        <v>99</v>
      </c>
      <c r="B13" s="34">
        <f>8847.200454+252.256855</f>
        <v>9099.4573089999994</v>
      </c>
      <c r="C13" s="77">
        <v>8</v>
      </c>
      <c r="D13" s="34">
        <f>9050.564985+343.82925</f>
        <v>9394.3942350000016</v>
      </c>
      <c r="E13" s="41">
        <v>8</v>
      </c>
      <c r="F13" s="86">
        <v>3.2412584177771597</v>
      </c>
      <c r="G13" s="85"/>
      <c r="J13" s="42"/>
      <c r="K13" s="42"/>
    </row>
    <row r="14" spans="1:11" x14ac:dyDescent="0.25">
      <c r="A14" s="7" t="s">
        <v>95</v>
      </c>
      <c r="B14" s="34">
        <v>5570.6757559999996</v>
      </c>
      <c r="C14" s="77">
        <v>9</v>
      </c>
      <c r="D14" s="34">
        <v>6434.7753480000001</v>
      </c>
      <c r="E14" s="41">
        <v>9</v>
      </c>
      <c r="F14" s="86">
        <v>15.511575791667752</v>
      </c>
      <c r="G14" s="85"/>
      <c r="J14" s="42"/>
      <c r="K14" s="42"/>
    </row>
    <row r="15" spans="1:11" x14ac:dyDescent="0.25">
      <c r="A15" s="7" t="s">
        <v>94</v>
      </c>
      <c r="B15" s="34">
        <v>922.67656199999999</v>
      </c>
      <c r="C15" s="77">
        <v>10</v>
      </c>
      <c r="D15" s="34">
        <v>1053.3069379999999</v>
      </c>
      <c r="E15" s="77">
        <v>10</v>
      </c>
      <c r="F15" s="86">
        <v>14.157764636054559</v>
      </c>
      <c r="G15" s="85"/>
      <c r="J15" s="42"/>
      <c r="K15" s="42"/>
    </row>
    <row r="16" spans="1:11" x14ac:dyDescent="0.25">
      <c r="A16" s="82"/>
      <c r="B16" s="83"/>
      <c r="C16" s="84"/>
      <c r="D16" s="83"/>
      <c r="E16" s="84"/>
      <c r="F16" s="81"/>
      <c r="G16" s="1"/>
      <c r="J16" s="42"/>
      <c r="K16" s="42"/>
    </row>
    <row r="17" spans="1:7" ht="28.9" customHeight="1" x14ac:dyDescent="0.25">
      <c r="A17" s="104" t="s">
        <v>108</v>
      </c>
      <c r="B17" s="104"/>
      <c r="C17" s="104"/>
      <c r="D17" s="104"/>
      <c r="E17" s="104"/>
      <c r="F17" s="104"/>
      <c r="G17" s="1"/>
    </row>
    <row r="18" spans="1:7" x14ac:dyDescent="0.25">
      <c r="A18" s="101" t="s">
        <v>101</v>
      </c>
      <c r="B18" s="101"/>
      <c r="C18" s="101"/>
      <c r="D18" s="101"/>
      <c r="E18" s="101"/>
      <c r="F18" s="101"/>
      <c r="G18" s="1"/>
    </row>
    <row r="19" spans="1:7" x14ac:dyDescent="0.25">
      <c r="A19" s="1" t="s">
        <v>102</v>
      </c>
      <c r="B19" s="1"/>
      <c r="C19" s="1"/>
      <c r="D19" s="1"/>
      <c r="E19" s="1"/>
      <c r="F19" s="1"/>
      <c r="G19" s="1"/>
    </row>
    <row r="20" spans="1:7" x14ac:dyDescent="0.25">
      <c r="A20" s="1" t="s">
        <v>103</v>
      </c>
    </row>
  </sheetData>
  <sortState ref="A7:F15">
    <sortCondition descending="1" ref="D6:D15"/>
  </sortState>
  <mergeCells count="6">
    <mergeCell ref="A18:F18"/>
    <mergeCell ref="A4:A5"/>
    <mergeCell ref="B4:C4"/>
    <mergeCell ref="D4:E4"/>
    <mergeCell ref="F4:F5"/>
    <mergeCell ref="A17:F17"/>
  </mergeCells>
  <pageMargins left="0.7" right="0.7" top="0.75" bottom="0.75" header="0.3" footer="0.3"/>
  <pageSetup orientation="portrait" verticalDpi="598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zoomScaleNormal="100" workbookViewId="0">
      <selection activeCell="F7" sqref="F7"/>
    </sheetView>
  </sheetViews>
  <sheetFormatPr defaultColWidth="8.85546875" defaultRowHeight="12.75" x14ac:dyDescent="0.2"/>
  <cols>
    <col min="1" max="1" width="10.42578125" style="1" customWidth="1"/>
    <col min="2" max="2" width="8.85546875" style="1"/>
    <col min="3" max="3" width="13.140625" style="28" customWidth="1"/>
    <col min="4" max="4" width="13.28515625" style="28" customWidth="1"/>
    <col min="5" max="5" width="15.5703125" style="28" customWidth="1"/>
    <col min="6" max="8" width="8.85546875" style="1"/>
    <col min="9" max="9" width="18.7109375" style="1" customWidth="1"/>
    <col min="10" max="10" width="8.85546875" style="1"/>
    <col min="11" max="11" width="14.42578125" style="1" customWidth="1"/>
    <col min="12" max="16384" width="8.85546875" style="1"/>
  </cols>
  <sheetData>
    <row r="1" spans="1:12" ht="12.75" customHeight="1" x14ac:dyDescent="0.2">
      <c r="A1" s="98" t="s">
        <v>111</v>
      </c>
      <c r="B1" s="98"/>
      <c r="C1" s="98"/>
      <c r="D1" s="98"/>
      <c r="E1" s="98"/>
    </row>
    <row r="2" spans="1:12" s="30" customFormat="1" x14ac:dyDescent="0.2">
      <c r="A2" s="98" t="s">
        <v>110</v>
      </c>
      <c r="B2" s="98"/>
      <c r="C2" s="29"/>
      <c r="D2" s="29"/>
      <c r="E2" s="28"/>
    </row>
    <row r="3" spans="1:12" x14ac:dyDescent="0.2">
      <c r="A3" s="99" t="s">
        <v>14</v>
      </c>
      <c r="B3" s="99"/>
      <c r="C3" s="99"/>
      <c r="D3" s="99"/>
    </row>
    <row r="4" spans="1:12" ht="39" customHeight="1" x14ac:dyDescent="0.2">
      <c r="A4" s="31" t="s">
        <v>0</v>
      </c>
      <c r="B4" s="32"/>
      <c r="C4" s="33" t="s">
        <v>28</v>
      </c>
      <c r="D4" s="33" t="s">
        <v>36</v>
      </c>
      <c r="E4" s="31" t="s">
        <v>37</v>
      </c>
    </row>
    <row r="5" spans="1:12" x14ac:dyDescent="0.2">
      <c r="A5" s="95" t="s">
        <v>9</v>
      </c>
      <c r="B5" s="43" t="s">
        <v>2</v>
      </c>
      <c r="C5" s="91">
        <v>294151.039667</v>
      </c>
      <c r="D5" s="91">
        <v>314045.19498299999</v>
      </c>
      <c r="E5" s="35">
        <f>((D5/C5)-1)*100</f>
        <v>6.7632449433194575</v>
      </c>
    </row>
    <row r="6" spans="1:12" x14ac:dyDescent="0.2">
      <c r="A6" s="95"/>
      <c r="B6" s="43" t="s">
        <v>3</v>
      </c>
      <c r="C6" s="91">
        <v>230959.10046700001</v>
      </c>
      <c r="D6" s="91">
        <v>242988.662637</v>
      </c>
      <c r="E6" s="35">
        <f t="shared" ref="E6:E7" si="0">((D6/C6)-1)*100</f>
        <v>5.2085248624869962</v>
      </c>
    </row>
    <row r="7" spans="1:12" x14ac:dyDescent="0.2">
      <c r="A7" s="95"/>
      <c r="B7" s="43" t="s">
        <v>4</v>
      </c>
      <c r="C7" s="91">
        <v>525110.14013399999</v>
      </c>
      <c r="D7" s="91">
        <v>557033.85762000002</v>
      </c>
      <c r="E7" s="35">
        <f t="shared" si="0"/>
        <v>6.0794326839419988</v>
      </c>
    </row>
    <row r="8" spans="1:12" x14ac:dyDescent="0.2">
      <c r="A8" s="105"/>
      <c r="B8" s="105"/>
      <c r="C8" s="105"/>
      <c r="D8" s="105"/>
      <c r="E8" s="36"/>
    </row>
    <row r="9" spans="1:12" ht="48.6" customHeight="1" x14ac:dyDescent="0.2">
      <c r="A9" s="106" t="s">
        <v>34</v>
      </c>
      <c r="B9" s="107"/>
      <c r="C9" s="107"/>
      <c r="D9" s="108"/>
      <c r="E9" s="31" t="s">
        <v>91</v>
      </c>
    </row>
    <row r="10" spans="1:12" ht="15" customHeight="1" x14ac:dyDescent="0.2">
      <c r="A10" s="95" t="s">
        <v>1</v>
      </c>
      <c r="B10" s="43" t="s">
        <v>2</v>
      </c>
      <c r="C10" s="37">
        <v>89.071487832444191</v>
      </c>
      <c r="D10" s="37">
        <v>86.45504244435179</v>
      </c>
      <c r="E10" s="35">
        <f t="shared" ref="E10:E11" si="1">D10-C10</f>
        <v>-2.6164453880924015</v>
      </c>
      <c r="I10" s="22"/>
      <c r="J10" s="60"/>
      <c r="K10" s="59"/>
    </row>
    <row r="11" spans="1:12" x14ac:dyDescent="0.2">
      <c r="A11" s="95"/>
      <c r="B11" s="43" t="s">
        <v>3</v>
      </c>
      <c r="C11" s="37">
        <v>83.07129871092198</v>
      </c>
      <c r="D11" s="37">
        <v>80.990194061026784</v>
      </c>
      <c r="E11" s="35">
        <f t="shared" si="1"/>
        <v>-2.0811046498951953</v>
      </c>
      <c r="I11" s="22"/>
      <c r="J11" s="60"/>
      <c r="K11" s="59"/>
    </row>
    <row r="12" spans="1:12" x14ac:dyDescent="0.2">
      <c r="A12" s="95"/>
      <c r="B12" s="43" t="s">
        <v>4</v>
      </c>
      <c r="C12" s="37">
        <v>86.432425707715453</v>
      </c>
      <c r="D12" s="37">
        <v>84.071172627440262</v>
      </c>
      <c r="E12" s="35">
        <f>D12-C12</f>
        <v>-2.3612530802751905</v>
      </c>
      <c r="I12" s="22"/>
      <c r="J12" s="60"/>
      <c r="K12" s="59"/>
    </row>
    <row r="13" spans="1:12" x14ac:dyDescent="0.2">
      <c r="A13" s="105"/>
      <c r="B13" s="105"/>
      <c r="C13" s="105"/>
      <c r="D13" s="105"/>
      <c r="E13" s="36"/>
      <c r="I13" s="22"/>
      <c r="J13" s="60"/>
      <c r="K13" s="22"/>
      <c r="L13" s="60"/>
    </row>
    <row r="14" spans="1:12" x14ac:dyDescent="0.2">
      <c r="A14" s="95" t="s">
        <v>5</v>
      </c>
      <c r="B14" s="43" t="s">
        <v>2</v>
      </c>
      <c r="C14" s="37">
        <v>72.483427929532326</v>
      </c>
      <c r="D14" s="37">
        <v>69.882330205332394</v>
      </c>
      <c r="E14" s="35">
        <f t="shared" ref="E14:E15" si="2">D14-C14</f>
        <v>-2.6010977241999313</v>
      </c>
      <c r="I14" s="22"/>
      <c r="J14" s="60"/>
      <c r="K14" s="59"/>
    </row>
    <row r="15" spans="1:12" x14ac:dyDescent="0.2">
      <c r="A15" s="95"/>
      <c r="B15" s="43" t="s">
        <v>3</v>
      </c>
      <c r="C15" s="37">
        <v>69.078173528735149</v>
      </c>
      <c r="D15" s="37">
        <v>68.016137450782452</v>
      </c>
      <c r="E15" s="35">
        <f t="shared" si="2"/>
        <v>-1.0620360779526976</v>
      </c>
      <c r="I15" s="22"/>
      <c r="J15" s="60"/>
      <c r="K15" s="59"/>
    </row>
    <row r="16" spans="1:12" x14ac:dyDescent="0.2">
      <c r="A16" s="95"/>
      <c r="B16" s="43" t="s">
        <v>4</v>
      </c>
      <c r="C16" s="37">
        <v>70.985695486070625</v>
      </c>
      <c r="D16" s="37">
        <v>69.068261768651666</v>
      </c>
      <c r="E16" s="35">
        <f>D16-C16</f>
        <v>-1.9174337174189588</v>
      </c>
      <c r="I16" s="22"/>
      <c r="J16" s="60"/>
      <c r="K16" s="59"/>
    </row>
    <row r="17" spans="1:11" x14ac:dyDescent="0.2">
      <c r="A17" s="105"/>
      <c r="B17" s="105"/>
      <c r="C17" s="105"/>
      <c r="D17" s="105"/>
      <c r="E17" s="36"/>
      <c r="I17" s="22"/>
      <c r="J17" s="60"/>
      <c r="K17" s="59"/>
    </row>
    <row r="18" spans="1:11" x14ac:dyDescent="0.2">
      <c r="A18" s="95" t="s">
        <v>6</v>
      </c>
      <c r="B18" s="43" t="s">
        <v>2</v>
      </c>
      <c r="C18" s="37">
        <v>16.521641890172159</v>
      </c>
      <c r="D18" s="37">
        <v>16.522400289808225</v>
      </c>
      <c r="E18" s="35">
        <f t="shared" ref="E18:E19" si="3">D18-C18</f>
        <v>7.5839963606583183E-4</v>
      </c>
      <c r="I18" s="22"/>
      <c r="J18" s="60"/>
      <c r="K18" s="59"/>
    </row>
    <row r="19" spans="1:11" x14ac:dyDescent="0.2">
      <c r="A19" s="95"/>
      <c r="B19" s="43" t="s">
        <v>3</v>
      </c>
      <c r="C19" s="37">
        <v>12.375066597596042</v>
      </c>
      <c r="D19" s="37">
        <v>11.546282807405301</v>
      </c>
      <c r="E19" s="35">
        <f t="shared" si="3"/>
        <v>-0.82878379019074089</v>
      </c>
    </row>
    <row r="20" spans="1:11" x14ac:dyDescent="0.2">
      <c r="A20" s="95"/>
      <c r="B20" s="43" t="s">
        <v>4</v>
      </c>
      <c r="C20" s="37">
        <v>14.697854409420637</v>
      </c>
      <c r="D20" s="37">
        <v>14.351724099064828</v>
      </c>
      <c r="E20" s="35">
        <f>D20-C20</f>
        <v>-0.3461303103558091</v>
      </c>
    </row>
    <row r="21" spans="1:11" x14ac:dyDescent="0.2">
      <c r="A21" s="105"/>
      <c r="B21" s="105"/>
      <c r="C21" s="105"/>
      <c r="D21" s="105"/>
      <c r="E21" s="36"/>
      <c r="I21" s="22"/>
    </row>
    <row r="22" spans="1:11" x14ac:dyDescent="0.2">
      <c r="A22" s="95" t="s">
        <v>7</v>
      </c>
      <c r="B22" s="43" t="s">
        <v>2</v>
      </c>
      <c r="C22" s="37">
        <v>6.6418012739704047E-2</v>
      </c>
      <c r="D22" s="37">
        <v>5.0311949211180582E-2</v>
      </c>
      <c r="E22" s="35">
        <f t="shared" ref="E22:E23" si="4">D22-C22</f>
        <v>-1.6106063528523465E-2</v>
      </c>
      <c r="I22" s="22"/>
    </row>
    <row r="23" spans="1:11" x14ac:dyDescent="0.2">
      <c r="A23" s="95"/>
      <c r="B23" s="43" t="s">
        <v>3</v>
      </c>
      <c r="C23" s="37">
        <v>1.6180585845908066</v>
      </c>
      <c r="D23" s="37">
        <v>1.4277738028390317</v>
      </c>
      <c r="E23" s="35">
        <f t="shared" si="4"/>
        <v>-0.19028478175177499</v>
      </c>
      <c r="I23" s="22"/>
    </row>
    <row r="24" spans="1:11" x14ac:dyDescent="0.2">
      <c r="A24" s="95"/>
      <c r="B24" s="43" t="s">
        <v>4</v>
      </c>
      <c r="C24" s="37">
        <v>0.74887581222417576</v>
      </c>
      <c r="D24" s="37">
        <v>0.6511867597237706</v>
      </c>
      <c r="E24" s="35">
        <f>D24-C24</f>
        <v>-9.768905250040516E-2</v>
      </c>
      <c r="I24" s="22"/>
    </row>
    <row r="25" spans="1:11" x14ac:dyDescent="0.2">
      <c r="A25" s="105"/>
      <c r="B25" s="105"/>
      <c r="C25" s="105"/>
      <c r="D25" s="105"/>
      <c r="E25" s="36"/>
      <c r="I25" s="22"/>
    </row>
    <row r="26" spans="1:11" x14ac:dyDescent="0.2">
      <c r="A26" s="95" t="s">
        <v>10</v>
      </c>
      <c r="B26" s="43" t="s">
        <v>2</v>
      </c>
      <c r="C26" s="37">
        <v>6.1690510380459429</v>
      </c>
      <c r="D26" s="37">
        <v>7.7850504642567318</v>
      </c>
      <c r="E26" s="35">
        <f t="shared" ref="E26:E27" si="5">D26-C26</f>
        <v>1.6159994262107888</v>
      </c>
      <c r="I26" s="22"/>
    </row>
    <row r="27" spans="1:11" x14ac:dyDescent="0.2">
      <c r="A27" s="95"/>
      <c r="B27" s="43" t="s">
        <v>3</v>
      </c>
      <c r="C27" s="37">
        <v>9.635751857796917</v>
      </c>
      <c r="D27" s="37">
        <v>11.649842653477593</v>
      </c>
      <c r="E27" s="35">
        <f t="shared" si="5"/>
        <v>2.0140907956806764</v>
      </c>
      <c r="I27" s="22"/>
    </row>
    <row r="28" spans="1:11" x14ac:dyDescent="0.2">
      <c r="A28" s="95"/>
      <c r="B28" s="43" t="s">
        <v>4</v>
      </c>
      <c r="C28" s="37">
        <v>7.693809449135812</v>
      </c>
      <c r="D28" s="37">
        <v>9.4709456258922042</v>
      </c>
      <c r="E28" s="35">
        <f>D28-C28</f>
        <v>1.7771361767563922</v>
      </c>
      <c r="I28" s="22"/>
    </row>
    <row r="29" spans="1:11" x14ac:dyDescent="0.2">
      <c r="A29" s="105"/>
      <c r="B29" s="105"/>
      <c r="C29" s="105"/>
      <c r="D29" s="105"/>
      <c r="E29" s="36"/>
    </row>
    <row r="30" spans="1:11" x14ac:dyDescent="0.2">
      <c r="A30" s="95" t="s">
        <v>11</v>
      </c>
      <c r="B30" s="43" t="s">
        <v>2</v>
      </c>
      <c r="C30" s="37">
        <v>2.3543085626485794</v>
      </c>
      <c r="D30" s="37">
        <v>2.3812866958224972</v>
      </c>
      <c r="E30" s="35">
        <f t="shared" ref="E30:E31" si="6">D30-C30</f>
        <v>2.697813317391784E-2</v>
      </c>
    </row>
    <row r="31" spans="1:11" x14ac:dyDescent="0.2">
      <c r="A31" s="95"/>
      <c r="B31" s="43" t="s">
        <v>3</v>
      </c>
      <c r="C31" s="37">
        <v>3.7535521204710749</v>
      </c>
      <c r="D31" s="37">
        <v>3.7775382852789572</v>
      </c>
      <c r="E31" s="35">
        <f t="shared" si="6"/>
        <v>2.3986164807882293E-2</v>
      </c>
    </row>
    <row r="32" spans="1:11" x14ac:dyDescent="0.2">
      <c r="A32" s="95"/>
      <c r="B32" s="43" t="s">
        <v>4</v>
      </c>
      <c r="C32" s="37">
        <v>2.9697376102888722</v>
      </c>
      <c r="D32" s="37">
        <v>2.9903579430827634</v>
      </c>
      <c r="E32" s="35">
        <f>D32-C32</f>
        <v>2.0620332793891194E-2</v>
      </c>
    </row>
    <row r="33" spans="1:6" ht="12.75" customHeight="1" x14ac:dyDescent="0.2">
      <c r="A33" s="93" t="s">
        <v>44</v>
      </c>
      <c r="B33" s="93"/>
      <c r="C33" s="93"/>
      <c r="D33" s="93"/>
      <c r="E33" s="93"/>
      <c r="F33" s="93"/>
    </row>
    <row r="34" spans="1:6" x14ac:dyDescent="0.2">
      <c r="A34" s="38" t="s">
        <v>17</v>
      </c>
    </row>
    <row r="35" spans="1:6" x14ac:dyDescent="0.2">
      <c r="A35" s="38" t="s">
        <v>18</v>
      </c>
    </row>
  </sheetData>
  <mergeCells count="18">
    <mergeCell ref="A1:E1"/>
    <mergeCell ref="A33:F33"/>
    <mergeCell ref="A14:A16"/>
    <mergeCell ref="A18:A20"/>
    <mergeCell ref="A22:A24"/>
    <mergeCell ref="A26:A28"/>
    <mergeCell ref="A21:D21"/>
    <mergeCell ref="A25:D25"/>
    <mergeCell ref="A30:A32"/>
    <mergeCell ref="A29:D29"/>
    <mergeCell ref="A10:A12"/>
    <mergeCell ref="A13:D13"/>
    <mergeCell ref="A17:D17"/>
    <mergeCell ref="A9:D9"/>
    <mergeCell ref="A2:B2"/>
    <mergeCell ref="A3:D3"/>
    <mergeCell ref="A5:A7"/>
    <mergeCell ref="A8:D8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zoomScale="115" zoomScaleNormal="115" workbookViewId="0"/>
  </sheetViews>
  <sheetFormatPr defaultRowHeight="15" x14ac:dyDescent="0.25"/>
  <cols>
    <col min="1" max="1" width="13.28515625" customWidth="1"/>
    <col min="2" max="2" width="11.28515625" customWidth="1"/>
    <col min="4" max="4" width="11.140625" customWidth="1"/>
    <col min="6" max="6" width="12.28515625" customWidth="1"/>
  </cols>
  <sheetData>
    <row r="1" spans="1:7" x14ac:dyDescent="0.25">
      <c r="A1" s="39" t="s">
        <v>107</v>
      </c>
      <c r="B1" s="1"/>
      <c r="C1" s="1"/>
      <c r="D1" s="1"/>
      <c r="E1" s="1"/>
      <c r="F1" s="1"/>
      <c r="G1" s="1"/>
    </row>
    <row r="2" spans="1:7" x14ac:dyDescent="0.25">
      <c r="A2" s="2" t="s">
        <v>40</v>
      </c>
      <c r="B2" s="1"/>
      <c r="C2" s="1"/>
      <c r="D2" s="1"/>
      <c r="E2" s="1"/>
      <c r="F2" s="1"/>
      <c r="G2" s="1"/>
    </row>
    <row r="3" spans="1:7" x14ac:dyDescent="0.25">
      <c r="A3" s="3" t="s">
        <v>14</v>
      </c>
      <c r="B3" s="1"/>
      <c r="C3" s="1"/>
      <c r="D3" s="1"/>
      <c r="E3" s="1"/>
      <c r="F3" s="1"/>
      <c r="G3" s="1"/>
    </row>
    <row r="4" spans="1:7" ht="15" customHeight="1" x14ac:dyDescent="0.25">
      <c r="A4" s="109" t="s">
        <v>19</v>
      </c>
      <c r="B4" s="109">
        <v>2016</v>
      </c>
      <c r="C4" s="109"/>
      <c r="D4" s="109">
        <v>2017</v>
      </c>
      <c r="E4" s="109"/>
      <c r="F4" s="103" t="s">
        <v>41</v>
      </c>
      <c r="G4" s="1"/>
    </row>
    <row r="5" spans="1:7" ht="23.25" customHeight="1" x14ac:dyDescent="0.25">
      <c r="A5" s="109"/>
      <c r="B5" s="4" t="s">
        <v>20</v>
      </c>
      <c r="C5" s="4" t="s">
        <v>21</v>
      </c>
      <c r="D5" s="4" t="s">
        <v>20</v>
      </c>
      <c r="E5" s="4" t="s">
        <v>21</v>
      </c>
      <c r="F5" s="103"/>
      <c r="G5" s="1"/>
    </row>
    <row r="6" spans="1:7" x14ac:dyDescent="0.25">
      <c r="A6" s="5" t="s">
        <v>24</v>
      </c>
      <c r="B6" s="6">
        <v>364798.00030399999</v>
      </c>
      <c r="C6" s="56">
        <v>1</v>
      </c>
      <c r="D6" s="6">
        <v>390136.80540200003</v>
      </c>
      <c r="E6" s="8">
        <v>1</v>
      </c>
      <c r="F6" s="86">
        <v>6.9459824551900695</v>
      </c>
      <c r="G6" s="1"/>
    </row>
    <row r="7" spans="1:7" x14ac:dyDescent="0.25">
      <c r="A7" s="5" t="s">
        <v>23</v>
      </c>
      <c r="B7" s="6">
        <v>63365.211734999997</v>
      </c>
      <c r="C7" s="56">
        <v>2</v>
      </c>
      <c r="D7" s="6">
        <v>66156.980823999998</v>
      </c>
      <c r="E7" s="8">
        <v>2</v>
      </c>
      <c r="F7" s="86">
        <v>4.4058388073813681</v>
      </c>
      <c r="G7" s="1"/>
    </row>
    <row r="8" spans="1:7" x14ac:dyDescent="0.25">
      <c r="A8" s="5" t="s">
        <v>27</v>
      </c>
      <c r="B8" s="6">
        <v>30220.640732</v>
      </c>
      <c r="C8" s="56">
        <v>3</v>
      </c>
      <c r="D8" s="6">
        <v>27949.189710999999</v>
      </c>
      <c r="E8" s="8">
        <v>3</v>
      </c>
      <c r="F8" s="86">
        <v>-7.5162238985714502</v>
      </c>
      <c r="G8" s="1"/>
    </row>
    <row r="9" spans="1:7" x14ac:dyDescent="0.25">
      <c r="A9" s="5" t="s">
        <v>106</v>
      </c>
      <c r="B9" s="6">
        <v>22860.618575</v>
      </c>
      <c r="C9" s="56">
        <v>4</v>
      </c>
      <c r="D9" s="6">
        <v>22277.021876999999</v>
      </c>
      <c r="E9" s="8">
        <v>4</v>
      </c>
      <c r="F9" s="86">
        <v>-2.5528473609992886</v>
      </c>
      <c r="G9" s="1"/>
    </row>
    <row r="10" spans="1:7" x14ac:dyDescent="0.25">
      <c r="A10" s="78"/>
      <c r="B10" s="79"/>
      <c r="C10" s="80"/>
      <c r="D10" s="79"/>
      <c r="E10" s="80"/>
      <c r="F10" s="81"/>
      <c r="G10" s="1"/>
    </row>
    <row r="11" spans="1:7" ht="26.45" customHeight="1" x14ac:dyDescent="0.25">
      <c r="A11" s="104" t="s">
        <v>108</v>
      </c>
      <c r="B11" s="104"/>
      <c r="C11" s="104"/>
      <c r="D11" s="104"/>
      <c r="E11" s="104"/>
      <c r="F11" s="104"/>
      <c r="G11" s="1"/>
    </row>
    <row r="12" spans="1:7" ht="16.149999999999999" customHeight="1" x14ac:dyDescent="0.25">
      <c r="A12" s="101" t="s">
        <v>104</v>
      </c>
      <c r="B12" s="101"/>
      <c r="C12" s="101"/>
      <c r="D12" s="101"/>
      <c r="E12" s="101"/>
      <c r="F12" s="101"/>
      <c r="G12" s="1"/>
    </row>
    <row r="13" spans="1:7" x14ac:dyDescent="0.25">
      <c r="A13" s="1" t="s">
        <v>105</v>
      </c>
      <c r="B13" s="40"/>
      <c r="C13" s="40"/>
      <c r="D13" s="40"/>
      <c r="E13" s="40"/>
      <c r="F13" s="40"/>
    </row>
    <row r="14" spans="1:7" x14ac:dyDescent="0.25">
      <c r="C14" s="9"/>
      <c r="D14" s="9"/>
    </row>
  </sheetData>
  <mergeCells count="6">
    <mergeCell ref="A12:F12"/>
    <mergeCell ref="A11:F11"/>
    <mergeCell ref="A4:A5"/>
    <mergeCell ref="B4:C4"/>
    <mergeCell ref="D4:E4"/>
    <mergeCell ref="F4:F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F29"/>
  <sheetViews>
    <sheetView zoomScale="110" zoomScaleNormal="110" zoomScaleSheetLayoutView="100" workbookViewId="0">
      <selection activeCell="A28" sqref="A28:F28"/>
    </sheetView>
  </sheetViews>
  <sheetFormatPr defaultColWidth="9.140625" defaultRowHeight="12.75" x14ac:dyDescent="0.2"/>
  <cols>
    <col min="1" max="1" width="10.5703125" style="13" customWidth="1"/>
    <col min="2" max="2" width="39.42578125" style="13" customWidth="1"/>
    <col min="3" max="3" width="12.85546875" style="13" customWidth="1"/>
    <col min="4" max="4" width="13.5703125" style="13" customWidth="1"/>
    <col min="5" max="5" width="16.140625" style="13" customWidth="1"/>
    <col min="6" max="6" width="24.140625" style="13" customWidth="1"/>
    <col min="7" max="16384" width="9.140625" style="13"/>
  </cols>
  <sheetData>
    <row r="1" spans="1:6" ht="12.75" customHeight="1" x14ac:dyDescent="0.2">
      <c r="A1" s="111" t="s">
        <v>42</v>
      </c>
      <c r="B1" s="111"/>
      <c r="C1" s="111"/>
      <c r="D1" s="111"/>
      <c r="E1" s="111"/>
    </row>
    <row r="2" spans="1:6" ht="18.600000000000001" customHeight="1" x14ac:dyDescent="0.2">
      <c r="A2" s="111"/>
      <c r="B2" s="111"/>
      <c r="C2" s="111"/>
      <c r="D2" s="111"/>
      <c r="E2" s="111"/>
    </row>
    <row r="3" spans="1:6" x14ac:dyDescent="0.2">
      <c r="A3" s="112" t="s">
        <v>16</v>
      </c>
      <c r="B3" s="112"/>
      <c r="C3" s="112"/>
      <c r="D3" s="112"/>
      <c r="E3" s="112"/>
    </row>
    <row r="4" spans="1:6" ht="18" customHeight="1" x14ac:dyDescent="0.2">
      <c r="A4" s="14" t="s">
        <v>0</v>
      </c>
      <c r="B4" s="15" t="s">
        <v>8</v>
      </c>
      <c r="C4" s="14" t="s">
        <v>3</v>
      </c>
      <c r="D4" s="15" t="s">
        <v>2</v>
      </c>
      <c r="E4" s="15" t="s">
        <v>4</v>
      </c>
    </row>
    <row r="5" spans="1:6" x14ac:dyDescent="0.2">
      <c r="A5" s="16" t="s">
        <v>9</v>
      </c>
      <c r="B5" s="19" t="s">
        <v>29</v>
      </c>
      <c r="C5" s="87">
        <v>51.4</v>
      </c>
      <c r="D5" s="87">
        <v>55.9</v>
      </c>
      <c r="E5" s="87">
        <v>107.4</v>
      </c>
      <c r="F5" s="22"/>
    </row>
    <row r="6" spans="1:6" ht="12.75" customHeight="1" x14ac:dyDescent="0.2">
      <c r="A6" s="23" t="s">
        <v>5</v>
      </c>
      <c r="B6" s="24" t="s">
        <v>29</v>
      </c>
      <c r="C6" s="87">
        <v>31.4</v>
      </c>
      <c r="D6" s="87">
        <v>29.3</v>
      </c>
      <c r="E6" s="87">
        <v>60.7</v>
      </c>
      <c r="F6" s="63"/>
    </row>
    <row r="7" spans="1:6" ht="12.75" customHeight="1" x14ac:dyDescent="0.2">
      <c r="A7" s="23" t="s">
        <v>6</v>
      </c>
      <c r="B7" s="25" t="s">
        <v>29</v>
      </c>
      <c r="C7" s="87">
        <v>17.5</v>
      </c>
      <c r="D7" s="87">
        <v>26.2</v>
      </c>
      <c r="E7" s="87">
        <v>43.7</v>
      </c>
      <c r="F7" s="63"/>
    </row>
    <row r="8" spans="1:6" ht="13.5" customHeight="1" x14ac:dyDescent="0.2">
      <c r="A8" s="12" t="s">
        <v>7</v>
      </c>
      <c r="B8" s="26" t="s">
        <v>30</v>
      </c>
      <c r="C8" s="87">
        <v>9.8000000000000007</v>
      </c>
      <c r="D8" s="87">
        <v>51.4</v>
      </c>
      <c r="E8" s="87">
        <v>61.2</v>
      </c>
      <c r="F8" s="63"/>
    </row>
    <row r="9" spans="1:6" ht="15.75" customHeight="1" x14ac:dyDescent="0.2">
      <c r="A9" s="27" t="s">
        <v>10</v>
      </c>
      <c r="B9" s="26" t="s">
        <v>30</v>
      </c>
      <c r="C9" s="87">
        <v>5.9</v>
      </c>
      <c r="D9" s="87">
        <v>11.4</v>
      </c>
      <c r="E9" s="87">
        <v>17.3</v>
      </c>
      <c r="F9" s="63"/>
    </row>
    <row r="10" spans="1:6" ht="12.75" customHeight="1" x14ac:dyDescent="0.2">
      <c r="A10" s="27" t="s">
        <v>11</v>
      </c>
      <c r="B10" s="26" t="s">
        <v>31</v>
      </c>
      <c r="C10" s="87">
        <v>3.6</v>
      </c>
      <c r="D10" s="87">
        <v>1.7</v>
      </c>
      <c r="E10" s="87">
        <v>5.3</v>
      </c>
      <c r="F10" s="63"/>
    </row>
    <row r="11" spans="1:6" ht="38.25" customHeight="1" x14ac:dyDescent="0.2">
      <c r="A11" s="113" t="s">
        <v>32</v>
      </c>
      <c r="B11" s="113"/>
      <c r="C11" s="113"/>
      <c r="D11" s="113"/>
      <c r="E11" s="113"/>
    </row>
    <row r="12" spans="1:6" ht="25.5" customHeight="1" x14ac:dyDescent="0.2">
      <c r="A12" s="114" t="s">
        <v>33</v>
      </c>
      <c r="B12" s="114"/>
      <c r="C12" s="114"/>
      <c r="D12" s="114"/>
      <c r="E12" s="114"/>
    </row>
    <row r="28" spans="1:6" ht="12.75" customHeight="1" x14ac:dyDescent="0.2">
      <c r="A28" s="115" t="s">
        <v>44</v>
      </c>
      <c r="B28" s="115"/>
      <c r="C28" s="115"/>
      <c r="D28" s="115"/>
      <c r="E28" s="115"/>
      <c r="F28" s="115"/>
    </row>
    <row r="29" spans="1:6" x14ac:dyDescent="0.2">
      <c r="A29" s="110" t="s">
        <v>15</v>
      </c>
      <c r="B29" s="110"/>
      <c r="C29" s="110"/>
      <c r="D29" s="110"/>
      <c r="E29" s="110"/>
    </row>
  </sheetData>
  <mergeCells count="6">
    <mergeCell ref="A29:E29"/>
    <mergeCell ref="A1:E2"/>
    <mergeCell ref="A3:E3"/>
    <mergeCell ref="A11:E11"/>
    <mergeCell ref="A12:E12"/>
    <mergeCell ref="A28:F28"/>
  </mergeCells>
  <hyperlinks>
    <hyperlink ref="A8" r:id="rId1" display="https://en.wikipedia.org/wiki/Pipeline"/>
  </hyperlinks>
  <pageMargins left="0.7" right="0.7" top="0.75" bottom="0.75" header="0.3" footer="0.3"/>
  <pageSetup orientation="portrait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F30"/>
  <sheetViews>
    <sheetView zoomScale="110" zoomScaleNormal="110" zoomScaleSheetLayoutView="100" workbookViewId="0">
      <selection activeCell="A29" sqref="A29:F29"/>
    </sheetView>
  </sheetViews>
  <sheetFormatPr defaultColWidth="9.140625" defaultRowHeight="12.75" x14ac:dyDescent="0.2"/>
  <cols>
    <col min="1" max="1" width="11.140625" style="13" customWidth="1"/>
    <col min="2" max="2" width="38.42578125" style="13" customWidth="1"/>
    <col min="3" max="5" width="13.28515625" style="13" customWidth="1"/>
    <col min="6" max="16384" width="9.140625" style="13"/>
  </cols>
  <sheetData>
    <row r="1" spans="1:6" ht="12.75" customHeight="1" x14ac:dyDescent="0.2">
      <c r="A1" s="111" t="s">
        <v>43</v>
      </c>
      <c r="B1" s="111"/>
      <c r="C1" s="111"/>
      <c r="D1" s="111"/>
      <c r="E1" s="111"/>
    </row>
    <row r="2" spans="1:6" ht="18" customHeight="1" x14ac:dyDescent="0.2">
      <c r="A2" s="111"/>
      <c r="B2" s="111"/>
      <c r="C2" s="111"/>
      <c r="D2" s="111"/>
      <c r="E2" s="111"/>
    </row>
    <row r="3" spans="1:6" x14ac:dyDescent="0.2">
      <c r="A3" s="112" t="s">
        <v>16</v>
      </c>
      <c r="B3" s="112"/>
      <c r="C3" s="112"/>
      <c r="D3" s="112"/>
      <c r="E3" s="112"/>
    </row>
    <row r="4" spans="1:6" ht="18" customHeight="1" x14ac:dyDescent="0.2">
      <c r="A4" s="14" t="s">
        <v>0</v>
      </c>
      <c r="B4" s="15" t="s">
        <v>8</v>
      </c>
      <c r="C4" s="14" t="s">
        <v>3</v>
      </c>
      <c r="D4" s="15" t="s">
        <v>2</v>
      </c>
      <c r="E4" s="15" t="s">
        <v>4</v>
      </c>
    </row>
    <row r="5" spans="1:6" x14ac:dyDescent="0.2">
      <c r="A5" s="16" t="s">
        <v>9</v>
      </c>
      <c r="B5" s="19" t="s">
        <v>29</v>
      </c>
      <c r="C5" s="87">
        <v>21.1</v>
      </c>
      <c r="D5" s="87">
        <v>83.6</v>
      </c>
      <c r="E5" s="87">
        <v>104.8</v>
      </c>
    </row>
    <row r="6" spans="1:6" ht="12.75" customHeight="1" x14ac:dyDescent="0.2">
      <c r="A6" s="18" t="s">
        <v>5</v>
      </c>
      <c r="B6" s="17" t="s">
        <v>31</v>
      </c>
      <c r="C6" s="87">
        <v>36.9</v>
      </c>
      <c r="D6" s="87">
        <v>57.7</v>
      </c>
      <c r="E6" s="87">
        <v>94.6</v>
      </c>
      <c r="F6" s="63"/>
    </row>
    <row r="7" spans="1:6" ht="12.75" customHeight="1" x14ac:dyDescent="0.2">
      <c r="A7" s="18" t="s">
        <v>6</v>
      </c>
      <c r="B7" s="19" t="s">
        <v>29</v>
      </c>
      <c r="C7" s="87">
        <v>5.7</v>
      </c>
      <c r="D7" s="87">
        <v>39</v>
      </c>
      <c r="E7" s="87">
        <v>44.7</v>
      </c>
      <c r="F7" s="63"/>
    </row>
    <row r="8" spans="1:6" ht="12.75" customHeight="1" x14ac:dyDescent="0.2">
      <c r="A8" s="12" t="s">
        <v>7</v>
      </c>
      <c r="B8" s="17" t="s">
        <v>30</v>
      </c>
      <c r="C8" s="87">
        <v>3.5</v>
      </c>
      <c r="D8" s="87">
        <v>0.2</v>
      </c>
      <c r="E8" s="87">
        <v>3.6</v>
      </c>
      <c r="F8" s="63"/>
    </row>
    <row r="9" spans="1:6" ht="12.75" customHeight="1" x14ac:dyDescent="0.2">
      <c r="A9" s="18" t="s">
        <v>10</v>
      </c>
      <c r="B9" s="17" t="s">
        <v>30</v>
      </c>
      <c r="C9" s="87">
        <v>18.5</v>
      </c>
      <c r="D9" s="87">
        <v>10.8</v>
      </c>
      <c r="E9" s="87">
        <v>29.3</v>
      </c>
      <c r="F9" s="63"/>
    </row>
    <row r="10" spans="1:6" ht="12.75" customHeight="1" x14ac:dyDescent="0.2">
      <c r="A10" s="18" t="s">
        <v>11</v>
      </c>
      <c r="B10" s="17" t="s">
        <v>31</v>
      </c>
      <c r="C10" s="87">
        <v>3.1</v>
      </c>
      <c r="D10" s="87">
        <v>2.2000000000000002</v>
      </c>
      <c r="E10" s="87">
        <v>5.3</v>
      </c>
      <c r="F10" s="63"/>
    </row>
    <row r="11" spans="1:6" ht="38.25" customHeight="1" x14ac:dyDescent="0.2">
      <c r="A11" s="113" t="s">
        <v>12</v>
      </c>
      <c r="B11" s="113"/>
      <c r="C11" s="113"/>
      <c r="D11" s="113"/>
      <c r="E11" s="113"/>
    </row>
    <row r="12" spans="1:6" ht="25.5" customHeight="1" x14ac:dyDescent="0.2">
      <c r="A12" s="114" t="s">
        <v>33</v>
      </c>
      <c r="B12" s="114"/>
      <c r="C12" s="114"/>
      <c r="D12" s="114"/>
      <c r="E12" s="114"/>
    </row>
    <row r="13" spans="1:6" x14ac:dyDescent="0.2">
      <c r="B13" s="20"/>
      <c r="C13" s="20"/>
      <c r="D13" s="20"/>
      <c r="E13" s="20"/>
    </row>
    <row r="14" spans="1:6" x14ac:dyDescent="0.2">
      <c r="C14" s="21"/>
      <c r="D14" s="21"/>
    </row>
    <row r="15" spans="1:6" x14ac:dyDescent="0.2">
      <c r="E15" s="21"/>
    </row>
    <row r="29" spans="1:6" ht="12.75" customHeight="1" x14ac:dyDescent="0.2">
      <c r="A29" s="115" t="s">
        <v>44</v>
      </c>
      <c r="B29" s="115"/>
      <c r="C29" s="115"/>
      <c r="D29" s="115"/>
      <c r="E29" s="115"/>
      <c r="F29" s="115"/>
    </row>
    <row r="30" spans="1:6" x14ac:dyDescent="0.2">
      <c r="A30" s="110" t="s">
        <v>15</v>
      </c>
      <c r="B30" s="110"/>
      <c r="C30" s="110"/>
      <c r="D30" s="110"/>
      <c r="E30" s="110"/>
    </row>
  </sheetData>
  <mergeCells count="6">
    <mergeCell ref="A30:E30"/>
    <mergeCell ref="A1:E2"/>
    <mergeCell ref="A3:E3"/>
    <mergeCell ref="A11:E11"/>
    <mergeCell ref="A12:E12"/>
    <mergeCell ref="A29:F29"/>
  </mergeCells>
  <hyperlinks>
    <hyperlink ref="A8" r:id="rId1" display="https://en.wikipedia.org/wiki/Pipeline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Figure 1</vt:lpstr>
      <vt:lpstr>Figure 2</vt:lpstr>
      <vt:lpstr>Table 1</vt:lpstr>
      <vt:lpstr>Table 2</vt:lpstr>
      <vt:lpstr>Table 3</vt:lpstr>
      <vt:lpstr>Table 4</vt:lpstr>
      <vt:lpstr>Table 5</vt:lpstr>
      <vt:lpstr>Figure 3</vt:lpstr>
      <vt:lpstr>Figure 4</vt:lpstr>
      <vt:lpstr>Oil Price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sean.jahanmir</dc:creator>
  <cp:lastModifiedBy>Test</cp:lastModifiedBy>
  <cp:lastPrinted>2017-02-23T20:09:33Z</cp:lastPrinted>
  <dcterms:created xsi:type="dcterms:W3CDTF">2014-02-27T16:57:11Z</dcterms:created>
  <dcterms:modified xsi:type="dcterms:W3CDTF">2018-03-15T17:42:29Z</dcterms:modified>
</cp:coreProperties>
</file>