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8\Q1 2018\"/>
    </mc:Choice>
  </mc:AlternateContent>
  <bookViews>
    <workbookView xWindow="-15" yWindow="-15" windowWidth="14520" windowHeight="11760" tabRatio="864"/>
  </bookViews>
  <sheets>
    <sheet name="Table 1" sheetId="7" r:id="rId1"/>
    <sheet name="Table 2" sheetId="17" r:id="rId2"/>
    <sheet name="Table 3" sheetId="18" r:id="rId3"/>
    <sheet name="Table 4" sheetId="15" r:id="rId4"/>
    <sheet name="Table 5" sheetId="19" r:id="rId5"/>
    <sheet name="Table 6" sheetId="20" r:id="rId6"/>
  </sheets>
  <calcPr calcId="171027"/>
</workbook>
</file>

<file path=xl/calcChain.xml><?xml version="1.0" encoding="utf-8"?>
<calcChain xmlns="http://schemas.openxmlformats.org/spreadsheetml/2006/main">
  <c r="D27" i="15" l="1"/>
  <c r="D28" i="15"/>
  <c r="D29" i="15"/>
  <c r="D30" i="15"/>
  <c r="C22" i="20" l="1"/>
  <c r="C12" i="20"/>
  <c r="C31" i="20" s="1"/>
  <c r="C22" i="19"/>
  <c r="C12" i="19"/>
  <c r="C31" i="19" s="1"/>
  <c r="C22" i="15"/>
  <c r="C12" i="15"/>
  <c r="C25" i="15" s="1"/>
  <c r="C31" i="15" l="1"/>
  <c r="C25" i="20"/>
  <c r="C25" i="19"/>
  <c r="B22" i="20"/>
  <c r="B12" i="20"/>
  <c r="B31" i="20" s="1"/>
  <c r="B22" i="19"/>
  <c r="B12" i="19"/>
  <c r="B31" i="19" s="1"/>
  <c r="B22" i="15"/>
  <c r="B12" i="15"/>
  <c r="B25" i="15" s="1"/>
  <c r="B25" i="19" l="1"/>
  <c r="B25" i="20"/>
  <c r="B31" i="15"/>
  <c r="E30" i="15" l="1"/>
  <c r="G13" i="18" l="1"/>
  <c r="G12" i="18"/>
  <c r="G11" i="18"/>
  <c r="G10" i="18"/>
  <c r="G9" i="18"/>
  <c r="G8" i="18"/>
  <c r="G7" i="18"/>
  <c r="G6" i="18"/>
  <c r="G5" i="18"/>
  <c r="G13" i="17"/>
  <c r="G12" i="17"/>
  <c r="G11" i="17"/>
  <c r="G10" i="17"/>
  <c r="G9" i="17"/>
  <c r="G8" i="17"/>
  <c r="G7" i="17"/>
  <c r="G6" i="17"/>
  <c r="G5" i="17"/>
  <c r="G13" i="7"/>
  <c r="G12" i="7"/>
  <c r="G11" i="7"/>
  <c r="G10" i="7"/>
  <c r="G9" i="7"/>
  <c r="G8" i="7"/>
  <c r="G7" i="7"/>
  <c r="G6" i="7"/>
  <c r="G5" i="7"/>
  <c r="E30" i="20" l="1"/>
  <c r="D30" i="20"/>
  <c r="D29" i="20"/>
  <c r="E28" i="20"/>
  <c r="D28" i="20"/>
  <c r="E27" i="20"/>
  <c r="D27" i="20"/>
  <c r="E26" i="20"/>
  <c r="D26" i="20"/>
  <c r="E24" i="20"/>
  <c r="D24" i="20"/>
  <c r="F22" i="20"/>
  <c r="E21" i="20"/>
  <c r="D21" i="20"/>
  <c r="E20" i="20"/>
  <c r="D20" i="20"/>
  <c r="E19" i="20"/>
  <c r="D19" i="20"/>
  <c r="E18" i="20"/>
  <c r="D18" i="20"/>
  <c r="E17" i="20"/>
  <c r="D17" i="20"/>
  <c r="E16" i="20"/>
  <c r="D16" i="20"/>
  <c r="E15" i="20"/>
  <c r="D15" i="20"/>
  <c r="E14" i="20"/>
  <c r="D14" i="20"/>
  <c r="E11" i="20"/>
  <c r="D11" i="20"/>
  <c r="E10" i="20"/>
  <c r="D10" i="20"/>
  <c r="E9" i="20"/>
  <c r="D9" i="20"/>
  <c r="E8" i="20"/>
  <c r="D8" i="20"/>
  <c r="E7" i="20"/>
  <c r="D7" i="20"/>
  <c r="E6" i="20"/>
  <c r="D6" i="20"/>
  <c r="E30" i="19"/>
  <c r="D30" i="19"/>
  <c r="D29" i="19"/>
  <c r="E28" i="19"/>
  <c r="D28" i="19"/>
  <c r="E27" i="19"/>
  <c r="D27" i="19"/>
  <c r="E26" i="19"/>
  <c r="D26" i="19"/>
  <c r="E24" i="19"/>
  <c r="D24" i="19"/>
  <c r="E21" i="19"/>
  <c r="D21" i="19"/>
  <c r="E20" i="19"/>
  <c r="D20" i="19"/>
  <c r="E19" i="19"/>
  <c r="D19" i="19"/>
  <c r="E18" i="19"/>
  <c r="D18" i="19"/>
  <c r="E17" i="19"/>
  <c r="D17" i="19"/>
  <c r="E16" i="19"/>
  <c r="D16" i="19"/>
  <c r="E15" i="19"/>
  <c r="D15" i="19"/>
  <c r="E14" i="19"/>
  <c r="D14" i="19"/>
  <c r="E11" i="19"/>
  <c r="D11" i="19"/>
  <c r="E10" i="19"/>
  <c r="D10" i="19"/>
  <c r="E9" i="19"/>
  <c r="D9" i="19"/>
  <c r="E8" i="19"/>
  <c r="D8" i="19"/>
  <c r="E7" i="19"/>
  <c r="D7" i="19"/>
  <c r="E6" i="19"/>
  <c r="D6" i="19"/>
  <c r="F18" i="19" l="1"/>
  <c r="F10" i="20"/>
  <c r="E22" i="19"/>
  <c r="F7" i="20"/>
  <c r="D12" i="20"/>
  <c r="F6" i="20"/>
  <c r="F9" i="20"/>
  <c r="F11" i="20"/>
  <c r="F8" i="20"/>
  <c r="F12" i="20"/>
  <c r="F14" i="19"/>
  <c r="F17" i="19"/>
  <c r="F21" i="19"/>
  <c r="F16" i="19"/>
  <c r="F9" i="19"/>
  <c r="F6" i="19"/>
  <c r="F12" i="19" s="1"/>
  <c r="F11" i="19"/>
  <c r="F7" i="19"/>
  <c r="F10" i="19"/>
  <c r="D12" i="19"/>
  <c r="F19" i="20"/>
  <c r="D22" i="20"/>
  <c r="F15" i="20"/>
  <c r="F18" i="20"/>
  <c r="F21" i="20"/>
  <c r="E22" i="20"/>
  <c r="F14" i="20"/>
  <c r="F17" i="20"/>
  <c r="E12" i="20"/>
  <c r="F15" i="19"/>
  <c r="F19" i="19"/>
  <c r="D22" i="19"/>
  <c r="F8" i="19"/>
  <c r="E12" i="19"/>
  <c r="D31" i="20"/>
  <c r="F16" i="20"/>
  <c r="F20" i="20"/>
  <c r="D25" i="20"/>
  <c r="D31" i="19"/>
  <c r="F20" i="19"/>
  <c r="F22" i="19" l="1"/>
  <c r="D25" i="19"/>
  <c r="D6" i="15" l="1"/>
  <c r="D7" i="15"/>
  <c r="D8" i="15"/>
  <c r="D9" i="15"/>
  <c r="D10" i="15"/>
  <c r="D11" i="15"/>
  <c r="D14" i="15"/>
  <c r="D15" i="15"/>
  <c r="D16" i="15"/>
  <c r="D17" i="15"/>
  <c r="D18" i="15"/>
  <c r="D19" i="15"/>
  <c r="D20" i="15"/>
  <c r="D21" i="15"/>
  <c r="D24" i="15"/>
  <c r="D22" i="15" l="1"/>
  <c r="D31" i="15" l="1"/>
  <c r="D25" i="15"/>
  <c r="D12" i="15"/>
  <c r="F6" i="15" l="1"/>
  <c r="E6" i="15"/>
  <c r="F20" i="15" l="1"/>
  <c r="F11" i="15"/>
  <c r="E28" i="15" l="1"/>
  <c r="E27" i="15"/>
  <c r="E24" i="15"/>
  <c r="F15" i="15"/>
  <c r="F21" i="15"/>
  <c r="F19" i="15"/>
  <c r="F18" i="15"/>
  <c r="F17" i="15"/>
  <c r="F16" i="15"/>
  <c r="F14" i="15"/>
  <c r="F7" i="15"/>
  <c r="F10" i="15"/>
  <c r="F9" i="15"/>
  <c r="F8" i="15"/>
  <c r="E22" i="15"/>
  <c r="E21" i="15"/>
  <c r="E20" i="15"/>
  <c r="E19" i="15"/>
  <c r="E18" i="15"/>
  <c r="E17" i="15"/>
  <c r="E16" i="15"/>
  <c r="E15" i="15"/>
  <c r="E14" i="15"/>
  <c r="E12" i="15"/>
  <c r="E11" i="15"/>
  <c r="E10" i="15"/>
  <c r="E9" i="15"/>
  <c r="E8" i="15"/>
  <c r="E7" i="15"/>
  <c r="F22" i="15" l="1"/>
  <c r="F12" i="15"/>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<sst xmlns="http://schemas.openxmlformats.org/spreadsheetml/2006/main" count="221" uniqueCount="67">
  <si>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</si>
  <si>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</si>
  <si>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</si>
  <si>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</si>
  <si>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</si>
  <si>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</si>
  <si>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</si>
  <si>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</si>
  <si>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</si>
  <si>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</si>
  <si>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</si>
  <si>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</si>
  <si>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</si>
  <si>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</si>
  <si>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</si>
  <si>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</si>
  <si>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</si>
  <si>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</si>
  <si>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</si>
  <si>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</si>
  <si>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</si>
  <si>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</si>
  <si>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</si>
  <si>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</si>
  <si>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</si>
  <si>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</si>
  <si>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</si>
  <si>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</si>
  <si>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</si>
  <si>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</si>
  <si>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</si>
  <si>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</si>
  <si>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</si>
  <si>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</si>
  <si>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</si>
  <si>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</si>
  <si>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</si>
  <si>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</si>
  <si>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</si>
  <si>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</si>
  <si>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</si>
  <si>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</si>
  <si>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</si>
  <si>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</si>
  <si>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</si>
  <si>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</si>
  <si>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</si>
  <si>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</si>
  <si>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</si>
  <si>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1Q                 2017</t>
  </si>
  <si>
    <t>2Q                 2017</t>
  </si>
  <si>
    <t>3Q                 2017</t>
  </si>
  <si>
    <t>4Q                 2017</t>
  </si>
  <si>
    <t>1Q                 2018</t>
  </si>
  <si>
    <t>Dollar Change          1Q2017-1Q2018</t>
  </si>
  <si>
    <t>Reports from 21 airlines in 1Q 2018</t>
  </si>
  <si>
    <t>% of 1Q 2018 Revenue or Expense Total</t>
  </si>
  <si>
    <t>1Q 2017</t>
  </si>
  <si>
    <t>1Q 2018</t>
  </si>
  <si>
    <t>2017-2018 % Change</t>
  </si>
  <si>
    <t>Reports from 16 airlines in 1Q 2018</t>
  </si>
  <si>
    <t>Table 1. Quarterly U.S. Scheduled Service Passenger Airlines Financial Reports</t>
  </si>
  <si>
    <t>Table 2. Domestic Quarterly U.S. Scheduled Service Passenger Airlines Financial Reports</t>
  </si>
  <si>
    <t>Table 3. International Quarterly U.S. Scheduled Service Passenger Airlines Financial Reports</t>
  </si>
  <si>
    <t>Table 4. Quarterly U.S. Scheduled Passenger Airlines Revenue, Expenses and Profits</t>
  </si>
  <si>
    <t>Table 5. Domestic Quarterly U.S. Scheduled Passenger Airlines Revenue, Expenses and Profits</t>
  </si>
  <si>
    <t>Table 6. International Quarterly U.S. Scheduled Passenger Airlines Revenue, Expenses and 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</si>
</sst>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cellStyleXfs>
  <cellXfs count="56">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0" fillId="0" borderId="0" xfId="0"/>
    <xf numFmtId="0" fontId="7" fillId="0" borderId="0" xfId="1"/>
    <xf numFmtId="4" fontId="9" fillId="0" borderId="0" xfId="3" applyNumberFormat="1" applyFont="1"/>
    <xf numFmtId="165" fontId="0" fillId="0" borderId="0" xfId="0" applyNumberFormat="1"/>
    <xf numFmtId="0" fontId="8" fillId="0" borderId="0" xfId="2" applyFont="1" applyAlignment="1"/>
    <xf numFmtId="0" fontId="8" fillId="0" borderId="0" xfId="2" applyFont="1" applyAlignment="1">
      <alignment vertical="center"/>
    </xf>
    <xf numFmtId="0" fontId="9"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7" fillId="0" borderId="0" xfId="1" applyFont="1" applyAlignment="1">
      <alignment wrapText="1"/>
    </xf>
    <xf numFmtId="0" fontId="7" fillId="0" borderId="0" xfId="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7" fillId="0" borderId="0" xfId="0" applyFont="1" applyAlignment="1">
      <alignment wrapText="1"/>
    </xf>
  </cellXfs>
  <cellStyles count="8">
    <cellStyle name="Normal" xfId="0" builtinId="0"/>
    <cellStyle name="Normal 2" xfId="1"/>
    <cellStyle name="Normal 3" xfId="2"/>
    <cellStyle name="Normal 3 2" xfId="4"/>
    <cellStyle name="Normal 3 2 2" xfId="7"/>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N10" sqref="N10"/>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3" t="s">
        <v>61</v>
      </c>
      <c r="B1" s="43"/>
      <c r="C1" s="43"/>
      <c r="D1" s="43"/>
      <c r="E1" s="43"/>
      <c r="F1" s="43"/>
      <c r="G1" s="43"/>
    </row>
    <row r="2" spans="1:12" ht="12.75" customHeight="1" x14ac:dyDescent="0.25">
      <c r="A2" s="44" t="s">
        <v>55</v>
      </c>
      <c r="B2" s="44"/>
      <c r="C2" s="44"/>
      <c r="D2" s="44"/>
      <c r="E2" s="44"/>
      <c r="F2" s="44"/>
      <c r="G2" s="44"/>
    </row>
    <row r="3" spans="1:12" ht="12.75" customHeight="1" x14ac:dyDescent="0.25">
      <c r="A3" s="45" t="s">
        <v>29</v>
      </c>
      <c r="B3" s="45"/>
      <c r="C3" s="45"/>
      <c r="D3" s="45"/>
      <c r="E3" s="45"/>
      <c r="F3" s="45"/>
      <c r="G3" s="45"/>
    </row>
    <row r="4" spans="1:12" ht="51.75" customHeight="1" x14ac:dyDescent="0.25">
      <c r="A4" s="2"/>
      <c r="B4" s="3" t="s">
        <v>49</v>
      </c>
      <c r="C4" s="3" t="s">
        <v>50</v>
      </c>
      <c r="D4" s="3" t="s">
        <v>51</v>
      </c>
      <c r="E4" s="3" t="s">
        <v>52</v>
      </c>
      <c r="F4" s="3" t="s">
        <v>53</v>
      </c>
      <c r="G4" s="3" t="s">
        <v>54</v>
      </c>
      <c r="J4" s="5"/>
      <c r="K4" s="5"/>
    </row>
    <row r="5" spans="1:12" ht="12.75" customHeight="1" x14ac:dyDescent="0.25">
      <c r="A5" s="36" t="s">
        <v>0</v>
      </c>
      <c r="B5" s="18">
        <v>1930</v>
      </c>
      <c r="C5" s="18">
        <v>4670.6000000000004</v>
      </c>
      <c r="D5" s="18">
        <v>3743.1</v>
      </c>
      <c r="E5" s="18">
        <v>5141.1000000000004</v>
      </c>
      <c r="F5" s="18">
        <v>1652.9</v>
      </c>
      <c r="G5" s="18">
        <f t="shared" ref="G5:G13" si="0">(F5-B5)</f>
        <v>-277.09999999999991</v>
      </c>
      <c r="H5" s="29"/>
      <c r="I5" s="29"/>
      <c r="J5" s="29"/>
      <c r="K5" s="29"/>
      <c r="L5" s="29"/>
    </row>
    <row r="6" spans="1:12" ht="12.75" customHeight="1" x14ac:dyDescent="0.25">
      <c r="A6" s="36" t="s">
        <v>1</v>
      </c>
      <c r="B6" s="18">
        <v>3267.4</v>
      </c>
      <c r="C6" s="18">
        <v>7734.3</v>
      </c>
      <c r="D6" s="18">
        <v>6334.5</v>
      </c>
      <c r="E6" s="18">
        <v>4104.5</v>
      </c>
      <c r="F6" s="18">
        <v>2601.6</v>
      </c>
      <c r="G6" s="18">
        <f t="shared" si="0"/>
        <v>-665.80000000000018</v>
      </c>
      <c r="H6" s="29"/>
      <c r="I6" s="29"/>
      <c r="J6" s="29"/>
      <c r="K6" s="29"/>
      <c r="L6" s="29"/>
    </row>
    <row r="7" spans="1:12" ht="12.75" customHeight="1" x14ac:dyDescent="0.25">
      <c r="A7" s="36" t="s">
        <v>5</v>
      </c>
      <c r="B7" s="18">
        <v>39695.5</v>
      </c>
      <c r="C7" s="18">
        <v>46189.7</v>
      </c>
      <c r="D7" s="18">
        <v>45616.2</v>
      </c>
      <c r="E7" s="18">
        <v>43839.1</v>
      </c>
      <c r="F7" s="18">
        <v>42529.1</v>
      </c>
      <c r="G7" s="18">
        <f t="shared" si="0"/>
        <v>2833.5999999999985</v>
      </c>
      <c r="H7" s="29"/>
      <c r="I7" s="29"/>
      <c r="J7" s="29"/>
      <c r="K7" s="29"/>
      <c r="L7" s="29"/>
    </row>
    <row r="8" spans="1:12" ht="12.75" customHeight="1" x14ac:dyDescent="0.25">
      <c r="A8" s="36" t="s">
        <v>6</v>
      </c>
      <c r="B8" s="18">
        <v>29386.7</v>
      </c>
      <c r="C8" s="18">
        <v>34632.699999999997</v>
      </c>
      <c r="D8" s="18">
        <v>34200.1</v>
      </c>
      <c r="E8" s="18">
        <v>32274.3</v>
      </c>
      <c r="F8" s="18">
        <v>31326.400000000001</v>
      </c>
      <c r="G8" s="18">
        <f t="shared" si="0"/>
        <v>1939.7000000000007</v>
      </c>
      <c r="H8" s="29"/>
      <c r="I8" s="29"/>
      <c r="J8" s="29"/>
      <c r="K8" s="29"/>
      <c r="L8" s="29"/>
    </row>
    <row r="9" spans="1:12" ht="12.75" customHeight="1" x14ac:dyDescent="0.25">
      <c r="A9" s="36" t="s">
        <v>7</v>
      </c>
      <c r="B9" s="18">
        <v>1027.0999999999999</v>
      </c>
      <c r="C9" s="18">
        <v>1176.5</v>
      </c>
      <c r="D9" s="18">
        <v>1215.5</v>
      </c>
      <c r="E9" s="18">
        <v>1157.4000000000001</v>
      </c>
      <c r="F9" s="18">
        <v>1119.3</v>
      </c>
      <c r="G9" s="18">
        <f t="shared" si="0"/>
        <v>92.200000000000045</v>
      </c>
      <c r="H9" s="29"/>
      <c r="I9" s="29"/>
      <c r="J9" s="29"/>
      <c r="K9" s="29"/>
      <c r="L9" s="29"/>
    </row>
    <row r="10" spans="1:12" ht="12.75" customHeight="1" x14ac:dyDescent="0.25">
      <c r="A10" s="36" t="s">
        <v>8</v>
      </c>
      <c r="B10" s="18">
        <v>723.6</v>
      </c>
      <c r="C10" s="18">
        <v>737.5</v>
      </c>
      <c r="D10" s="18">
        <v>720.2</v>
      </c>
      <c r="E10" s="18">
        <v>675</v>
      </c>
      <c r="F10" s="18">
        <v>661.9</v>
      </c>
      <c r="G10" s="18">
        <f t="shared" si="0"/>
        <v>-61.700000000000045</v>
      </c>
      <c r="H10" s="29"/>
      <c r="I10" s="29"/>
      <c r="J10" s="29"/>
      <c r="K10" s="29"/>
      <c r="L10" s="29"/>
    </row>
    <row r="11" spans="1:12" ht="12.75" customHeight="1" x14ac:dyDescent="0.25">
      <c r="A11" s="36" t="s">
        <v>3</v>
      </c>
      <c r="B11" s="18">
        <v>36428.1</v>
      </c>
      <c r="C11" s="18">
        <v>38455.300000000003</v>
      </c>
      <c r="D11" s="18">
        <v>39281.699999999997</v>
      </c>
      <c r="E11" s="18">
        <v>39734.6</v>
      </c>
      <c r="F11" s="18">
        <v>39927.5</v>
      </c>
      <c r="G11" s="18">
        <f t="shared" si="0"/>
        <v>3499.4000000000015</v>
      </c>
      <c r="H11" s="29"/>
      <c r="I11" s="29"/>
      <c r="J11" s="29"/>
      <c r="K11" s="29"/>
      <c r="L11" s="29"/>
    </row>
    <row r="12" spans="1:12" ht="12.75" customHeight="1" x14ac:dyDescent="0.25">
      <c r="A12" s="36" t="s">
        <v>9</v>
      </c>
      <c r="B12" s="18">
        <v>5937.5</v>
      </c>
      <c r="C12" s="18">
        <v>6449.9</v>
      </c>
      <c r="D12" s="18">
        <v>6800.6</v>
      </c>
      <c r="E12" s="18">
        <v>7053.4</v>
      </c>
      <c r="F12" s="18">
        <v>7392.2</v>
      </c>
      <c r="G12" s="18">
        <f t="shared" si="0"/>
        <v>1454.6999999999998</v>
      </c>
      <c r="H12" s="29"/>
      <c r="I12" s="29"/>
      <c r="J12" s="29"/>
      <c r="K12" s="29"/>
      <c r="L12" s="29"/>
    </row>
    <row r="13" spans="1:12" ht="12.75" customHeight="1" x14ac:dyDescent="0.25">
      <c r="A13" s="4" t="s">
        <v>10</v>
      </c>
      <c r="B13" s="19">
        <v>12783.9</v>
      </c>
      <c r="C13" s="19">
        <v>13615.9</v>
      </c>
      <c r="D13" s="19">
        <v>13589</v>
      </c>
      <c r="E13" s="19">
        <v>13563.5</v>
      </c>
      <c r="F13" s="19">
        <v>13516.3</v>
      </c>
      <c r="G13" s="19">
        <f t="shared" si="0"/>
        <v>732.39999999999964</v>
      </c>
      <c r="H13" s="29"/>
      <c r="I13" s="29"/>
      <c r="J13" s="29"/>
      <c r="K13" s="29"/>
      <c r="L13" s="29"/>
    </row>
    <row r="14" spans="1:12" ht="30" customHeight="1" x14ac:dyDescent="0.25">
      <c r="A14" s="46" t="s">
        <v>4</v>
      </c>
      <c r="B14" s="46"/>
      <c r="C14" s="46"/>
      <c r="D14" s="46"/>
      <c r="E14" s="46"/>
      <c r="F14" s="47"/>
      <c r="G14" s="47"/>
    </row>
    <row r="15" spans="1:12" ht="102" customHeight="1" x14ac:dyDescent="0.25">
      <c r="A15" s="48" t="s">
        <v>46</v>
      </c>
      <c r="B15" s="48"/>
      <c r="C15" s="48"/>
      <c r="D15" s="48"/>
      <c r="E15" s="48"/>
      <c r="F15" s="48"/>
      <c r="G15" s="4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12" sqref="L12"/>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3" t="s">
        <v>62</v>
      </c>
      <c r="B1" s="43"/>
      <c r="C1" s="43"/>
      <c r="D1" s="43"/>
      <c r="E1" s="43"/>
      <c r="F1" s="43"/>
      <c r="G1" s="43"/>
    </row>
    <row r="2" spans="1:12" ht="12.75" customHeight="1" x14ac:dyDescent="0.25">
      <c r="A2" s="44" t="s">
        <v>55</v>
      </c>
      <c r="B2" s="44"/>
      <c r="C2" s="44"/>
      <c r="D2" s="44"/>
      <c r="E2" s="44"/>
      <c r="F2" s="44"/>
      <c r="G2" s="44"/>
    </row>
    <row r="3" spans="1:12" ht="12.75" customHeight="1" x14ac:dyDescent="0.25">
      <c r="A3" s="45" t="s">
        <v>29</v>
      </c>
      <c r="B3" s="45"/>
      <c r="C3" s="45"/>
      <c r="D3" s="45"/>
      <c r="E3" s="45"/>
      <c r="F3" s="45"/>
      <c r="G3" s="45"/>
    </row>
    <row r="4" spans="1:12" ht="51.75" customHeight="1" x14ac:dyDescent="0.25">
      <c r="A4" s="38" t="s">
        <v>35</v>
      </c>
      <c r="B4" s="3" t="s">
        <v>49</v>
      </c>
      <c r="C4" s="3" t="s">
        <v>50</v>
      </c>
      <c r="D4" s="3" t="s">
        <v>51</v>
      </c>
      <c r="E4" s="3" t="s">
        <v>52</v>
      </c>
      <c r="F4" s="3" t="s">
        <v>53</v>
      </c>
      <c r="G4" s="3" t="s">
        <v>54</v>
      </c>
      <c r="J4" s="5"/>
      <c r="K4" s="5"/>
    </row>
    <row r="5" spans="1:12" ht="12.75" customHeight="1" x14ac:dyDescent="0.25">
      <c r="A5" s="37" t="s">
        <v>0</v>
      </c>
      <c r="B5" s="18">
        <v>1843.5</v>
      </c>
      <c r="C5" s="18">
        <v>4057.9</v>
      </c>
      <c r="D5" s="18">
        <v>2638.4</v>
      </c>
      <c r="E5" s="18">
        <v>4844</v>
      </c>
      <c r="F5" s="18">
        <v>1224.5999999999999</v>
      </c>
      <c r="G5" s="18">
        <f>(F5-B5)</f>
        <v>-618.90000000000009</v>
      </c>
      <c r="H5" s="29"/>
      <c r="I5" s="29"/>
      <c r="J5" s="29"/>
      <c r="K5" s="29"/>
      <c r="L5" s="29"/>
    </row>
    <row r="6" spans="1:12" ht="12.75" customHeight="1" x14ac:dyDescent="0.25">
      <c r="A6" s="37" t="s">
        <v>1</v>
      </c>
      <c r="B6" s="18">
        <v>2988.6</v>
      </c>
      <c r="C6" s="18">
        <v>6501.8</v>
      </c>
      <c r="D6" s="18">
        <v>4726</v>
      </c>
      <c r="E6" s="18">
        <v>3622.3</v>
      </c>
      <c r="F6" s="18">
        <v>1986.9</v>
      </c>
      <c r="G6" s="18">
        <f t="shared" ref="G6:G13" si="0">(F6-B6)</f>
        <v>-1001.6999999999998</v>
      </c>
      <c r="H6" s="29"/>
      <c r="I6" s="29"/>
      <c r="J6" s="29"/>
      <c r="K6" s="29"/>
      <c r="L6" s="29"/>
    </row>
    <row r="7" spans="1:12" ht="12.75" customHeight="1" x14ac:dyDescent="0.25">
      <c r="A7" s="37" t="s">
        <v>5</v>
      </c>
      <c r="B7" s="18">
        <v>30373.8</v>
      </c>
      <c r="C7" s="18">
        <v>34957.1</v>
      </c>
      <c r="D7" s="18">
        <v>33649.699999999997</v>
      </c>
      <c r="E7" s="18">
        <v>33664.199999999997</v>
      </c>
      <c r="F7" s="18">
        <v>31918.5</v>
      </c>
      <c r="G7" s="18">
        <f t="shared" si="0"/>
        <v>1544.7000000000007</v>
      </c>
      <c r="H7" s="29"/>
      <c r="I7" s="29"/>
      <c r="J7" s="29"/>
      <c r="K7" s="29"/>
      <c r="L7" s="29"/>
    </row>
    <row r="8" spans="1:12" ht="12.75" customHeight="1" x14ac:dyDescent="0.25">
      <c r="A8" s="37" t="s">
        <v>6</v>
      </c>
      <c r="B8" s="18">
        <v>21719.3</v>
      </c>
      <c r="C8" s="18">
        <v>25245.200000000001</v>
      </c>
      <c r="D8" s="18">
        <v>24117.4</v>
      </c>
      <c r="E8" s="18">
        <v>23946.2</v>
      </c>
      <c r="F8" s="18">
        <v>22667.5</v>
      </c>
      <c r="G8" s="18">
        <f t="shared" si="0"/>
        <v>948.20000000000073</v>
      </c>
      <c r="H8" s="29"/>
      <c r="I8" s="29"/>
      <c r="J8" s="29"/>
      <c r="K8" s="29"/>
      <c r="L8" s="29"/>
    </row>
    <row r="9" spans="1:12" ht="12.75" customHeight="1" x14ac:dyDescent="0.25">
      <c r="A9" s="37" t="s">
        <v>7</v>
      </c>
      <c r="B9" s="18">
        <v>814.1</v>
      </c>
      <c r="C9" s="18">
        <v>929.6</v>
      </c>
      <c r="D9" s="18">
        <v>950.1</v>
      </c>
      <c r="E9" s="18">
        <v>918</v>
      </c>
      <c r="F9" s="18">
        <v>836.6</v>
      </c>
      <c r="G9" s="18">
        <f t="shared" si="0"/>
        <v>22.5</v>
      </c>
      <c r="H9" s="29"/>
      <c r="I9" s="29"/>
      <c r="J9" s="29"/>
      <c r="K9" s="29"/>
      <c r="L9" s="29"/>
    </row>
    <row r="10" spans="1:12" ht="12.75" customHeight="1" x14ac:dyDescent="0.25">
      <c r="A10" s="37" t="s">
        <v>8</v>
      </c>
      <c r="B10" s="18">
        <v>476.9</v>
      </c>
      <c r="C10" s="18">
        <v>480.5</v>
      </c>
      <c r="D10" s="18">
        <v>464.7</v>
      </c>
      <c r="E10" s="18">
        <v>452</v>
      </c>
      <c r="F10" s="18">
        <v>448.2</v>
      </c>
      <c r="G10" s="18">
        <f t="shared" si="0"/>
        <v>-28.699999999999989</v>
      </c>
      <c r="H10" s="29"/>
      <c r="I10" s="29"/>
      <c r="J10" s="29"/>
      <c r="K10" s="29"/>
      <c r="L10" s="29"/>
    </row>
    <row r="11" spans="1:12" ht="12.75" customHeight="1" x14ac:dyDescent="0.25">
      <c r="A11" s="37" t="s">
        <v>3</v>
      </c>
      <c r="B11" s="18">
        <v>27385.200000000001</v>
      </c>
      <c r="C11" s="18">
        <v>28455.3</v>
      </c>
      <c r="D11" s="18">
        <v>28923.7</v>
      </c>
      <c r="E11" s="18">
        <v>30041.9</v>
      </c>
      <c r="F11" s="18">
        <v>29931.599999999999</v>
      </c>
      <c r="G11" s="18">
        <f t="shared" si="0"/>
        <v>2546.3999999999978</v>
      </c>
      <c r="H11" s="29"/>
      <c r="I11" s="29"/>
      <c r="J11" s="29"/>
      <c r="K11" s="29"/>
      <c r="L11" s="29"/>
    </row>
    <row r="12" spans="1:12" ht="12.75" customHeight="1" x14ac:dyDescent="0.25">
      <c r="A12" s="37" t="s">
        <v>9</v>
      </c>
      <c r="B12" s="18">
        <v>4064.2</v>
      </c>
      <c r="C12" s="18">
        <v>4319.6000000000004</v>
      </c>
      <c r="D12" s="18">
        <v>4547.7</v>
      </c>
      <c r="E12" s="18">
        <v>4848.7</v>
      </c>
      <c r="F12" s="18">
        <v>5047.3999999999996</v>
      </c>
      <c r="G12" s="18">
        <f t="shared" si="0"/>
        <v>983.19999999999982</v>
      </c>
      <c r="H12" s="29"/>
      <c r="I12" s="29"/>
      <c r="J12" s="29"/>
      <c r="K12" s="29"/>
      <c r="L12" s="29"/>
    </row>
    <row r="13" spans="1:12" ht="12.75" customHeight="1" x14ac:dyDescent="0.25">
      <c r="A13" s="4" t="s">
        <v>10</v>
      </c>
      <c r="B13" s="19">
        <v>9366.2000000000007</v>
      </c>
      <c r="C13" s="19">
        <v>9799.9</v>
      </c>
      <c r="D13" s="19">
        <v>9726</v>
      </c>
      <c r="E13" s="19">
        <v>10025.799999999999</v>
      </c>
      <c r="F13" s="19">
        <v>9863.7999999999993</v>
      </c>
      <c r="G13" s="19">
        <f t="shared" si="0"/>
        <v>497.59999999999854</v>
      </c>
      <c r="H13" s="29"/>
      <c r="I13" s="29"/>
      <c r="J13" s="29"/>
      <c r="K13" s="29"/>
      <c r="L13" s="29"/>
    </row>
    <row r="14" spans="1:12" ht="30" customHeight="1" x14ac:dyDescent="0.25">
      <c r="A14" s="46" t="s">
        <v>4</v>
      </c>
      <c r="B14" s="46"/>
      <c r="C14" s="46"/>
      <c r="D14" s="46"/>
      <c r="E14" s="46"/>
      <c r="F14" s="47"/>
      <c r="G14" s="47"/>
    </row>
    <row r="15" spans="1:12" ht="106.5" customHeight="1" x14ac:dyDescent="0.25">
      <c r="A15" s="48" t="s">
        <v>46</v>
      </c>
      <c r="B15" s="48"/>
      <c r="C15" s="48"/>
      <c r="D15" s="48"/>
      <c r="E15" s="48"/>
      <c r="F15" s="48"/>
      <c r="G15" s="4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M14" sqref="M14"/>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3" t="s">
        <v>63</v>
      </c>
      <c r="B1" s="43"/>
      <c r="C1" s="43"/>
      <c r="D1" s="43"/>
      <c r="E1" s="43"/>
      <c r="F1" s="43"/>
      <c r="G1" s="43"/>
    </row>
    <row r="2" spans="1:12" ht="12.75" customHeight="1" x14ac:dyDescent="0.25">
      <c r="A2" s="44" t="s">
        <v>60</v>
      </c>
      <c r="B2" s="44"/>
      <c r="C2" s="44"/>
      <c r="D2" s="44"/>
      <c r="E2" s="44"/>
      <c r="F2" s="44"/>
      <c r="G2" s="44"/>
    </row>
    <row r="3" spans="1:12" ht="12.75" customHeight="1" x14ac:dyDescent="0.25">
      <c r="A3" s="45" t="s">
        <v>29</v>
      </c>
      <c r="B3" s="45"/>
      <c r="C3" s="45"/>
      <c r="D3" s="45"/>
      <c r="E3" s="45"/>
      <c r="F3" s="45"/>
      <c r="G3" s="45"/>
    </row>
    <row r="4" spans="1:12" ht="51.75" customHeight="1" x14ac:dyDescent="0.25">
      <c r="A4" s="38" t="s">
        <v>36</v>
      </c>
      <c r="B4" s="3" t="s">
        <v>49</v>
      </c>
      <c r="C4" s="3" t="s">
        <v>50</v>
      </c>
      <c r="D4" s="3" t="s">
        <v>51</v>
      </c>
      <c r="E4" s="3" t="s">
        <v>52</v>
      </c>
      <c r="F4" s="3" t="s">
        <v>53</v>
      </c>
      <c r="G4" s="3" t="s">
        <v>54</v>
      </c>
      <c r="J4" s="5"/>
      <c r="K4" s="5"/>
    </row>
    <row r="5" spans="1:12" ht="12.75" customHeight="1" x14ac:dyDescent="0.25">
      <c r="A5" s="37" t="s">
        <v>0</v>
      </c>
      <c r="B5" s="18">
        <v>86.5</v>
      </c>
      <c r="C5" s="18">
        <v>612.6</v>
      </c>
      <c r="D5" s="18">
        <v>1104.7</v>
      </c>
      <c r="E5" s="18">
        <v>297.10000000000002</v>
      </c>
      <c r="F5" s="18">
        <v>428.3</v>
      </c>
      <c r="G5" s="18">
        <f>(F5-B5)</f>
        <v>341.8</v>
      </c>
      <c r="H5" s="29"/>
      <c r="I5" s="29"/>
      <c r="J5" s="29"/>
      <c r="K5" s="29"/>
      <c r="L5" s="29"/>
    </row>
    <row r="6" spans="1:12" ht="12.75" customHeight="1" x14ac:dyDescent="0.25">
      <c r="A6" s="37" t="s">
        <v>1</v>
      </c>
      <c r="B6" s="18">
        <v>278.7</v>
      </c>
      <c r="C6" s="18">
        <v>1232.5</v>
      </c>
      <c r="D6" s="18">
        <v>1608.5</v>
      </c>
      <c r="E6" s="18">
        <v>482.2</v>
      </c>
      <c r="F6" s="18">
        <v>614.70000000000005</v>
      </c>
      <c r="G6" s="18">
        <f t="shared" ref="G6:G13" si="0">(F6-B6)</f>
        <v>336.00000000000006</v>
      </c>
      <c r="H6" s="29"/>
      <c r="I6" s="29"/>
      <c r="J6" s="29"/>
      <c r="K6" s="29"/>
      <c r="L6" s="29"/>
    </row>
    <row r="7" spans="1:12" ht="12.75" customHeight="1" x14ac:dyDescent="0.25">
      <c r="A7" s="37" t="s">
        <v>5</v>
      </c>
      <c r="B7" s="18">
        <v>9321.6</v>
      </c>
      <c r="C7" s="18">
        <v>11232.5</v>
      </c>
      <c r="D7" s="18">
        <v>11966.5</v>
      </c>
      <c r="E7" s="18">
        <v>10174.9</v>
      </c>
      <c r="F7" s="18">
        <v>10610.6</v>
      </c>
      <c r="G7" s="18">
        <f t="shared" si="0"/>
        <v>1289</v>
      </c>
      <c r="H7" s="29"/>
      <c r="I7" s="29"/>
      <c r="J7" s="29"/>
      <c r="K7" s="29"/>
      <c r="L7" s="29"/>
    </row>
    <row r="8" spans="1:12" ht="12.75" customHeight="1" x14ac:dyDescent="0.25">
      <c r="A8" s="37" t="s">
        <v>6</v>
      </c>
      <c r="B8" s="18">
        <v>7667.4</v>
      </c>
      <c r="C8" s="18">
        <v>9387.5</v>
      </c>
      <c r="D8" s="18">
        <v>10082.700000000001</v>
      </c>
      <c r="E8" s="18">
        <v>8328.1</v>
      </c>
      <c r="F8" s="18">
        <v>8658.9</v>
      </c>
      <c r="G8" s="18">
        <f t="shared" si="0"/>
        <v>991.5</v>
      </c>
      <c r="H8" s="29"/>
      <c r="I8" s="29"/>
      <c r="J8" s="29"/>
      <c r="K8" s="29"/>
      <c r="L8" s="29"/>
    </row>
    <row r="9" spans="1:12" ht="12.75" customHeight="1" x14ac:dyDescent="0.25">
      <c r="A9" s="37" t="s">
        <v>7</v>
      </c>
      <c r="B9" s="18">
        <v>213</v>
      </c>
      <c r="C9" s="18">
        <v>246.8</v>
      </c>
      <c r="D9" s="18">
        <v>265.39999999999998</v>
      </c>
      <c r="E9" s="18">
        <v>239.4</v>
      </c>
      <c r="F9" s="18">
        <v>282.7</v>
      </c>
      <c r="G9" s="18">
        <f t="shared" si="0"/>
        <v>69.699999999999989</v>
      </c>
      <c r="H9" s="29"/>
      <c r="I9" s="29"/>
      <c r="J9" s="29"/>
      <c r="K9" s="29"/>
      <c r="L9" s="29"/>
    </row>
    <row r="10" spans="1:12" ht="12.75" customHeight="1" x14ac:dyDescent="0.25">
      <c r="A10" s="37" t="s">
        <v>8</v>
      </c>
      <c r="B10" s="18">
        <v>246.8</v>
      </c>
      <c r="C10" s="18">
        <v>257</v>
      </c>
      <c r="D10" s="18">
        <v>255.5</v>
      </c>
      <c r="E10" s="18">
        <v>223</v>
      </c>
      <c r="F10" s="18">
        <v>213.7</v>
      </c>
      <c r="G10" s="18">
        <f t="shared" si="0"/>
        <v>-33.100000000000023</v>
      </c>
      <c r="H10" s="29"/>
      <c r="I10" s="29"/>
      <c r="J10" s="29"/>
      <c r="K10" s="29"/>
      <c r="L10" s="29"/>
    </row>
    <row r="11" spans="1:12" ht="12.75" customHeight="1" x14ac:dyDescent="0.25">
      <c r="A11" s="37" t="s">
        <v>3</v>
      </c>
      <c r="B11" s="18">
        <v>9042.9</v>
      </c>
      <c r="C11" s="18">
        <v>10000</v>
      </c>
      <c r="D11" s="18">
        <v>10358</v>
      </c>
      <c r="E11" s="18">
        <v>9692.7000000000007</v>
      </c>
      <c r="F11" s="18">
        <v>9995.9</v>
      </c>
      <c r="G11" s="18">
        <f t="shared" si="0"/>
        <v>953</v>
      </c>
      <c r="H11" s="29"/>
      <c r="I11" s="29"/>
      <c r="J11" s="29"/>
      <c r="K11" s="29"/>
      <c r="L11" s="29"/>
    </row>
    <row r="12" spans="1:12" ht="12.75" customHeight="1" x14ac:dyDescent="0.25">
      <c r="A12" s="37" t="s">
        <v>9</v>
      </c>
      <c r="B12" s="18">
        <v>1873.3</v>
      </c>
      <c r="C12" s="18">
        <v>2130.3000000000002</v>
      </c>
      <c r="D12" s="18">
        <v>2252.9</v>
      </c>
      <c r="E12" s="18">
        <v>2204.6999999999998</v>
      </c>
      <c r="F12" s="18">
        <v>2344.8000000000002</v>
      </c>
      <c r="G12" s="18">
        <f t="shared" si="0"/>
        <v>471.50000000000023</v>
      </c>
      <c r="H12" s="29"/>
      <c r="I12" s="29"/>
      <c r="J12" s="29"/>
      <c r="K12" s="29"/>
      <c r="L12" s="29"/>
    </row>
    <row r="13" spans="1:12" ht="12.75" customHeight="1" x14ac:dyDescent="0.25">
      <c r="A13" s="4" t="s">
        <v>10</v>
      </c>
      <c r="B13" s="19">
        <v>3417.7</v>
      </c>
      <c r="C13" s="19">
        <v>3816</v>
      </c>
      <c r="D13" s="19">
        <v>3863</v>
      </c>
      <c r="E13" s="19">
        <v>3537.7</v>
      </c>
      <c r="F13" s="19">
        <v>3652.5</v>
      </c>
      <c r="G13" s="19">
        <f t="shared" si="0"/>
        <v>234.80000000000018</v>
      </c>
      <c r="H13" s="29"/>
      <c r="I13" s="29"/>
      <c r="J13" s="29"/>
      <c r="K13" s="29"/>
      <c r="L13" s="29"/>
    </row>
    <row r="14" spans="1:12" ht="30" customHeight="1" x14ac:dyDescent="0.25">
      <c r="A14" s="46" t="s">
        <v>4</v>
      </c>
      <c r="B14" s="46"/>
      <c r="C14" s="46"/>
      <c r="D14" s="46"/>
      <c r="E14" s="46"/>
      <c r="F14" s="47"/>
      <c r="G14" s="47"/>
    </row>
    <row r="15" spans="1:12" ht="103.5" customHeight="1" x14ac:dyDescent="0.25">
      <c r="A15" s="48" t="s">
        <v>47</v>
      </c>
      <c r="B15" s="48"/>
      <c r="C15" s="48"/>
      <c r="D15" s="48"/>
      <c r="E15" s="48"/>
      <c r="F15" s="48"/>
      <c r="G15" s="4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K20" sqref="K20"/>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51" t="s">
        <v>64</v>
      </c>
      <c r="B1" s="51"/>
      <c r="C1" s="51"/>
      <c r="D1" s="51"/>
      <c r="E1" s="51"/>
      <c r="F1" s="51"/>
    </row>
    <row r="2" spans="1:6" x14ac:dyDescent="0.2">
      <c r="A2" s="52" t="s">
        <v>55</v>
      </c>
      <c r="B2" s="52"/>
      <c r="C2" s="52"/>
      <c r="D2" s="52"/>
      <c r="E2" s="52"/>
      <c r="F2" s="52"/>
    </row>
    <row r="3" spans="1:6" x14ac:dyDescent="0.2">
      <c r="A3" s="53" t="s">
        <v>29</v>
      </c>
      <c r="B3" s="53"/>
      <c r="C3" s="53"/>
      <c r="D3" s="53"/>
      <c r="E3" s="53"/>
      <c r="F3" s="53"/>
    </row>
    <row r="4" spans="1:6" ht="63.75" x14ac:dyDescent="0.2">
      <c r="A4" s="8"/>
      <c r="B4" s="15" t="s">
        <v>57</v>
      </c>
      <c r="C4" s="15" t="s">
        <v>58</v>
      </c>
      <c r="D4" s="15" t="s">
        <v>11</v>
      </c>
      <c r="E4" s="17" t="s">
        <v>59</v>
      </c>
      <c r="F4" s="17" t="s">
        <v>56</v>
      </c>
    </row>
    <row r="5" spans="1:6" ht="25.5" customHeight="1" x14ac:dyDescent="0.2">
      <c r="A5" s="9" t="s">
        <v>2</v>
      </c>
      <c r="B5" s="11"/>
      <c r="C5" s="11"/>
      <c r="D5" s="11"/>
      <c r="E5" s="11"/>
      <c r="F5" s="11"/>
    </row>
    <row r="6" spans="1:6" x14ac:dyDescent="0.2">
      <c r="A6" s="7" t="s">
        <v>32</v>
      </c>
      <c r="B6" s="20">
        <v>29386.7</v>
      </c>
      <c r="C6" s="20">
        <v>31326.400000000001</v>
      </c>
      <c r="D6" s="20">
        <f t="shared" ref="D6:D11" si="0">(C6-B6)</f>
        <v>1939.7000000000007</v>
      </c>
      <c r="E6" s="30">
        <f t="shared" ref="E6:E12" si="1">(C6-B6)/B6*100</f>
        <v>6.6006050356113493</v>
      </c>
      <c r="F6" s="30">
        <f>(C6/C12)*100</f>
        <v>73.658741896724834</v>
      </c>
    </row>
    <row r="7" spans="1:6" x14ac:dyDescent="0.2">
      <c r="A7" s="7" t="s">
        <v>12</v>
      </c>
      <c r="B7" s="20">
        <v>645.9</v>
      </c>
      <c r="C7" s="20">
        <v>813.7</v>
      </c>
      <c r="D7" s="20">
        <f t="shared" si="0"/>
        <v>167.80000000000007</v>
      </c>
      <c r="E7" s="30">
        <f t="shared" si="1"/>
        <v>25.979253754451165</v>
      </c>
      <c r="F7" s="30">
        <f>(C7/C12)*100</f>
        <v>1.9132782024543198</v>
      </c>
    </row>
    <row r="8" spans="1:6" x14ac:dyDescent="0.2">
      <c r="A8" s="7" t="s">
        <v>13</v>
      </c>
      <c r="B8" s="20">
        <v>1027.0999999999999</v>
      </c>
      <c r="C8" s="20">
        <v>1119.3</v>
      </c>
      <c r="D8" s="20">
        <f t="shared" si="0"/>
        <v>92.200000000000045</v>
      </c>
      <c r="E8" s="30">
        <f t="shared" si="1"/>
        <v>8.9767306007204795</v>
      </c>
      <c r="F8" s="30">
        <f>(C8/C12)*100</f>
        <v>2.6318450190575393</v>
      </c>
    </row>
    <row r="9" spans="1:6" x14ac:dyDescent="0.2">
      <c r="A9" s="7" t="s">
        <v>14</v>
      </c>
      <c r="B9" s="20">
        <v>723.7</v>
      </c>
      <c r="C9" s="20">
        <v>661.9</v>
      </c>
      <c r="D9" s="20">
        <f t="shared" si="0"/>
        <v>-61.800000000000068</v>
      </c>
      <c r="E9" s="30">
        <f t="shared" si="1"/>
        <v>-8.5394500483625908</v>
      </c>
      <c r="F9" s="30">
        <f>(C9/C12)*100</f>
        <v>1.5563461253588717</v>
      </c>
    </row>
    <row r="10" spans="1:6" x14ac:dyDescent="0.2">
      <c r="A10" s="7" t="s">
        <v>26</v>
      </c>
      <c r="B10" s="20">
        <v>6577.5</v>
      </c>
      <c r="C10" s="20">
        <v>6628.2</v>
      </c>
      <c r="D10" s="20">
        <f t="shared" si="0"/>
        <v>50.699999999999818</v>
      </c>
      <c r="E10" s="30">
        <f t="shared" si="1"/>
        <v>0.77080957810718076</v>
      </c>
      <c r="F10" s="30">
        <f>(C10/C12)*100</f>
        <v>15.585093500685412</v>
      </c>
    </row>
    <row r="11" spans="1:6" x14ac:dyDescent="0.2">
      <c r="A11" s="7" t="s">
        <v>27</v>
      </c>
      <c r="B11" s="20">
        <v>1334.5</v>
      </c>
      <c r="C11" s="20">
        <v>1979.6</v>
      </c>
      <c r="D11" s="20">
        <f t="shared" si="0"/>
        <v>645.09999999999991</v>
      </c>
      <c r="E11" s="30">
        <f t="shared" si="1"/>
        <v>48.340202322967393</v>
      </c>
      <c r="F11" s="30">
        <f>(C11/C12)*100</f>
        <v>4.6546952557190258</v>
      </c>
    </row>
    <row r="12" spans="1:6" x14ac:dyDescent="0.2">
      <c r="A12" s="12" t="s">
        <v>37</v>
      </c>
      <c r="B12" s="21">
        <f>SUM(B6:B11)</f>
        <v>39695.4</v>
      </c>
      <c r="C12" s="21">
        <f>SUM(C6:C11)</f>
        <v>42529.1</v>
      </c>
      <c r="D12" s="22">
        <f t="shared" ref="D12" si="2">(C12-B12)</f>
        <v>2833.6999999999971</v>
      </c>
      <c r="E12" s="31">
        <f t="shared" si="1"/>
        <v>7.1386105191029614</v>
      </c>
      <c r="F12" s="32">
        <f>SUM(F6:F11)</f>
        <v>100</v>
      </c>
    </row>
    <row r="13" spans="1:6" ht="25.5" customHeight="1" x14ac:dyDescent="0.2">
      <c r="A13" s="12" t="s">
        <v>15</v>
      </c>
      <c r="B13" s="10"/>
      <c r="C13" s="10"/>
      <c r="D13" s="24"/>
      <c r="E13" s="26"/>
      <c r="F13" s="25"/>
    </row>
    <row r="14" spans="1:6" x14ac:dyDescent="0.2">
      <c r="A14" s="7" t="s">
        <v>16</v>
      </c>
      <c r="B14" s="20">
        <v>5937.5</v>
      </c>
      <c r="C14" s="20">
        <v>7392.2</v>
      </c>
      <c r="D14" s="20">
        <f t="shared" ref="D14:D21" si="3">(C14-B14)</f>
        <v>1454.6999999999998</v>
      </c>
      <c r="E14" s="30">
        <f t="shared" ref="E14:E22" si="4">(C14-B14)/B14*100</f>
        <v>24.500210526315787</v>
      </c>
      <c r="F14" s="30">
        <f>(C14/C22)*100</f>
        <v>18.514056727819174</v>
      </c>
    </row>
    <row r="15" spans="1:6" x14ac:dyDescent="0.2">
      <c r="A15" s="7" t="s">
        <v>17</v>
      </c>
      <c r="B15" s="20">
        <v>12783.9</v>
      </c>
      <c r="C15" s="20">
        <v>13516.3</v>
      </c>
      <c r="D15" s="20">
        <f t="shared" si="3"/>
        <v>732.39999999999964</v>
      </c>
      <c r="E15" s="30">
        <f t="shared" si="4"/>
        <v>5.7290811098334595</v>
      </c>
      <c r="F15" s="30">
        <f>(C15/C22)*100</f>
        <v>33.8521069438357</v>
      </c>
    </row>
    <row r="16" spans="1:6" x14ac:dyDescent="0.2">
      <c r="A16" s="7" t="s">
        <v>18</v>
      </c>
      <c r="B16" s="20">
        <v>2218.1999999999998</v>
      </c>
      <c r="C16" s="20">
        <v>2264.9</v>
      </c>
      <c r="D16" s="20">
        <f t="shared" si="3"/>
        <v>46.700000000000273</v>
      </c>
      <c r="E16" s="30">
        <f t="shared" si="4"/>
        <v>2.1053106122081089</v>
      </c>
      <c r="F16" s="30">
        <f>(C16/C22)*100</f>
        <v>5.6725314632771902</v>
      </c>
    </row>
    <row r="17" spans="1:10" x14ac:dyDescent="0.2">
      <c r="A17" s="7" t="s">
        <v>19</v>
      </c>
      <c r="B17" s="20">
        <v>2192.1999999999998</v>
      </c>
      <c r="C17" s="20">
        <v>2318.3000000000002</v>
      </c>
      <c r="D17" s="20">
        <f t="shared" si="3"/>
        <v>126.10000000000036</v>
      </c>
      <c r="E17" s="30">
        <f t="shared" si="4"/>
        <v>5.7522123893805484</v>
      </c>
      <c r="F17" s="30">
        <f>(C17/C22)*100</f>
        <v>5.8062738713918982</v>
      </c>
    </row>
    <row r="18" spans="1:10" x14ac:dyDescent="0.2">
      <c r="A18" s="7" t="s">
        <v>20</v>
      </c>
      <c r="B18" s="20">
        <v>714</v>
      </c>
      <c r="C18" s="20">
        <v>743.6</v>
      </c>
      <c r="D18" s="20">
        <f t="shared" si="3"/>
        <v>29.600000000000023</v>
      </c>
      <c r="E18" s="30">
        <f t="shared" si="4"/>
        <v>4.1456582633053252</v>
      </c>
      <c r="F18" s="30">
        <f>(C18/C22)*100</f>
        <v>1.8623755556946966</v>
      </c>
    </row>
    <row r="19" spans="1:10" x14ac:dyDescent="0.2">
      <c r="A19" s="7" t="s">
        <v>21</v>
      </c>
      <c r="B19" s="20">
        <v>636.29999999999995</v>
      </c>
      <c r="C19" s="20">
        <v>646.70000000000005</v>
      </c>
      <c r="D19" s="20">
        <f t="shared" si="3"/>
        <v>10.400000000000091</v>
      </c>
      <c r="E19" s="30">
        <f t="shared" si="4"/>
        <v>1.6344491592016488</v>
      </c>
      <c r="F19" s="30">
        <f>(C19/C22)*100</f>
        <v>1.6196856802955357</v>
      </c>
    </row>
    <row r="20" spans="1:10" x14ac:dyDescent="0.2">
      <c r="A20" s="7" t="s">
        <v>26</v>
      </c>
      <c r="B20" s="20">
        <v>4498.7</v>
      </c>
      <c r="C20" s="20">
        <v>5025.7</v>
      </c>
      <c r="D20" s="20">
        <f t="shared" si="3"/>
        <v>527</v>
      </c>
      <c r="E20" s="30">
        <f t="shared" si="4"/>
        <v>11.714495298641831</v>
      </c>
      <c r="F20" s="30">
        <f>(C20/C22)*100</f>
        <v>12.587064053597144</v>
      </c>
    </row>
    <row r="21" spans="1:10" x14ac:dyDescent="0.2">
      <c r="A21" s="7" t="s">
        <v>38</v>
      </c>
      <c r="B21" s="20">
        <v>7447.3</v>
      </c>
      <c r="C21" s="20">
        <v>8019.8</v>
      </c>
      <c r="D21" s="20">
        <f t="shared" si="3"/>
        <v>572.5</v>
      </c>
      <c r="E21" s="30">
        <f t="shared" si="4"/>
        <v>7.6873497777718098</v>
      </c>
      <c r="F21" s="30">
        <f>(C21/C22)*100</f>
        <v>20.08590570408866</v>
      </c>
    </row>
    <row r="22" spans="1:10" x14ac:dyDescent="0.2">
      <c r="A22" s="12" t="s">
        <v>22</v>
      </c>
      <c r="B22" s="21">
        <f>SUM(B14:B21)</f>
        <v>36428.100000000006</v>
      </c>
      <c r="C22" s="21">
        <f>SUM(C14:C21)</f>
        <v>39927.5</v>
      </c>
      <c r="D22" s="22">
        <f t="shared" ref="D22" si="5">(C22-B22)</f>
        <v>3499.3999999999942</v>
      </c>
      <c r="E22" s="31">
        <f t="shared" si="4"/>
        <v>9.6063203955188268</v>
      </c>
      <c r="F22" s="32">
        <f>SUM(F14:F21)</f>
        <v>100</v>
      </c>
    </row>
    <row r="23" spans="1:10" ht="25.5" customHeight="1" x14ac:dyDescent="0.2">
      <c r="A23" s="12" t="s">
        <v>25</v>
      </c>
      <c r="B23" s="10"/>
      <c r="C23" s="10"/>
      <c r="D23" s="24"/>
      <c r="E23" s="26"/>
      <c r="F23" s="25"/>
    </row>
    <row r="24" spans="1:10" x14ac:dyDescent="0.2">
      <c r="A24" s="6" t="s">
        <v>23</v>
      </c>
      <c r="B24" s="22">
        <v>3267.3</v>
      </c>
      <c r="C24" s="22">
        <v>2601.6</v>
      </c>
      <c r="D24" s="22">
        <f t="shared" ref="D24:D31" si="6">(C24-B24)</f>
        <v>-665.70000000000027</v>
      </c>
      <c r="E24" s="31">
        <f t="shared" ref="E24:E30" si="7">(C24-B24)/B24*100</f>
        <v>-20.374621246901118</v>
      </c>
      <c r="F24" s="28" t="s">
        <v>31</v>
      </c>
    </row>
    <row r="25" spans="1:10" s="13" customFormat="1" x14ac:dyDescent="0.2">
      <c r="A25" s="6" t="s">
        <v>39</v>
      </c>
      <c r="B25" s="22">
        <f t="shared" ref="B25:C25" si="8">(B24/B12)*100</f>
        <v>8.2309285206850173</v>
      </c>
      <c r="C25" s="22">
        <f t="shared" si="8"/>
        <v>6.1172232659520187</v>
      </c>
      <c r="D25" s="22">
        <f t="shared" si="6"/>
        <v>-2.1137052547329986</v>
      </c>
      <c r="E25" s="28" t="s">
        <v>31</v>
      </c>
      <c r="F25" s="28" t="s">
        <v>31</v>
      </c>
    </row>
    <row r="26" spans="1:10" x14ac:dyDescent="0.2">
      <c r="A26" s="33" t="s">
        <v>40</v>
      </c>
      <c r="B26" s="20">
        <v>-709.2</v>
      </c>
      <c r="C26" s="20">
        <v>-459.9</v>
      </c>
      <c r="D26" s="35">
        <v>647.1</v>
      </c>
      <c r="E26" s="41">
        <v>50</v>
      </c>
      <c r="F26" s="27" t="s">
        <v>31</v>
      </c>
      <c r="J26" s="42"/>
    </row>
    <row r="27" spans="1:10" x14ac:dyDescent="0.2">
      <c r="A27" s="34" t="s">
        <v>24</v>
      </c>
      <c r="B27" s="22">
        <v>2558.1</v>
      </c>
      <c r="C27" s="22">
        <v>2141.6</v>
      </c>
      <c r="D27" s="22">
        <f t="shared" si="6"/>
        <v>-416.5</v>
      </c>
      <c r="E27" s="31">
        <f t="shared" si="7"/>
        <v>-16.281615261326767</v>
      </c>
      <c r="F27" s="28" t="s">
        <v>31</v>
      </c>
    </row>
    <row r="28" spans="1:10" x14ac:dyDescent="0.2">
      <c r="A28" s="33" t="s">
        <v>33</v>
      </c>
      <c r="B28" s="20">
        <v>-628.20000000000005</v>
      </c>
      <c r="C28" s="20">
        <v>-488.7</v>
      </c>
      <c r="D28" s="35">
        <f t="shared" si="6"/>
        <v>139.50000000000006</v>
      </c>
      <c r="E28" s="30">
        <f t="shared" si="7"/>
        <v>-22.206303724928375</v>
      </c>
      <c r="F28" s="27" t="s">
        <v>31</v>
      </c>
    </row>
    <row r="29" spans="1:10" x14ac:dyDescent="0.2">
      <c r="A29" s="33" t="s">
        <v>34</v>
      </c>
      <c r="B29" s="20">
        <v>0</v>
      </c>
      <c r="C29" s="20">
        <v>0</v>
      </c>
      <c r="D29" s="35">
        <f t="shared" si="6"/>
        <v>0</v>
      </c>
      <c r="E29" s="27">
        <v>0</v>
      </c>
      <c r="F29" s="27" t="s">
        <v>31</v>
      </c>
    </row>
    <row r="30" spans="1:10" x14ac:dyDescent="0.2">
      <c r="A30" s="6" t="s">
        <v>0</v>
      </c>
      <c r="B30" s="22">
        <v>1930</v>
      </c>
      <c r="C30" s="22">
        <v>1652.9</v>
      </c>
      <c r="D30" s="22">
        <f t="shared" si="6"/>
        <v>-277.09999999999991</v>
      </c>
      <c r="E30" s="31">
        <f t="shared" si="7"/>
        <v>-14.357512953367872</v>
      </c>
      <c r="F30" s="28" t="s">
        <v>31</v>
      </c>
    </row>
    <row r="31" spans="1:10" x14ac:dyDescent="0.2">
      <c r="A31" s="12" t="s">
        <v>41</v>
      </c>
      <c r="B31" s="23">
        <f>(B30/B12)*100</f>
        <v>4.8620243151599425</v>
      </c>
      <c r="C31" s="23">
        <f>(C30/C12)*100</f>
        <v>3.8865153506657797</v>
      </c>
      <c r="D31" s="22">
        <f t="shared" si="6"/>
        <v>-0.9755089644941628</v>
      </c>
      <c r="E31" s="28" t="s">
        <v>31</v>
      </c>
      <c r="F31" s="28" t="s">
        <v>31</v>
      </c>
    </row>
    <row r="32" spans="1:10" ht="25.5" customHeight="1" x14ac:dyDescent="0.2">
      <c r="A32" s="54" t="s">
        <v>4</v>
      </c>
      <c r="B32" s="54"/>
      <c r="C32" s="54"/>
      <c r="D32" s="54"/>
      <c r="E32" s="54"/>
      <c r="F32" s="54"/>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s="14" customFormat="1" ht="89.25" customHeight="1" x14ac:dyDescent="0.2">
      <c r="A35" s="49" t="s">
        <v>48</v>
      </c>
      <c r="B35" s="49"/>
      <c r="C35" s="49"/>
      <c r="D35" s="49"/>
      <c r="E35" s="49"/>
      <c r="F35" s="49"/>
    </row>
    <row r="36" spans="1:6" s="16" customFormat="1" ht="51" customHeight="1" x14ac:dyDescent="0.2">
      <c r="A36" s="49" t="s">
        <v>42</v>
      </c>
      <c r="B36" s="49"/>
      <c r="C36" s="49"/>
      <c r="D36" s="49"/>
      <c r="E36" s="49"/>
      <c r="F36" s="49"/>
    </row>
    <row r="37" spans="1:6" ht="25.5" customHeight="1" x14ac:dyDescent="0.2">
      <c r="A37" s="49" t="s">
        <v>43</v>
      </c>
      <c r="B37" s="49"/>
      <c r="C37" s="49"/>
      <c r="D37" s="49"/>
      <c r="E37" s="49"/>
      <c r="F37" s="49"/>
    </row>
    <row r="38" spans="1:6" ht="51" customHeight="1" x14ac:dyDescent="0.2">
      <c r="A38" s="49" t="s">
        <v>44</v>
      </c>
      <c r="B38" s="50"/>
      <c r="C38" s="50"/>
      <c r="D38" s="50"/>
      <c r="E38" s="50"/>
      <c r="F38" s="50"/>
    </row>
    <row r="39" spans="1:6" ht="38.25" customHeight="1" x14ac:dyDescent="0.2">
      <c r="A39" s="49" t="s">
        <v>45</v>
      </c>
      <c r="B39" s="49"/>
      <c r="C39" s="49"/>
      <c r="D39" s="49"/>
      <c r="E39" s="49"/>
      <c r="F39" s="49"/>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C31" sqref="C31"/>
    </sheetView>
  </sheetViews>
  <sheetFormatPr defaultColWidth="9.140625"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1" t="s">
        <v>65</v>
      </c>
      <c r="B1" s="51"/>
      <c r="C1" s="51"/>
      <c r="D1" s="51"/>
      <c r="E1" s="51"/>
      <c r="F1" s="51"/>
    </row>
    <row r="2" spans="1:6" x14ac:dyDescent="0.2">
      <c r="A2" s="52" t="s">
        <v>55</v>
      </c>
      <c r="B2" s="52"/>
      <c r="C2" s="52"/>
      <c r="D2" s="52"/>
      <c r="E2" s="52"/>
      <c r="F2" s="52"/>
    </row>
    <row r="3" spans="1:6" x14ac:dyDescent="0.2">
      <c r="A3" s="53" t="s">
        <v>29</v>
      </c>
      <c r="B3" s="53"/>
      <c r="C3" s="53"/>
      <c r="D3" s="53"/>
      <c r="E3" s="53"/>
      <c r="F3" s="53"/>
    </row>
    <row r="4" spans="1:6" ht="63.75" x14ac:dyDescent="0.2">
      <c r="A4" s="8"/>
      <c r="B4" s="15" t="s">
        <v>57</v>
      </c>
      <c r="C4" s="15" t="s">
        <v>58</v>
      </c>
      <c r="D4" s="15" t="s">
        <v>11</v>
      </c>
      <c r="E4" s="17" t="s">
        <v>59</v>
      </c>
      <c r="F4" s="17" t="s">
        <v>56</v>
      </c>
    </row>
    <row r="5" spans="1:6" ht="25.5" customHeight="1" x14ac:dyDescent="0.2">
      <c r="A5" s="9" t="s">
        <v>2</v>
      </c>
      <c r="B5" s="11"/>
      <c r="C5" s="11"/>
      <c r="D5" s="11"/>
      <c r="E5" s="11"/>
      <c r="F5" s="11"/>
    </row>
    <row r="6" spans="1:6" x14ac:dyDescent="0.2">
      <c r="A6" s="7" t="s">
        <v>32</v>
      </c>
      <c r="B6" s="20">
        <v>21719.3</v>
      </c>
      <c r="C6" s="20">
        <v>22667.5</v>
      </c>
      <c r="D6" s="20">
        <f t="shared" ref="D6:D12" si="0">(C6-B6)</f>
        <v>948.20000000000073</v>
      </c>
      <c r="E6" s="30">
        <f t="shared" ref="E6:E12" si="1">(C6-B6)/B6*100</f>
        <v>4.3657023937235584</v>
      </c>
      <c r="F6" s="30">
        <f>(C6/C12)*100</f>
        <v>71.016808433980287</v>
      </c>
    </row>
    <row r="7" spans="1:6" x14ac:dyDescent="0.2">
      <c r="A7" s="7" t="s">
        <v>12</v>
      </c>
      <c r="B7" s="20">
        <v>230.3</v>
      </c>
      <c r="C7" s="20">
        <v>238.8</v>
      </c>
      <c r="D7" s="20">
        <f t="shared" si="0"/>
        <v>8.5</v>
      </c>
      <c r="E7" s="30">
        <f t="shared" si="1"/>
        <v>3.690838037342596</v>
      </c>
      <c r="F7" s="30">
        <f>(C7/C12)*100</f>
        <v>0.74815545843319708</v>
      </c>
    </row>
    <row r="8" spans="1:6" x14ac:dyDescent="0.2">
      <c r="A8" s="7" t="s">
        <v>13</v>
      </c>
      <c r="B8" s="20">
        <v>814.1</v>
      </c>
      <c r="C8" s="20">
        <v>836.6</v>
      </c>
      <c r="D8" s="20">
        <f t="shared" si="0"/>
        <v>22.5</v>
      </c>
      <c r="E8" s="30">
        <f t="shared" si="1"/>
        <v>2.7637882324038814</v>
      </c>
      <c r="F8" s="30">
        <f>(C8/C12)*100</f>
        <v>2.6210504879615271</v>
      </c>
    </row>
    <row r="9" spans="1:6" x14ac:dyDescent="0.2">
      <c r="A9" s="7" t="s">
        <v>14</v>
      </c>
      <c r="B9" s="20">
        <v>476.9</v>
      </c>
      <c r="C9" s="20">
        <v>448.2</v>
      </c>
      <c r="D9" s="20">
        <f t="shared" si="0"/>
        <v>-28.699999999999989</v>
      </c>
      <c r="E9" s="30">
        <f t="shared" si="1"/>
        <v>-6.0180331306353514</v>
      </c>
      <c r="F9" s="30">
        <f>(C9/C12)*100</f>
        <v>1.4042013252502468</v>
      </c>
    </row>
    <row r="10" spans="1:6" x14ac:dyDescent="0.2">
      <c r="A10" s="7" t="s">
        <v>26</v>
      </c>
      <c r="B10" s="20">
        <v>6046.5</v>
      </c>
      <c r="C10" s="20">
        <v>6249</v>
      </c>
      <c r="D10" s="20">
        <f t="shared" si="0"/>
        <v>202.5</v>
      </c>
      <c r="E10" s="30">
        <f t="shared" si="1"/>
        <v>3.3490449020094273</v>
      </c>
      <c r="F10" s="30">
        <f>(C10/C12)*100</f>
        <v>19.577987687391325</v>
      </c>
    </row>
    <row r="11" spans="1:6" x14ac:dyDescent="0.2">
      <c r="A11" s="7" t="s">
        <v>27</v>
      </c>
      <c r="B11" s="20">
        <v>1086.7</v>
      </c>
      <c r="C11" s="20">
        <v>1478.4</v>
      </c>
      <c r="D11" s="20">
        <f t="shared" si="0"/>
        <v>391.70000000000005</v>
      </c>
      <c r="E11" s="30">
        <f t="shared" si="1"/>
        <v>36.044906597957123</v>
      </c>
      <c r="F11" s="30">
        <f>(C11/C12)*100</f>
        <v>4.6317966069834116</v>
      </c>
    </row>
    <row r="12" spans="1:6" x14ac:dyDescent="0.2">
      <c r="A12" s="12" t="s">
        <v>37</v>
      </c>
      <c r="B12" s="21">
        <f>SUM(B6:B11)</f>
        <v>30373.8</v>
      </c>
      <c r="C12" s="21">
        <f>SUM(C6:C11)</f>
        <v>31918.5</v>
      </c>
      <c r="D12" s="22">
        <f t="shared" si="0"/>
        <v>1544.7000000000007</v>
      </c>
      <c r="E12" s="31">
        <f t="shared" si="1"/>
        <v>5.0856330126622309</v>
      </c>
      <c r="F12" s="32">
        <f>SUM(F6:F11)</f>
        <v>100</v>
      </c>
    </row>
    <row r="13" spans="1:6" ht="25.5" customHeight="1" x14ac:dyDescent="0.2">
      <c r="A13" s="12" t="s">
        <v>15</v>
      </c>
      <c r="B13" s="10"/>
      <c r="C13" s="10"/>
      <c r="D13" s="24"/>
      <c r="E13" s="26"/>
      <c r="F13" s="25"/>
    </row>
    <row r="14" spans="1:6" x14ac:dyDescent="0.2">
      <c r="A14" s="7" t="s">
        <v>16</v>
      </c>
      <c r="B14" s="20">
        <v>4064.2</v>
      </c>
      <c r="C14" s="20">
        <v>5047.3999999999996</v>
      </c>
      <c r="D14" s="20">
        <f t="shared" ref="D14:D22" si="2">(C14-B14)</f>
        <v>983.19999999999982</v>
      </c>
      <c r="E14" s="30">
        <f t="shared" ref="E14:E22" si="3">(C14-B14)/B14*100</f>
        <v>24.191722848285021</v>
      </c>
      <c r="F14" s="30">
        <f>(C14/C22)*100</f>
        <v>16.863114567881436</v>
      </c>
    </row>
    <row r="15" spans="1:6" x14ac:dyDescent="0.2">
      <c r="A15" s="7" t="s">
        <v>17</v>
      </c>
      <c r="B15" s="20">
        <v>9366.2000000000007</v>
      </c>
      <c r="C15" s="20">
        <v>9863.7999999999993</v>
      </c>
      <c r="D15" s="20">
        <f t="shared" si="2"/>
        <v>497.59999999999854</v>
      </c>
      <c r="E15" s="30">
        <f t="shared" si="3"/>
        <v>5.312720206700674</v>
      </c>
      <c r="F15" s="30">
        <f>(C15/C22)*100</f>
        <v>32.954469523847706</v>
      </c>
    </row>
    <row r="16" spans="1:6" x14ac:dyDescent="0.2">
      <c r="A16" s="7" t="s">
        <v>18</v>
      </c>
      <c r="B16" s="20">
        <v>1722.4</v>
      </c>
      <c r="C16" s="20">
        <v>1758.6</v>
      </c>
      <c r="D16" s="20">
        <f t="shared" si="2"/>
        <v>36.199999999999818</v>
      </c>
      <c r="E16" s="30">
        <f t="shared" si="3"/>
        <v>2.1017185322805281</v>
      </c>
      <c r="F16" s="30">
        <f>(C16/C22)*100</f>
        <v>5.8753959026580604</v>
      </c>
    </row>
    <row r="17" spans="1:6" x14ac:dyDescent="0.2">
      <c r="A17" s="7" t="s">
        <v>19</v>
      </c>
      <c r="B17" s="20">
        <v>1570.2</v>
      </c>
      <c r="C17" s="20">
        <v>1644.8</v>
      </c>
      <c r="D17" s="20">
        <f t="shared" si="2"/>
        <v>74.599999999999909</v>
      </c>
      <c r="E17" s="30">
        <f t="shared" si="3"/>
        <v>4.750987135396759</v>
      </c>
      <c r="F17" s="30">
        <f>(C17/C22)*100</f>
        <v>5.4951957128920608</v>
      </c>
    </row>
    <row r="18" spans="1:6" x14ac:dyDescent="0.2">
      <c r="A18" s="7" t="s">
        <v>20</v>
      </c>
      <c r="B18" s="20">
        <v>549.29999999999995</v>
      </c>
      <c r="C18" s="20">
        <v>562.20000000000005</v>
      </c>
      <c r="D18" s="20">
        <f t="shared" si="2"/>
        <v>12.900000000000091</v>
      </c>
      <c r="E18" s="30">
        <f t="shared" si="3"/>
        <v>2.3484434735117592</v>
      </c>
      <c r="F18" s="30">
        <f>(C18/C22)*100</f>
        <v>1.8782824840636654</v>
      </c>
    </row>
    <row r="19" spans="1:6" x14ac:dyDescent="0.2">
      <c r="A19" s="7" t="s">
        <v>21</v>
      </c>
      <c r="B19" s="20">
        <v>484.7</v>
      </c>
      <c r="C19" s="20">
        <v>487.7</v>
      </c>
      <c r="D19" s="20">
        <f t="shared" si="2"/>
        <v>3</v>
      </c>
      <c r="E19" s="30">
        <f t="shared" si="3"/>
        <v>0.61893955023726022</v>
      </c>
      <c r="F19" s="30">
        <f>(C19/C22)*100</f>
        <v>1.6293816568442716</v>
      </c>
    </row>
    <row r="20" spans="1:6" x14ac:dyDescent="0.2">
      <c r="A20" s="7" t="s">
        <v>26</v>
      </c>
      <c r="B20" s="20">
        <v>4312.6000000000004</v>
      </c>
      <c r="C20" s="20">
        <v>4855.5</v>
      </c>
      <c r="D20" s="20">
        <f t="shared" si="2"/>
        <v>542.89999999999964</v>
      </c>
      <c r="E20" s="30">
        <f t="shared" si="3"/>
        <v>12.588693595510819</v>
      </c>
      <c r="F20" s="30">
        <f>(C20/C22)*100</f>
        <v>16.221986128372691</v>
      </c>
    </row>
    <row r="21" spans="1:6" x14ac:dyDescent="0.2">
      <c r="A21" s="7" t="s">
        <v>38</v>
      </c>
      <c r="B21" s="20">
        <v>5315.6</v>
      </c>
      <c r="C21" s="20">
        <v>5711.6</v>
      </c>
      <c r="D21" s="20">
        <f t="shared" si="2"/>
        <v>396</v>
      </c>
      <c r="E21" s="30">
        <f t="shared" si="3"/>
        <v>7.4497704868688386</v>
      </c>
      <c r="F21" s="30">
        <f>(C21/C22)*100</f>
        <v>19.082174023440114</v>
      </c>
    </row>
    <row r="22" spans="1:6" x14ac:dyDescent="0.2">
      <c r="A22" s="12" t="s">
        <v>22</v>
      </c>
      <c r="B22" s="21">
        <f>SUM(B14:B21)</f>
        <v>27385.199999999997</v>
      </c>
      <c r="C22" s="21">
        <f>SUM(C14:C21)</f>
        <v>29931.599999999999</v>
      </c>
      <c r="D22" s="22">
        <f t="shared" si="2"/>
        <v>2546.4000000000015</v>
      </c>
      <c r="E22" s="31">
        <f t="shared" si="3"/>
        <v>9.2984531790894422</v>
      </c>
      <c r="F22" s="32">
        <f>SUM(F14:F21)</f>
        <v>100.00000000000001</v>
      </c>
    </row>
    <row r="23" spans="1:6" ht="25.5" customHeight="1" x14ac:dyDescent="0.2">
      <c r="A23" s="12" t="s">
        <v>25</v>
      </c>
      <c r="B23" s="10"/>
      <c r="C23" s="10"/>
      <c r="D23" s="24"/>
      <c r="E23" s="26"/>
      <c r="F23" s="25"/>
    </row>
    <row r="24" spans="1:6" x14ac:dyDescent="0.2">
      <c r="A24" s="6" t="s">
        <v>23</v>
      </c>
      <c r="B24" s="22">
        <v>2988.6</v>
      </c>
      <c r="C24" s="22">
        <v>1986.9</v>
      </c>
      <c r="D24" s="22">
        <f t="shared" ref="D24:D31" si="4">(C24-B24)</f>
        <v>-1001.6999999999998</v>
      </c>
      <c r="E24" s="31">
        <f t="shared" ref="E24:E30" si="5">(C24-B24)/B24*100</f>
        <v>-33.517365990764901</v>
      </c>
      <c r="F24" s="28" t="s">
        <v>31</v>
      </c>
    </row>
    <row r="25" spans="1:6" x14ac:dyDescent="0.2">
      <c r="A25" s="6" t="s">
        <v>39</v>
      </c>
      <c r="B25" s="22">
        <f t="shared" ref="B25:C25" si="6">(B24/B12)*100</f>
        <v>9.8394010627580357</v>
      </c>
      <c r="C25" s="22">
        <f t="shared" si="6"/>
        <v>6.2249165844259604</v>
      </c>
      <c r="D25" s="22">
        <f t="shared" si="4"/>
        <v>-3.6144844783320753</v>
      </c>
      <c r="E25" s="28" t="s">
        <v>31</v>
      </c>
      <c r="F25" s="28" t="s">
        <v>31</v>
      </c>
    </row>
    <row r="26" spans="1:6" x14ac:dyDescent="0.2">
      <c r="A26" s="33" t="s">
        <v>40</v>
      </c>
      <c r="B26" s="20">
        <v>-585.4</v>
      </c>
      <c r="C26" s="20">
        <v>-352.2</v>
      </c>
      <c r="D26" s="35">
        <f t="shared" si="4"/>
        <v>233.2</v>
      </c>
      <c r="E26" s="30">
        <f t="shared" si="5"/>
        <v>-39.836009566108643</v>
      </c>
      <c r="F26" s="27" t="s">
        <v>31</v>
      </c>
    </row>
    <row r="27" spans="1:6" x14ac:dyDescent="0.2">
      <c r="A27" s="34" t="s">
        <v>24</v>
      </c>
      <c r="B27" s="22">
        <v>2403.1999999999998</v>
      </c>
      <c r="C27" s="22">
        <v>1634.7</v>
      </c>
      <c r="D27" s="22">
        <f t="shared" si="4"/>
        <v>-768.49999999999977</v>
      </c>
      <c r="E27" s="31">
        <f t="shared" si="5"/>
        <v>-31.978195739014641</v>
      </c>
      <c r="F27" s="28" t="s">
        <v>31</v>
      </c>
    </row>
    <row r="28" spans="1:6" x14ac:dyDescent="0.2">
      <c r="A28" s="33" t="s">
        <v>33</v>
      </c>
      <c r="B28" s="20">
        <v>-559.70000000000005</v>
      </c>
      <c r="C28" s="20">
        <v>-410.1</v>
      </c>
      <c r="D28" s="35">
        <f t="shared" si="4"/>
        <v>149.60000000000002</v>
      </c>
      <c r="E28" s="30">
        <f t="shared" si="5"/>
        <v>-26.728604609612294</v>
      </c>
      <c r="F28" s="27" t="s">
        <v>31</v>
      </c>
    </row>
    <row r="29" spans="1:6" x14ac:dyDescent="0.2">
      <c r="A29" s="33" t="s">
        <v>34</v>
      </c>
      <c r="B29" s="20">
        <v>0</v>
      </c>
      <c r="C29" s="20">
        <v>0</v>
      </c>
      <c r="D29" s="35">
        <f t="shared" si="4"/>
        <v>0</v>
      </c>
      <c r="E29" s="27">
        <v>0</v>
      </c>
      <c r="F29" s="27" t="s">
        <v>31</v>
      </c>
    </row>
    <row r="30" spans="1:6" x14ac:dyDescent="0.2">
      <c r="A30" s="6" t="s">
        <v>0</v>
      </c>
      <c r="B30" s="22">
        <v>1843.5</v>
      </c>
      <c r="C30" s="22">
        <v>1244.5999999999999</v>
      </c>
      <c r="D30" s="22">
        <f t="shared" si="4"/>
        <v>-598.90000000000009</v>
      </c>
      <c r="E30" s="31">
        <f t="shared" si="5"/>
        <v>-32.487116897206405</v>
      </c>
      <c r="F30" s="28" t="s">
        <v>31</v>
      </c>
    </row>
    <row r="31" spans="1:6" x14ac:dyDescent="0.2">
      <c r="A31" s="12" t="s">
        <v>41</v>
      </c>
      <c r="B31" s="23">
        <f>(B30/B12)*100</f>
        <v>6.0693755802698384</v>
      </c>
      <c r="C31" s="23">
        <f>(C30/C12)*100</f>
        <v>3.8993060450835717</v>
      </c>
      <c r="D31" s="22">
        <f t="shared" si="4"/>
        <v>-2.1700695351862667</v>
      </c>
      <c r="E31" s="28" t="s">
        <v>31</v>
      </c>
      <c r="F31" s="28" t="s">
        <v>31</v>
      </c>
    </row>
    <row r="32" spans="1:6" ht="25.5" customHeight="1" x14ac:dyDescent="0.2">
      <c r="A32" s="54" t="s">
        <v>4</v>
      </c>
      <c r="B32" s="54"/>
      <c r="C32" s="54"/>
      <c r="D32" s="54"/>
      <c r="E32" s="54"/>
      <c r="F32" s="54"/>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49" t="s">
        <v>48</v>
      </c>
      <c r="B35" s="49"/>
      <c r="C35" s="49"/>
      <c r="D35" s="49"/>
      <c r="E35" s="49"/>
      <c r="F35" s="49"/>
    </row>
    <row r="36" spans="1:6" ht="51" customHeight="1" x14ac:dyDescent="0.2">
      <c r="A36" s="49" t="s">
        <v>42</v>
      </c>
      <c r="B36" s="49"/>
      <c r="C36" s="49"/>
      <c r="D36" s="49"/>
      <c r="E36" s="49"/>
      <c r="F36" s="49"/>
    </row>
    <row r="37" spans="1:6" ht="25.5" customHeight="1" x14ac:dyDescent="0.2">
      <c r="A37" s="49" t="s">
        <v>43</v>
      </c>
      <c r="B37" s="49"/>
      <c r="C37" s="49"/>
      <c r="D37" s="49"/>
      <c r="E37" s="49"/>
      <c r="F37" s="49"/>
    </row>
    <row r="38" spans="1:6" ht="51" customHeight="1" x14ac:dyDescent="0.2">
      <c r="A38" s="49" t="s">
        <v>44</v>
      </c>
      <c r="B38" s="50"/>
      <c r="C38" s="50"/>
      <c r="D38" s="50"/>
      <c r="E38" s="50"/>
      <c r="F38" s="50"/>
    </row>
    <row r="39" spans="1:6" ht="38.25" customHeight="1" x14ac:dyDescent="0.2">
      <c r="A39" s="49" t="s">
        <v>45</v>
      </c>
      <c r="B39" s="49"/>
      <c r="C39" s="49"/>
      <c r="D39" s="49"/>
      <c r="E39" s="49"/>
      <c r="F39" s="49"/>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C31" sqref="C31"/>
    </sheetView>
  </sheetViews>
  <sheetFormatPr defaultColWidth="9.140625"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38.25" customHeight="1" x14ac:dyDescent="0.2">
      <c r="A1" s="51" t="s">
        <v>66</v>
      </c>
      <c r="B1" s="51"/>
      <c r="C1" s="51"/>
      <c r="D1" s="51"/>
      <c r="E1" s="51"/>
      <c r="F1" s="51"/>
    </row>
    <row r="2" spans="1:6" x14ac:dyDescent="0.2">
      <c r="A2" s="52" t="s">
        <v>60</v>
      </c>
      <c r="B2" s="52"/>
      <c r="C2" s="52"/>
      <c r="D2" s="52"/>
      <c r="E2" s="52"/>
      <c r="F2" s="52"/>
    </row>
    <row r="3" spans="1:6" x14ac:dyDescent="0.2">
      <c r="A3" s="53" t="s">
        <v>29</v>
      </c>
      <c r="B3" s="53"/>
      <c r="C3" s="53"/>
      <c r="D3" s="53"/>
      <c r="E3" s="53"/>
      <c r="F3" s="53"/>
    </row>
    <row r="4" spans="1:6" ht="63.75" x14ac:dyDescent="0.2">
      <c r="A4" s="8"/>
      <c r="B4" s="15" t="s">
        <v>57</v>
      </c>
      <c r="C4" s="15" t="s">
        <v>58</v>
      </c>
      <c r="D4" s="15" t="s">
        <v>11</v>
      </c>
      <c r="E4" s="17" t="s">
        <v>59</v>
      </c>
      <c r="F4" s="17" t="s">
        <v>56</v>
      </c>
    </row>
    <row r="5" spans="1:6" ht="25.5" customHeight="1" x14ac:dyDescent="0.2">
      <c r="A5" s="9" t="s">
        <v>2</v>
      </c>
      <c r="B5" s="11"/>
      <c r="C5" s="11"/>
      <c r="D5" s="11"/>
      <c r="E5" s="11"/>
      <c r="F5" s="11"/>
    </row>
    <row r="6" spans="1:6" x14ac:dyDescent="0.2">
      <c r="A6" s="7" t="s">
        <v>32</v>
      </c>
      <c r="B6" s="20">
        <v>7667.4</v>
      </c>
      <c r="C6" s="20">
        <v>8658.9</v>
      </c>
      <c r="D6" s="20">
        <f t="shared" ref="D6:D12" si="0">(C6-B6)</f>
        <v>991.5</v>
      </c>
      <c r="E6" s="30">
        <f t="shared" ref="E6:E12" si="1">(C6-B6)/B6*100</f>
        <v>12.931371781829565</v>
      </c>
      <c r="F6" s="30">
        <f>(C6/C12)*100</f>
        <v>81.606129719337247</v>
      </c>
    </row>
    <row r="7" spans="1:6" x14ac:dyDescent="0.2">
      <c r="A7" s="7" t="s">
        <v>12</v>
      </c>
      <c r="B7" s="20">
        <v>415.6</v>
      </c>
      <c r="C7" s="20">
        <v>574.9</v>
      </c>
      <c r="D7" s="20">
        <f t="shared" si="0"/>
        <v>159.29999999999995</v>
      </c>
      <c r="E7" s="30">
        <f t="shared" si="1"/>
        <v>38.330125120307976</v>
      </c>
      <c r="F7" s="30">
        <f>(C7/C12)*100</f>
        <v>5.418166738921455</v>
      </c>
    </row>
    <row r="8" spans="1:6" x14ac:dyDescent="0.2">
      <c r="A8" s="7" t="s">
        <v>13</v>
      </c>
      <c r="B8" s="20">
        <v>213</v>
      </c>
      <c r="C8" s="20">
        <v>282.7</v>
      </c>
      <c r="D8" s="20">
        <f t="shared" si="0"/>
        <v>69.699999999999989</v>
      </c>
      <c r="E8" s="30">
        <f t="shared" si="1"/>
        <v>32.72300469483568</v>
      </c>
      <c r="F8" s="30">
        <f>(C8/C12)*100</f>
        <v>2.6643168152602108</v>
      </c>
    </row>
    <row r="9" spans="1:6" x14ac:dyDescent="0.2">
      <c r="A9" s="7" t="s">
        <v>14</v>
      </c>
      <c r="B9" s="20">
        <v>246.8</v>
      </c>
      <c r="C9" s="20">
        <v>213.7</v>
      </c>
      <c r="D9" s="20">
        <f t="shared" si="0"/>
        <v>-33.100000000000023</v>
      </c>
      <c r="E9" s="30">
        <f t="shared" si="1"/>
        <v>-13.411669367909246</v>
      </c>
      <c r="F9" s="30">
        <f>(C9/C12)*100</f>
        <v>2.0140237121369191</v>
      </c>
    </row>
    <row r="10" spans="1:6" x14ac:dyDescent="0.2">
      <c r="A10" s="7" t="s">
        <v>26</v>
      </c>
      <c r="B10" s="20">
        <v>531</v>
      </c>
      <c r="C10" s="20">
        <v>379.2</v>
      </c>
      <c r="D10" s="20">
        <f t="shared" si="0"/>
        <v>-151.80000000000001</v>
      </c>
      <c r="E10" s="30">
        <f t="shared" si="1"/>
        <v>-28.587570621468927</v>
      </c>
      <c r="F10" s="30">
        <f>(C10/C12)*100</f>
        <v>3.5737847058601764</v>
      </c>
    </row>
    <row r="11" spans="1:6" x14ac:dyDescent="0.2">
      <c r="A11" s="7" t="s">
        <v>27</v>
      </c>
      <c r="B11" s="20">
        <v>247.8</v>
      </c>
      <c r="C11" s="20">
        <v>501.2</v>
      </c>
      <c r="D11" s="20">
        <f t="shared" si="0"/>
        <v>253.39999999999998</v>
      </c>
      <c r="E11" s="30">
        <f t="shared" si="1"/>
        <v>102.2598870056497</v>
      </c>
      <c r="F11" s="30">
        <f>(C11/C12)*100</f>
        <v>4.723578308483968</v>
      </c>
    </row>
    <row r="12" spans="1:6" x14ac:dyDescent="0.2">
      <c r="A12" s="12" t="s">
        <v>37</v>
      </c>
      <c r="B12" s="21">
        <f>SUM(B6:B11)</f>
        <v>9321.5999999999985</v>
      </c>
      <c r="C12" s="21">
        <f>SUM(C6:C11)</f>
        <v>10610.600000000002</v>
      </c>
      <c r="D12" s="22">
        <f t="shared" si="0"/>
        <v>1289.0000000000036</v>
      </c>
      <c r="E12" s="31">
        <f t="shared" si="1"/>
        <v>13.828098180569901</v>
      </c>
      <c r="F12" s="32">
        <f>(C12/C12)*100</f>
        <v>100</v>
      </c>
    </row>
    <row r="13" spans="1:6" ht="25.5" customHeight="1" x14ac:dyDescent="0.2">
      <c r="A13" s="12" t="s">
        <v>15</v>
      </c>
      <c r="B13" s="10"/>
      <c r="C13" s="10"/>
      <c r="D13" s="24"/>
      <c r="E13" s="26"/>
      <c r="F13" s="25"/>
    </row>
    <row r="14" spans="1:6" x14ac:dyDescent="0.2">
      <c r="A14" s="7" t="s">
        <v>16</v>
      </c>
      <c r="B14" s="20">
        <v>1873.3</v>
      </c>
      <c r="C14" s="20">
        <v>2344.8000000000002</v>
      </c>
      <c r="D14" s="20">
        <f t="shared" ref="D14:D22" si="2">(C14-B14)</f>
        <v>471.50000000000023</v>
      </c>
      <c r="E14" s="30">
        <f t="shared" ref="E14:E22" si="3">(C14-B14)/B14*100</f>
        <v>25.169487001548084</v>
      </c>
      <c r="F14" s="30">
        <f>(C14/C22)*100</f>
        <v>23.457617623225524</v>
      </c>
    </row>
    <row r="15" spans="1:6" x14ac:dyDescent="0.2">
      <c r="A15" s="7" t="s">
        <v>17</v>
      </c>
      <c r="B15" s="20">
        <v>3417.7</v>
      </c>
      <c r="C15" s="20">
        <v>3652.5</v>
      </c>
      <c r="D15" s="20">
        <f t="shared" si="2"/>
        <v>234.80000000000018</v>
      </c>
      <c r="E15" s="30">
        <f t="shared" si="3"/>
        <v>6.870117330368382</v>
      </c>
      <c r="F15" s="30">
        <f>(C15/C22)*100</f>
        <v>36.539981392370876</v>
      </c>
    </row>
    <row r="16" spans="1:6" x14ac:dyDescent="0.2">
      <c r="A16" s="7" t="s">
        <v>18</v>
      </c>
      <c r="B16" s="20">
        <v>495.8</v>
      </c>
      <c r="C16" s="20">
        <v>506.3</v>
      </c>
      <c r="D16" s="20">
        <f t="shared" si="2"/>
        <v>10.5</v>
      </c>
      <c r="E16" s="30">
        <f t="shared" si="3"/>
        <v>2.1177894312222669</v>
      </c>
      <c r="F16" s="30">
        <f>(C16/C22)*100</f>
        <v>5.0650766814393906</v>
      </c>
    </row>
    <row r="17" spans="1:6" x14ac:dyDescent="0.2">
      <c r="A17" s="7" t="s">
        <v>19</v>
      </c>
      <c r="B17" s="20">
        <v>622</v>
      </c>
      <c r="C17" s="20">
        <v>673.5</v>
      </c>
      <c r="D17" s="20">
        <f t="shared" si="2"/>
        <v>51.5</v>
      </c>
      <c r="E17" s="30">
        <f t="shared" si="3"/>
        <v>8.279742765273312</v>
      </c>
      <c r="F17" s="30">
        <f>(C17/C22)*100</f>
        <v>6.7377624826178737</v>
      </c>
    </row>
    <row r="18" spans="1:6" x14ac:dyDescent="0.2">
      <c r="A18" s="7" t="s">
        <v>20</v>
      </c>
      <c r="B18" s="20">
        <v>164.7</v>
      </c>
      <c r="C18" s="20">
        <v>181.4</v>
      </c>
      <c r="D18" s="20">
        <f t="shared" si="2"/>
        <v>16.700000000000017</v>
      </c>
      <c r="E18" s="30">
        <f t="shared" si="3"/>
        <v>10.139647844565888</v>
      </c>
      <c r="F18" s="30">
        <f>(C18/C22)*100</f>
        <v>1.814744045058474</v>
      </c>
    </row>
    <row r="19" spans="1:6" x14ac:dyDescent="0.2">
      <c r="A19" s="7" t="s">
        <v>21</v>
      </c>
      <c r="B19" s="20">
        <v>151.6</v>
      </c>
      <c r="C19" s="20">
        <v>159</v>
      </c>
      <c r="D19" s="20">
        <f t="shared" si="2"/>
        <v>7.4000000000000057</v>
      </c>
      <c r="E19" s="30">
        <f t="shared" si="3"/>
        <v>4.8812664907651753</v>
      </c>
      <c r="F19" s="30">
        <f>(C19/C22)*100</f>
        <v>1.5906521673886294</v>
      </c>
    </row>
    <row r="20" spans="1:6" x14ac:dyDescent="0.2">
      <c r="A20" s="7" t="s">
        <v>26</v>
      </c>
      <c r="B20" s="20">
        <v>186.1</v>
      </c>
      <c r="C20" s="20">
        <v>170.2</v>
      </c>
      <c r="D20" s="20">
        <f t="shared" si="2"/>
        <v>-15.900000000000006</v>
      </c>
      <c r="E20" s="30">
        <f t="shared" si="3"/>
        <v>-8.5437936593229491</v>
      </c>
      <c r="F20" s="30">
        <f>(C20/C22)*100</f>
        <v>1.7026981062235516</v>
      </c>
    </row>
    <row r="21" spans="1:6" x14ac:dyDescent="0.2">
      <c r="A21" s="7" t="s">
        <v>38</v>
      </c>
      <c r="B21" s="20">
        <v>2131.6999999999998</v>
      </c>
      <c r="C21" s="20">
        <v>2308.1999999999998</v>
      </c>
      <c r="D21" s="20">
        <f t="shared" si="2"/>
        <v>176.5</v>
      </c>
      <c r="E21" s="30">
        <f t="shared" si="3"/>
        <v>8.2797767040390315</v>
      </c>
      <c r="F21" s="30">
        <f>(C21/C22)*100</f>
        <v>23.091467501675687</v>
      </c>
    </row>
    <row r="22" spans="1:6" x14ac:dyDescent="0.2">
      <c r="A22" s="12" t="s">
        <v>22</v>
      </c>
      <c r="B22" s="21">
        <f>SUM(B14:B21)</f>
        <v>9042.9000000000015</v>
      </c>
      <c r="C22" s="21">
        <f>SUM(C14:C21)</f>
        <v>9995.9</v>
      </c>
      <c r="D22" s="22">
        <f t="shared" si="2"/>
        <v>952.99999999999818</v>
      </c>
      <c r="E22" s="31">
        <f t="shared" si="3"/>
        <v>10.53865463512809</v>
      </c>
      <c r="F22" s="32">
        <f>(C22/C22)*100</f>
        <v>100</v>
      </c>
    </row>
    <row r="23" spans="1:6" ht="25.5" customHeight="1" x14ac:dyDescent="0.2">
      <c r="A23" s="12" t="s">
        <v>25</v>
      </c>
      <c r="B23" s="10"/>
      <c r="C23" s="10"/>
      <c r="D23" s="24"/>
      <c r="E23" s="26"/>
      <c r="F23" s="25"/>
    </row>
    <row r="24" spans="1:6" x14ac:dyDescent="0.2">
      <c r="A24" s="6" t="s">
        <v>23</v>
      </c>
      <c r="B24" s="22">
        <v>278.7</v>
      </c>
      <c r="C24" s="22">
        <v>614.70000000000005</v>
      </c>
      <c r="D24" s="22">
        <f t="shared" ref="D24:D31" si="4">(C24-B24)</f>
        <v>336.00000000000006</v>
      </c>
      <c r="E24" s="31">
        <f t="shared" ref="E24:E30" si="5">(C24-B24)/B24*100</f>
        <v>120.55974165769648</v>
      </c>
      <c r="F24" s="28" t="s">
        <v>31</v>
      </c>
    </row>
    <row r="25" spans="1:6" x14ac:dyDescent="0.2">
      <c r="A25" s="6" t="s">
        <v>39</v>
      </c>
      <c r="B25" s="22">
        <f t="shared" ref="B25:C25" si="6">(B24/B12)*100</f>
        <v>2.9898300720906286</v>
      </c>
      <c r="C25" s="22">
        <f t="shared" si="6"/>
        <v>5.7932633404331506</v>
      </c>
      <c r="D25" s="22">
        <f t="shared" si="4"/>
        <v>2.803433268342522</v>
      </c>
      <c r="E25" s="28" t="s">
        <v>31</v>
      </c>
      <c r="F25" s="28" t="s">
        <v>31</v>
      </c>
    </row>
    <row r="26" spans="1:6" x14ac:dyDescent="0.2">
      <c r="A26" s="33" t="s">
        <v>40</v>
      </c>
      <c r="B26" s="20">
        <v>-123.8</v>
      </c>
      <c r="C26" s="20">
        <v>-107.7</v>
      </c>
      <c r="D26" s="35">
        <f t="shared" si="4"/>
        <v>16.099999999999994</v>
      </c>
      <c r="E26" s="30">
        <f t="shared" si="5"/>
        <v>-13.004846526655891</v>
      </c>
      <c r="F26" s="27" t="s">
        <v>31</v>
      </c>
    </row>
    <row r="27" spans="1:6" x14ac:dyDescent="0.2">
      <c r="A27" s="34" t="s">
        <v>24</v>
      </c>
      <c r="B27" s="22">
        <v>154.9</v>
      </c>
      <c r="C27" s="22">
        <v>506.9</v>
      </c>
      <c r="D27" s="22">
        <f t="shared" si="4"/>
        <v>352</v>
      </c>
      <c r="E27" s="31">
        <f t="shared" si="5"/>
        <v>227.24338282763071</v>
      </c>
      <c r="F27" s="28" t="s">
        <v>31</v>
      </c>
    </row>
    <row r="28" spans="1:6" x14ac:dyDescent="0.2">
      <c r="A28" s="33" t="s">
        <v>33</v>
      </c>
      <c r="B28" s="20">
        <v>-68.5</v>
      </c>
      <c r="C28" s="20">
        <v>-78.599999999999994</v>
      </c>
      <c r="D28" s="35">
        <f t="shared" si="4"/>
        <v>-10.099999999999994</v>
      </c>
      <c r="E28" s="30">
        <f t="shared" si="5"/>
        <v>14.744525547445248</v>
      </c>
      <c r="F28" s="27" t="s">
        <v>31</v>
      </c>
    </row>
    <row r="29" spans="1:6" x14ac:dyDescent="0.2">
      <c r="A29" s="33" t="s">
        <v>34</v>
      </c>
      <c r="B29" s="20">
        <v>0</v>
      </c>
      <c r="C29" s="20">
        <v>0</v>
      </c>
      <c r="D29" s="35">
        <f t="shared" si="4"/>
        <v>0</v>
      </c>
      <c r="E29" s="27">
        <v>0</v>
      </c>
      <c r="F29" s="27" t="s">
        <v>31</v>
      </c>
    </row>
    <row r="30" spans="1:6" x14ac:dyDescent="0.2">
      <c r="A30" s="6" t="s">
        <v>0</v>
      </c>
      <c r="B30" s="22">
        <v>86.5</v>
      </c>
      <c r="C30" s="22">
        <v>428.3</v>
      </c>
      <c r="D30" s="22">
        <f t="shared" si="4"/>
        <v>341.8</v>
      </c>
      <c r="E30" s="31">
        <f t="shared" si="5"/>
        <v>395.14450867052022</v>
      </c>
      <c r="F30" s="28" t="s">
        <v>31</v>
      </c>
    </row>
    <row r="31" spans="1:6" x14ac:dyDescent="0.2">
      <c r="A31" s="12" t="s">
        <v>41</v>
      </c>
      <c r="B31" s="23">
        <f>(B30/B12)*100</f>
        <v>0.92795228286989373</v>
      </c>
      <c r="C31" s="23">
        <f>(C30/C12)*100</f>
        <v>4.0365295082276207</v>
      </c>
      <c r="D31" s="22">
        <f t="shared" si="4"/>
        <v>3.1085772253577271</v>
      </c>
      <c r="E31" s="28" t="s">
        <v>31</v>
      </c>
      <c r="F31" s="28" t="s">
        <v>31</v>
      </c>
    </row>
    <row r="32" spans="1:6" ht="25.5" customHeight="1" x14ac:dyDescent="0.2">
      <c r="A32" s="54" t="s">
        <v>4</v>
      </c>
      <c r="B32" s="54"/>
      <c r="C32" s="54"/>
      <c r="D32" s="54"/>
      <c r="E32" s="54"/>
      <c r="F32" s="54"/>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49" t="s">
        <v>48</v>
      </c>
      <c r="B35" s="49"/>
      <c r="C35" s="49"/>
      <c r="D35" s="49"/>
      <c r="E35" s="49"/>
      <c r="F35" s="49"/>
    </row>
    <row r="36" spans="1:6" ht="51" customHeight="1" x14ac:dyDescent="0.2">
      <c r="A36" s="49" t="s">
        <v>42</v>
      </c>
      <c r="B36" s="49"/>
      <c r="C36" s="49"/>
      <c r="D36" s="49"/>
      <c r="E36" s="49"/>
      <c r="F36" s="49"/>
    </row>
    <row r="37" spans="1:6" ht="25.5" customHeight="1" x14ac:dyDescent="0.2">
      <c r="A37" s="49" t="s">
        <v>43</v>
      </c>
      <c r="B37" s="49"/>
      <c r="C37" s="49"/>
      <c r="D37" s="49"/>
      <c r="E37" s="49"/>
      <c r="F37" s="49"/>
    </row>
    <row r="38" spans="1:6" ht="51" customHeight="1" x14ac:dyDescent="0.2">
      <c r="A38" s="49" t="s">
        <v>44</v>
      </c>
      <c r="B38" s="50"/>
      <c r="C38" s="50"/>
      <c r="D38" s="50"/>
      <c r="E38" s="50"/>
      <c r="F38" s="50"/>
    </row>
    <row r="39" spans="1:6" ht="38.25" customHeight="1" x14ac:dyDescent="0.2">
      <c r="A39" s="49" t="s">
        <v>45</v>
      </c>
      <c r="B39" s="49"/>
      <c r="C39" s="49"/>
      <c r="D39" s="49"/>
      <c r="E39" s="49"/>
      <c r="F39" s="49"/>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2018-04-17T13:55:11Z</cp:lastPrinted>
  <dcterms:created xsi:type="dcterms:W3CDTF">2012-05-10T15:47:12Z</dcterms:created>
  <dcterms:modified xsi:type="dcterms:W3CDTF">2018-06-13T16:18:49Z</dcterms:modified>
</cp:coreProperties>
</file>