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8\Q2 2018\"/>
    </mc:Choice>
  </mc:AlternateContent>
  <bookViews>
    <workbookView xWindow="-15" yWindow="-15" windowWidth="14520" windowHeight="11760" tabRatio="864"/>
  </bookViews>
  <sheets>
    <sheet name="Table 1" sheetId="7" r:id="rId1"/>
    <sheet name="Table 2" sheetId="17" r:id="rId2"/>
    <sheet name="Table 3" sheetId="18" r:id="rId3"/>
    <sheet name="Table 4" sheetId="15" r:id="rId4"/>
    <sheet name="Table 5" sheetId="19" r:id="rId5"/>
    <sheet name="Table 6" sheetId="20" r:id="rId6"/>
  </sheets>
  <calcPr calcId="171027"/>
</workbook>
</file>

<file path=xl/calcChain.xml><?xml version="1.0" encoding="utf-8"?>
<calcChain xmlns="http://schemas.openxmlformats.org/spreadsheetml/2006/main">
  <c r="E30" i="15" l="1"/>
  <c r="D30" i="15"/>
  <c r="D29" i="15"/>
  <c r="E28" i="15"/>
  <c r="D28" i="15"/>
  <c r="E27" i="15"/>
  <c r="D27" i="15"/>
  <c r="E26" i="15"/>
  <c r="D26" i="15"/>
  <c r="E24" i="15"/>
  <c r="D24" i="15"/>
  <c r="E30" i="19"/>
  <c r="D30" i="19"/>
  <c r="D29" i="19"/>
  <c r="E28" i="19"/>
  <c r="D28" i="19"/>
  <c r="E27" i="19"/>
  <c r="D27" i="19"/>
  <c r="E26" i="19"/>
  <c r="D26" i="19"/>
  <c r="E24" i="19"/>
  <c r="D24" i="19"/>
  <c r="E30" i="20"/>
  <c r="D30" i="20"/>
  <c r="D29" i="20"/>
  <c r="E28" i="20"/>
  <c r="D28" i="20"/>
  <c r="E27" i="20"/>
  <c r="D27" i="20"/>
  <c r="E26" i="20"/>
  <c r="D26" i="20"/>
  <c r="E24" i="20"/>
  <c r="D24" i="20"/>
  <c r="E11" i="15" l="1"/>
  <c r="D11" i="15"/>
  <c r="E10" i="15"/>
  <c r="D10" i="15"/>
  <c r="E9" i="15"/>
  <c r="D9" i="15"/>
  <c r="E8" i="15"/>
  <c r="D8" i="15"/>
  <c r="E7" i="15"/>
  <c r="D7" i="15"/>
  <c r="E6" i="15"/>
  <c r="D6" i="15"/>
  <c r="E21" i="15"/>
  <c r="D21" i="15"/>
  <c r="E20" i="15"/>
  <c r="D20" i="15"/>
  <c r="E19" i="15"/>
  <c r="D19" i="15"/>
  <c r="E18" i="15"/>
  <c r="D18" i="15"/>
  <c r="E17" i="15"/>
  <c r="D17" i="15"/>
  <c r="E16" i="15"/>
  <c r="D16" i="15"/>
  <c r="E15" i="15"/>
  <c r="D15" i="15"/>
  <c r="E14" i="15"/>
  <c r="D14" i="15"/>
  <c r="E11" i="19"/>
  <c r="D11" i="19"/>
  <c r="E10" i="19"/>
  <c r="D10" i="19"/>
  <c r="E9" i="19"/>
  <c r="D9" i="19"/>
  <c r="E8" i="19"/>
  <c r="D8" i="19"/>
  <c r="E7" i="19"/>
  <c r="D7" i="19"/>
  <c r="E6" i="19"/>
  <c r="D6" i="19"/>
  <c r="E21" i="19"/>
  <c r="D21" i="19"/>
  <c r="E20" i="19"/>
  <c r="D20" i="19"/>
  <c r="E19" i="19"/>
  <c r="D19" i="19"/>
  <c r="E18" i="19"/>
  <c r="D18" i="19"/>
  <c r="E17" i="19"/>
  <c r="D17" i="19"/>
  <c r="E16" i="19"/>
  <c r="D16" i="19"/>
  <c r="E15" i="19"/>
  <c r="D15" i="19"/>
  <c r="E14" i="19"/>
  <c r="D14" i="19"/>
  <c r="E21" i="20"/>
  <c r="D21" i="20"/>
  <c r="E20" i="20"/>
  <c r="D20" i="20"/>
  <c r="E19" i="20"/>
  <c r="D19" i="20"/>
  <c r="E18" i="20"/>
  <c r="D18" i="20"/>
  <c r="E17" i="20"/>
  <c r="D17" i="20"/>
  <c r="E16" i="20"/>
  <c r="D16" i="20"/>
  <c r="E15" i="20"/>
  <c r="D15" i="20"/>
  <c r="E14" i="20"/>
  <c r="D14" i="20"/>
  <c r="E11" i="20"/>
  <c r="D11" i="20"/>
  <c r="E10" i="20"/>
  <c r="D10" i="20"/>
  <c r="E9" i="20"/>
  <c r="D9" i="20"/>
  <c r="E8" i="20"/>
  <c r="D8" i="20"/>
  <c r="E7" i="20"/>
  <c r="D7" i="20"/>
  <c r="E6" i="20"/>
  <c r="D6" i="20"/>
  <c r="C22" i="20" l="1"/>
  <c r="C12" i="20"/>
  <c r="C22" i="19"/>
  <c r="C12" i="19"/>
  <c r="C22" i="15"/>
  <c r="C12" i="15"/>
  <c r="C31" i="19" l="1"/>
  <c r="F11" i="19"/>
  <c r="F6" i="19"/>
  <c r="F10" i="19"/>
  <c r="F7" i="19"/>
  <c r="F9" i="19"/>
  <c r="F8" i="19"/>
  <c r="C25" i="15"/>
  <c r="D25" i="15" s="1"/>
  <c r="F9" i="15"/>
  <c r="F7" i="15"/>
  <c r="F6" i="15"/>
  <c r="F8" i="15"/>
  <c r="F11" i="15"/>
  <c r="F10" i="15"/>
  <c r="C31" i="20"/>
  <c r="F6" i="20"/>
  <c r="F12" i="20" s="1"/>
  <c r="F11" i="20"/>
  <c r="F9" i="20"/>
  <c r="F8" i="20"/>
  <c r="F7" i="20"/>
  <c r="F10" i="20"/>
  <c r="F14" i="20"/>
  <c r="F17" i="20"/>
  <c r="F21" i="20"/>
  <c r="F18" i="20"/>
  <c r="F16" i="20"/>
  <c r="F20" i="20"/>
  <c r="F19" i="20"/>
  <c r="F15" i="20"/>
  <c r="F21" i="19"/>
  <c r="F17" i="19"/>
  <c r="F20" i="19"/>
  <c r="F18" i="19"/>
  <c r="F14" i="19"/>
  <c r="F19" i="19"/>
  <c r="F15" i="19"/>
  <c r="F16" i="19"/>
  <c r="F19" i="15"/>
  <c r="F18" i="15"/>
  <c r="F14" i="15"/>
  <c r="F17" i="15"/>
  <c r="F21" i="15"/>
  <c r="F16" i="15"/>
  <c r="F15" i="15"/>
  <c r="F20" i="15"/>
  <c r="C31" i="15"/>
  <c r="C25" i="20"/>
  <c r="C25" i="19"/>
  <c r="B22" i="20"/>
  <c r="B12" i="20"/>
  <c r="B31" i="20" s="1"/>
  <c r="B22" i="19"/>
  <c r="B12" i="19"/>
  <c r="B31" i="19" s="1"/>
  <c r="D31" i="19" s="1"/>
  <c r="B22" i="15"/>
  <c r="B12" i="15"/>
  <c r="B25" i="15" s="1"/>
  <c r="F22" i="20" l="1"/>
  <c r="B25" i="19"/>
  <c r="D25" i="19" s="1"/>
  <c r="B25" i="20"/>
  <c r="D25" i="20" s="1"/>
  <c r="B31" i="15"/>
  <c r="D31" i="15" s="1"/>
  <c r="G13" i="18" l="1"/>
  <c r="G12" i="18"/>
  <c r="G11" i="18"/>
  <c r="G10" i="18"/>
  <c r="G9" i="18"/>
  <c r="G8" i="18"/>
  <c r="G7" i="18"/>
  <c r="G6" i="18"/>
  <c r="G5" i="18"/>
  <c r="G13" i="17"/>
  <c r="G12" i="17"/>
  <c r="G11" i="17"/>
  <c r="G10" i="17"/>
  <c r="G9" i="17"/>
  <c r="G8" i="17"/>
  <c r="G7" i="17"/>
  <c r="G6" i="17"/>
  <c r="G5" i="17"/>
  <c r="G13" i="7"/>
  <c r="G12" i="7"/>
  <c r="G11" i="7"/>
  <c r="G10" i="7"/>
  <c r="G9" i="7"/>
  <c r="G8" i="7"/>
  <c r="G7" i="7"/>
  <c r="G6" i="7"/>
  <c r="G5" i="7"/>
  <c r="E22" i="19" l="1"/>
  <c r="D12" i="20"/>
  <c r="F12" i="19"/>
  <c r="D12" i="19"/>
  <c r="D22" i="20"/>
  <c r="E22" i="20"/>
  <c r="E12" i="20"/>
  <c r="D22" i="19"/>
  <c r="E12" i="19"/>
  <c r="D31" i="20"/>
  <c r="F22" i="19" l="1"/>
  <c r="D22" i="15" l="1"/>
  <c r="D12" i="15" l="1"/>
  <c r="E22" i="15" l="1"/>
  <c r="E12" i="15"/>
  <c r="F22" i="15" l="1"/>
  <c r="F12" i="15"/>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<sst xmlns="http://schemas.openxmlformats.org/spreadsheetml/2006/main" count="221" uniqueCount="67">
  <si>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</si>
  <si>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</si>
  <si>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</si>
  <si>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</si>
  <si>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</si>
  <si>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</si>
  <si>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</si>
  <si>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</si>
  <si>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</si>
  <si>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</si>
  <si>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</si>
  <si>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</si>
  <si>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</si>
  <si>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</si>
  <si>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</si>
  <si>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</si>
  <si>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</si>
  <si>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</si>
  <si>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</si>
  <si>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</si>
  <si>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</si>
  <si>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</si>
  <si>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</si>
  <si>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</si>
  <si>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</si>
  <si>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</si>
  <si>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</si>
  <si>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</si>
  <si>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</si>
  <si>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</si>
  <si>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</si>
  <si>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</si>
  <si>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</si>
  <si>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</si>
  <si>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</si>
  <si>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</si>
  <si>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</si>
  <si>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</si>
  <si>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</si>
  <si>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</si>
  <si>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</si>
  <si>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</si>
  <si>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</si>
  <si>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</si>
  <si>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</si>
  <si>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</si>
  <si>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</si>
  <si>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</si>
  <si>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</si>
  <si>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2Q                 2017</t>
  </si>
  <si>
    <t>3Q                 2017</t>
  </si>
  <si>
    <t>4Q                 2017</t>
  </si>
  <si>
    <t>1Q                 2018</t>
  </si>
  <si>
    <t>2017-2018 % Change</t>
  </si>
  <si>
    <t>Table 1. Quarterly U.S. Scheduled Service Passenger Airlines Financial Reports</t>
  </si>
  <si>
    <t>Table 2. Domestic Quarterly U.S. Scheduled Service Passenger Airlines Financial Reports</t>
  </si>
  <si>
    <t>Table 3. International Quarterly U.S. Scheduled Service Passenger Airlines Financial Reports</t>
  </si>
  <si>
    <t>Table 4. Quarterly U.S. Scheduled Passenger Airlines Revenue, Expenses and Profits</t>
  </si>
  <si>
    <t>Table 5. Domestic Quarterly U.S. Scheduled Passenger Airlines Revenue, Expenses and Profits</t>
  </si>
  <si>
    <t>Table 6. International Quarterly U.S. Scheduled Passenger Airlines Revenue, Expenses and Profits</t>
  </si>
  <si>
    <t>2Q                 2018</t>
  </si>
  <si>
    <t>Dollar Change          2Q2017-2Q2018</t>
  </si>
  <si>
    <t>Reports from 21 airlines in 2Q 2018</t>
  </si>
  <si>
    <t>2Q 2017</t>
  </si>
  <si>
    <t>2Q 2018</t>
  </si>
  <si>
    <t>% of 2Q 2018 Revenue or Expense Total</t>
  </si>
  <si>
    <t>Reports from 17 airlines in 2Q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</si>
</sst>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cellStyleXfs>
  <cellXfs count="56">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0" fillId="0" borderId="0" xfId="0"/>
    <xf numFmtId="0" fontId="7" fillId="0" borderId="0" xfId="1"/>
    <xf numFmtId="4" fontId="9" fillId="0" borderId="0" xfId="3" applyNumberFormat="1" applyFont="1"/>
    <xf numFmtId="165" fontId="0" fillId="0" borderId="0" xfId="0" applyNumberFormat="1"/>
    <xf numFmtId="0" fontId="8" fillId="0" borderId="0" xfId="2" applyFont="1" applyAlignment="1"/>
    <xf numFmtId="0" fontId="8" fillId="0" borderId="0" xfId="2" applyFont="1" applyAlignment="1">
      <alignment vertical="center"/>
    </xf>
    <xf numFmtId="0" fontId="9"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7" fillId="0" borderId="0" xfId="1" applyFont="1" applyAlignment="1">
      <alignment wrapText="1"/>
    </xf>
    <xf numFmtId="0" fontId="7" fillId="0" borderId="0" xfId="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7" fillId="0" borderId="0" xfId="0" applyFont="1" applyAlignment="1">
      <alignment wrapText="1"/>
    </xf>
  </cellXfs>
  <cellStyles count="8">
    <cellStyle name="Normal" xfId="0" builtinId="0"/>
    <cellStyle name="Normal 2" xfId="1"/>
    <cellStyle name="Normal 3" xfId="2"/>
    <cellStyle name="Normal 3 2" xfId="4"/>
    <cellStyle name="Normal 3 2 2" xfId="7"/>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L10" sqref="L10"/>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3" t="s">
        <v>54</v>
      </c>
      <c r="B1" s="43"/>
      <c r="C1" s="43"/>
      <c r="D1" s="43"/>
      <c r="E1" s="43"/>
      <c r="F1" s="43"/>
      <c r="G1" s="43"/>
    </row>
    <row r="2" spans="1:12" ht="12.75" customHeight="1" x14ac:dyDescent="0.25">
      <c r="A2" s="44" t="s">
        <v>62</v>
      </c>
      <c r="B2" s="44"/>
      <c r="C2" s="44"/>
      <c r="D2" s="44"/>
      <c r="E2" s="44"/>
      <c r="F2" s="44"/>
      <c r="G2" s="44"/>
    </row>
    <row r="3" spans="1:12" ht="12.75" customHeight="1" x14ac:dyDescent="0.25">
      <c r="A3" s="45" t="s">
        <v>29</v>
      </c>
      <c r="B3" s="45"/>
      <c r="C3" s="45"/>
      <c r="D3" s="45"/>
      <c r="E3" s="45"/>
      <c r="F3" s="45"/>
      <c r="G3" s="45"/>
    </row>
    <row r="4" spans="1:12" ht="51.75" customHeight="1" x14ac:dyDescent="0.25">
      <c r="A4" s="2"/>
      <c r="B4" s="3" t="s">
        <v>49</v>
      </c>
      <c r="C4" s="3" t="s">
        <v>50</v>
      </c>
      <c r="D4" s="3" t="s">
        <v>51</v>
      </c>
      <c r="E4" s="3" t="s">
        <v>52</v>
      </c>
      <c r="F4" s="3" t="s">
        <v>60</v>
      </c>
      <c r="G4" s="3" t="s">
        <v>61</v>
      </c>
      <c r="J4" s="5"/>
      <c r="K4" s="5"/>
    </row>
    <row r="5" spans="1:12" ht="12.75" customHeight="1" x14ac:dyDescent="0.25">
      <c r="A5" s="36" t="s">
        <v>0</v>
      </c>
      <c r="B5" s="18">
        <v>4655.1000000000004</v>
      </c>
      <c r="C5" s="18">
        <v>3743.1</v>
      </c>
      <c r="D5" s="18">
        <v>5141.1000000000004</v>
      </c>
      <c r="E5" s="18">
        <v>1652.9</v>
      </c>
      <c r="F5" s="18">
        <v>3416.5</v>
      </c>
      <c r="G5" s="18">
        <f t="shared" ref="G5:G13" si="0">(F5-B5)</f>
        <v>-1238.6000000000004</v>
      </c>
      <c r="H5" s="29"/>
      <c r="I5" s="29"/>
      <c r="J5" s="29"/>
      <c r="K5" s="29"/>
      <c r="L5" s="29"/>
    </row>
    <row r="6" spans="1:12" ht="12.75" customHeight="1" x14ac:dyDescent="0.25">
      <c r="A6" s="36" t="s">
        <v>1</v>
      </c>
      <c r="B6" s="18">
        <v>7735.6</v>
      </c>
      <c r="C6" s="18">
        <v>6334.5</v>
      </c>
      <c r="D6" s="18">
        <v>4104.5</v>
      </c>
      <c r="E6" s="18">
        <v>2601.6</v>
      </c>
      <c r="F6" s="18">
        <v>5506</v>
      </c>
      <c r="G6" s="18">
        <f t="shared" si="0"/>
        <v>-2229.6000000000004</v>
      </c>
      <c r="H6" s="29"/>
      <c r="I6" s="29"/>
      <c r="J6" s="29"/>
      <c r="K6" s="29"/>
      <c r="L6" s="29"/>
    </row>
    <row r="7" spans="1:12" ht="12.75" customHeight="1" x14ac:dyDescent="0.25">
      <c r="A7" s="36" t="s">
        <v>5</v>
      </c>
      <c r="B7" s="18">
        <v>46189.7</v>
      </c>
      <c r="C7" s="18">
        <v>45616.2</v>
      </c>
      <c r="D7" s="18">
        <v>43839.1</v>
      </c>
      <c r="E7" s="18">
        <v>42529.1</v>
      </c>
      <c r="F7" s="18">
        <v>48915.8</v>
      </c>
      <c r="G7" s="18">
        <f t="shared" si="0"/>
        <v>2726.1000000000058</v>
      </c>
      <c r="H7" s="29"/>
      <c r="I7" s="29"/>
      <c r="J7" s="29"/>
      <c r="K7" s="29"/>
      <c r="L7" s="29"/>
    </row>
    <row r="8" spans="1:12" ht="12.75" customHeight="1" x14ac:dyDescent="0.25">
      <c r="A8" s="36" t="s">
        <v>6</v>
      </c>
      <c r="B8" s="18">
        <v>34632.699999999997</v>
      </c>
      <c r="C8" s="18">
        <v>34200.1</v>
      </c>
      <c r="D8" s="18">
        <v>32274.3</v>
      </c>
      <c r="E8" s="18">
        <v>31326.400000000001</v>
      </c>
      <c r="F8" s="18">
        <v>36338.300000000003</v>
      </c>
      <c r="G8" s="18">
        <f t="shared" si="0"/>
        <v>1705.6000000000058</v>
      </c>
      <c r="H8" s="29"/>
      <c r="I8" s="29"/>
      <c r="J8" s="29"/>
      <c r="K8" s="29"/>
      <c r="L8" s="29"/>
    </row>
    <row r="9" spans="1:12" ht="12.75" customHeight="1" x14ac:dyDescent="0.25">
      <c r="A9" s="36" t="s">
        <v>7</v>
      </c>
      <c r="B9" s="18">
        <v>1176.5</v>
      </c>
      <c r="C9" s="18">
        <v>1215.5</v>
      </c>
      <c r="D9" s="18">
        <v>1157.4000000000001</v>
      </c>
      <c r="E9" s="18">
        <v>1119.3</v>
      </c>
      <c r="F9" s="18">
        <v>1240.7</v>
      </c>
      <c r="G9" s="18">
        <f t="shared" si="0"/>
        <v>64.200000000000045</v>
      </c>
      <c r="H9" s="29"/>
      <c r="I9" s="29"/>
      <c r="J9" s="29"/>
      <c r="K9" s="29"/>
      <c r="L9" s="29"/>
    </row>
    <row r="10" spans="1:12" ht="12.75" customHeight="1" x14ac:dyDescent="0.25">
      <c r="A10" s="36" t="s">
        <v>8</v>
      </c>
      <c r="B10" s="18">
        <v>737.5</v>
      </c>
      <c r="C10" s="18">
        <v>720.2</v>
      </c>
      <c r="D10" s="18">
        <v>675</v>
      </c>
      <c r="E10" s="18">
        <v>661.9</v>
      </c>
      <c r="F10" s="18">
        <v>694</v>
      </c>
      <c r="G10" s="18">
        <f t="shared" si="0"/>
        <v>-43.5</v>
      </c>
      <c r="H10" s="29"/>
      <c r="I10" s="29"/>
      <c r="J10" s="29"/>
      <c r="K10" s="29"/>
      <c r="L10" s="29"/>
    </row>
    <row r="11" spans="1:12" ht="12.75" customHeight="1" x14ac:dyDescent="0.25">
      <c r="A11" s="36" t="s">
        <v>3</v>
      </c>
      <c r="B11" s="18">
        <v>38455.300000000003</v>
      </c>
      <c r="C11" s="18">
        <v>39281.699999999997</v>
      </c>
      <c r="D11" s="18">
        <v>39734.6</v>
      </c>
      <c r="E11" s="18">
        <v>39927.5</v>
      </c>
      <c r="F11" s="18">
        <v>43409.8</v>
      </c>
      <c r="G11" s="18">
        <f t="shared" si="0"/>
        <v>4954.5</v>
      </c>
      <c r="H11" s="29"/>
      <c r="I11" s="29"/>
      <c r="J11" s="29"/>
      <c r="K11" s="29"/>
      <c r="L11" s="29"/>
    </row>
    <row r="12" spans="1:12" ht="12.75" customHeight="1" x14ac:dyDescent="0.25">
      <c r="A12" s="36" t="s">
        <v>9</v>
      </c>
      <c r="B12" s="18">
        <v>6449.9</v>
      </c>
      <c r="C12" s="18">
        <v>6800.6</v>
      </c>
      <c r="D12" s="18">
        <v>7053.4</v>
      </c>
      <c r="E12" s="18">
        <v>7392.2</v>
      </c>
      <c r="F12" s="18">
        <v>8930.2000000000007</v>
      </c>
      <c r="G12" s="18">
        <f t="shared" si="0"/>
        <v>2480.3000000000011</v>
      </c>
      <c r="H12" s="29"/>
      <c r="I12" s="29"/>
      <c r="J12" s="29"/>
      <c r="K12" s="29"/>
      <c r="L12" s="29"/>
    </row>
    <row r="13" spans="1:12" ht="12.75" customHeight="1" x14ac:dyDescent="0.25">
      <c r="A13" s="4" t="s">
        <v>10</v>
      </c>
      <c r="B13" s="19">
        <v>13615.9</v>
      </c>
      <c r="C13" s="19">
        <v>13589</v>
      </c>
      <c r="D13" s="19">
        <v>13563.5</v>
      </c>
      <c r="E13" s="19">
        <v>13516.3</v>
      </c>
      <c r="F13" s="19">
        <v>14099.1</v>
      </c>
      <c r="G13" s="19">
        <f t="shared" si="0"/>
        <v>483.20000000000073</v>
      </c>
      <c r="H13" s="29"/>
      <c r="I13" s="29"/>
      <c r="J13" s="29"/>
      <c r="K13" s="29"/>
      <c r="L13" s="29"/>
    </row>
    <row r="14" spans="1:12" ht="30" customHeight="1" x14ac:dyDescent="0.25">
      <c r="A14" s="46" t="s">
        <v>4</v>
      </c>
      <c r="B14" s="46"/>
      <c r="C14" s="46"/>
      <c r="D14" s="46"/>
      <c r="E14" s="46"/>
      <c r="F14" s="47"/>
      <c r="G14" s="47"/>
    </row>
    <row r="15" spans="1:12" ht="102" customHeight="1" x14ac:dyDescent="0.25">
      <c r="A15" s="48" t="s">
        <v>46</v>
      </c>
      <c r="B15" s="48"/>
      <c r="C15" s="48"/>
      <c r="D15" s="48"/>
      <c r="E15" s="48"/>
      <c r="F15" s="48"/>
      <c r="G15" s="4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C25" sqref="C25"/>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3" t="s">
        <v>55</v>
      </c>
      <c r="B1" s="43"/>
      <c r="C1" s="43"/>
      <c r="D1" s="43"/>
      <c r="E1" s="43"/>
      <c r="F1" s="43"/>
      <c r="G1" s="43"/>
    </row>
    <row r="2" spans="1:12" ht="12.75" customHeight="1" x14ac:dyDescent="0.25">
      <c r="A2" s="44" t="s">
        <v>62</v>
      </c>
      <c r="B2" s="44"/>
      <c r="C2" s="44"/>
      <c r="D2" s="44"/>
      <c r="E2" s="44"/>
      <c r="F2" s="44"/>
      <c r="G2" s="44"/>
    </row>
    <row r="3" spans="1:12" ht="12.75" customHeight="1" x14ac:dyDescent="0.25">
      <c r="A3" s="45" t="s">
        <v>29</v>
      </c>
      <c r="B3" s="45"/>
      <c r="C3" s="45"/>
      <c r="D3" s="45"/>
      <c r="E3" s="45"/>
      <c r="F3" s="45"/>
      <c r="G3" s="45"/>
    </row>
    <row r="4" spans="1:12" ht="51.75" customHeight="1" x14ac:dyDescent="0.25">
      <c r="A4" s="38" t="s">
        <v>35</v>
      </c>
      <c r="B4" s="3" t="s">
        <v>49</v>
      </c>
      <c r="C4" s="3" t="s">
        <v>50</v>
      </c>
      <c r="D4" s="3" t="s">
        <v>51</v>
      </c>
      <c r="E4" s="3" t="s">
        <v>52</v>
      </c>
      <c r="F4" s="3" t="s">
        <v>60</v>
      </c>
      <c r="G4" s="3" t="s">
        <v>61</v>
      </c>
      <c r="J4" s="5"/>
      <c r="K4" s="5"/>
    </row>
    <row r="5" spans="1:12" ht="12.75" customHeight="1" x14ac:dyDescent="0.25">
      <c r="A5" s="37" t="s">
        <v>0</v>
      </c>
      <c r="B5" s="18">
        <v>4052</v>
      </c>
      <c r="C5" s="18">
        <v>2638.4</v>
      </c>
      <c r="D5" s="18">
        <v>4844</v>
      </c>
      <c r="E5" s="18">
        <v>1224.5999999999999</v>
      </c>
      <c r="F5" s="18">
        <v>2529.9</v>
      </c>
      <c r="G5" s="18">
        <f>(F5-B5)</f>
        <v>-1522.1</v>
      </c>
      <c r="H5" s="29"/>
      <c r="I5" s="29"/>
      <c r="J5" s="29"/>
      <c r="K5" s="29"/>
      <c r="L5" s="29"/>
    </row>
    <row r="6" spans="1:12" ht="12.75" customHeight="1" x14ac:dyDescent="0.25">
      <c r="A6" s="37" t="s">
        <v>1</v>
      </c>
      <c r="B6" s="18">
        <v>6518.3</v>
      </c>
      <c r="C6" s="18">
        <v>4726</v>
      </c>
      <c r="D6" s="18">
        <v>3622.3</v>
      </c>
      <c r="E6" s="18">
        <v>1986.9</v>
      </c>
      <c r="F6" s="18">
        <v>4145.2</v>
      </c>
      <c r="G6" s="18">
        <f t="shared" ref="G6:G13" si="0">(F6-B6)</f>
        <v>-2373.1000000000004</v>
      </c>
      <c r="H6" s="29"/>
      <c r="I6" s="29"/>
      <c r="J6" s="29"/>
      <c r="K6" s="29"/>
      <c r="L6" s="29"/>
    </row>
    <row r="7" spans="1:12" ht="12.75" customHeight="1" x14ac:dyDescent="0.25">
      <c r="A7" s="37" t="s">
        <v>5</v>
      </c>
      <c r="B7" s="18">
        <v>35031.800000000003</v>
      </c>
      <c r="C7" s="18">
        <v>33649.699999999997</v>
      </c>
      <c r="D7" s="18">
        <v>33664.199999999997</v>
      </c>
      <c r="E7" s="18">
        <v>31918.5</v>
      </c>
      <c r="F7" s="18">
        <v>36597.800000000003</v>
      </c>
      <c r="G7" s="18">
        <f t="shared" si="0"/>
        <v>1566</v>
      </c>
      <c r="H7" s="29"/>
      <c r="I7" s="29"/>
      <c r="J7" s="29"/>
      <c r="K7" s="29"/>
      <c r="L7" s="29"/>
    </row>
    <row r="8" spans="1:12" ht="12.75" customHeight="1" x14ac:dyDescent="0.25">
      <c r="A8" s="37" t="s">
        <v>6</v>
      </c>
      <c r="B8" s="18">
        <v>25305.4</v>
      </c>
      <c r="C8" s="18">
        <v>24117.4</v>
      </c>
      <c r="D8" s="18">
        <v>23946.2</v>
      </c>
      <c r="E8" s="18">
        <v>22667.5</v>
      </c>
      <c r="F8" s="18">
        <v>26153.1</v>
      </c>
      <c r="G8" s="18">
        <f t="shared" si="0"/>
        <v>847.69999999999709</v>
      </c>
      <c r="H8" s="29"/>
      <c r="I8" s="29"/>
      <c r="J8" s="29"/>
      <c r="K8" s="29"/>
      <c r="L8" s="29"/>
    </row>
    <row r="9" spans="1:12" ht="12.75" customHeight="1" x14ac:dyDescent="0.25">
      <c r="A9" s="37" t="s">
        <v>7</v>
      </c>
      <c r="B9" s="18">
        <v>933.3</v>
      </c>
      <c r="C9" s="18">
        <v>950.1</v>
      </c>
      <c r="D9" s="18">
        <v>918</v>
      </c>
      <c r="E9" s="18">
        <v>836.6</v>
      </c>
      <c r="F9" s="18">
        <v>918.7</v>
      </c>
      <c r="G9" s="18">
        <f t="shared" si="0"/>
        <v>-14.599999999999909</v>
      </c>
      <c r="H9" s="29"/>
      <c r="I9" s="29"/>
      <c r="J9" s="29"/>
      <c r="K9" s="29"/>
      <c r="L9" s="29"/>
    </row>
    <row r="10" spans="1:12" ht="12.75" customHeight="1" x14ac:dyDescent="0.25">
      <c r="A10" s="37" t="s">
        <v>8</v>
      </c>
      <c r="B10" s="18">
        <v>480.9</v>
      </c>
      <c r="C10" s="18">
        <v>464.7</v>
      </c>
      <c r="D10" s="18">
        <v>452</v>
      </c>
      <c r="E10" s="18">
        <v>448.2</v>
      </c>
      <c r="F10" s="18">
        <v>472.2</v>
      </c>
      <c r="G10" s="18">
        <f t="shared" si="0"/>
        <v>-8.6999999999999886</v>
      </c>
      <c r="H10" s="29"/>
      <c r="I10" s="29"/>
      <c r="J10" s="29"/>
      <c r="K10" s="29"/>
      <c r="L10" s="29"/>
    </row>
    <row r="11" spans="1:12" ht="12.75" customHeight="1" x14ac:dyDescent="0.25">
      <c r="A11" s="37" t="s">
        <v>3</v>
      </c>
      <c r="B11" s="18">
        <v>28513.5</v>
      </c>
      <c r="C11" s="18">
        <v>28923.7</v>
      </c>
      <c r="D11" s="18">
        <v>30041.9</v>
      </c>
      <c r="E11" s="18">
        <v>29931.599999999999</v>
      </c>
      <c r="F11" s="18">
        <v>32452.6</v>
      </c>
      <c r="G11" s="18">
        <f t="shared" si="0"/>
        <v>3939.0999999999985</v>
      </c>
      <c r="H11" s="29"/>
      <c r="I11" s="29"/>
      <c r="J11" s="29"/>
      <c r="K11" s="29"/>
      <c r="L11" s="29"/>
    </row>
    <row r="12" spans="1:12" ht="12.75" customHeight="1" x14ac:dyDescent="0.25">
      <c r="A12" s="37" t="s">
        <v>9</v>
      </c>
      <c r="B12" s="18">
        <v>4328.8999999999996</v>
      </c>
      <c r="C12" s="18">
        <v>4547.7</v>
      </c>
      <c r="D12" s="18">
        <v>4848.7</v>
      </c>
      <c r="E12" s="18">
        <v>5047.3999999999996</v>
      </c>
      <c r="F12" s="18">
        <v>6013.7</v>
      </c>
      <c r="G12" s="18">
        <f t="shared" si="0"/>
        <v>1684.8000000000002</v>
      </c>
      <c r="H12" s="29"/>
      <c r="I12" s="29"/>
      <c r="J12" s="29"/>
      <c r="K12" s="29"/>
      <c r="L12" s="29"/>
    </row>
    <row r="13" spans="1:12" ht="12.75" customHeight="1" x14ac:dyDescent="0.25">
      <c r="A13" s="4" t="s">
        <v>10</v>
      </c>
      <c r="B13" s="19">
        <v>9818.2999999999993</v>
      </c>
      <c r="C13" s="19">
        <v>9726</v>
      </c>
      <c r="D13" s="19">
        <v>10025.799999999999</v>
      </c>
      <c r="E13" s="19">
        <v>9863.7999999999993</v>
      </c>
      <c r="F13" s="19">
        <v>10254.799999999999</v>
      </c>
      <c r="G13" s="19">
        <f t="shared" si="0"/>
        <v>436.5</v>
      </c>
      <c r="H13" s="29"/>
      <c r="I13" s="29"/>
      <c r="J13" s="29"/>
      <c r="K13" s="29"/>
      <c r="L13" s="29"/>
    </row>
    <row r="14" spans="1:12" ht="30" customHeight="1" x14ac:dyDescent="0.25">
      <c r="A14" s="46" t="s">
        <v>4</v>
      </c>
      <c r="B14" s="46"/>
      <c r="C14" s="46"/>
      <c r="D14" s="46"/>
      <c r="E14" s="46"/>
      <c r="F14" s="47"/>
      <c r="G14" s="47"/>
    </row>
    <row r="15" spans="1:12" ht="106.5" customHeight="1" x14ac:dyDescent="0.25">
      <c r="A15" s="48" t="s">
        <v>46</v>
      </c>
      <c r="B15" s="48"/>
      <c r="C15" s="48"/>
      <c r="D15" s="48"/>
      <c r="E15" s="48"/>
      <c r="F15" s="48"/>
      <c r="G15" s="4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K14" sqref="K14"/>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3" t="s">
        <v>56</v>
      </c>
      <c r="B1" s="43"/>
      <c r="C1" s="43"/>
      <c r="D1" s="43"/>
      <c r="E1" s="43"/>
      <c r="F1" s="43"/>
      <c r="G1" s="43"/>
    </row>
    <row r="2" spans="1:12" ht="12.75" customHeight="1" x14ac:dyDescent="0.25">
      <c r="A2" s="44" t="s">
        <v>66</v>
      </c>
      <c r="B2" s="44"/>
      <c r="C2" s="44"/>
      <c r="D2" s="44"/>
      <c r="E2" s="44"/>
      <c r="F2" s="44"/>
      <c r="G2" s="44"/>
    </row>
    <row r="3" spans="1:12" ht="12.75" customHeight="1" x14ac:dyDescent="0.25">
      <c r="A3" s="45" t="s">
        <v>29</v>
      </c>
      <c r="B3" s="45"/>
      <c r="C3" s="45"/>
      <c r="D3" s="45"/>
      <c r="E3" s="45"/>
      <c r="F3" s="45"/>
      <c r="G3" s="45"/>
    </row>
    <row r="4" spans="1:12" ht="51.75" customHeight="1" x14ac:dyDescent="0.25">
      <c r="A4" s="38" t="s">
        <v>36</v>
      </c>
      <c r="B4" s="3" t="s">
        <v>49</v>
      </c>
      <c r="C4" s="3" t="s">
        <v>50</v>
      </c>
      <c r="D4" s="3" t="s">
        <v>51</v>
      </c>
      <c r="E4" s="3" t="s">
        <v>52</v>
      </c>
      <c r="F4" s="3" t="s">
        <v>60</v>
      </c>
      <c r="G4" s="3" t="s">
        <v>61</v>
      </c>
      <c r="J4" s="5"/>
      <c r="K4" s="5"/>
    </row>
    <row r="5" spans="1:12" ht="12.75" customHeight="1" x14ac:dyDescent="0.25">
      <c r="A5" s="37" t="s">
        <v>0</v>
      </c>
      <c r="B5" s="18">
        <v>613.1</v>
      </c>
      <c r="C5" s="18">
        <v>1104.7</v>
      </c>
      <c r="D5" s="18">
        <v>297.10000000000002</v>
      </c>
      <c r="E5" s="18">
        <v>428.3</v>
      </c>
      <c r="F5" s="18">
        <v>886.6</v>
      </c>
      <c r="G5" s="18">
        <f>(F5-B5)</f>
        <v>273.5</v>
      </c>
      <c r="H5" s="29"/>
      <c r="I5" s="29"/>
      <c r="J5" s="29"/>
      <c r="K5" s="29"/>
      <c r="L5" s="29"/>
    </row>
    <row r="6" spans="1:12" ht="12.75" customHeight="1" x14ac:dyDescent="0.25">
      <c r="A6" s="37" t="s">
        <v>1</v>
      </c>
      <c r="B6" s="18">
        <v>1217.3</v>
      </c>
      <c r="C6" s="18">
        <v>1608.5</v>
      </c>
      <c r="D6" s="18">
        <v>482.2</v>
      </c>
      <c r="E6" s="18">
        <v>614.70000000000005</v>
      </c>
      <c r="F6" s="18">
        <v>1360.8</v>
      </c>
      <c r="G6" s="18">
        <f t="shared" ref="G6:G13" si="0">(F6-B6)</f>
        <v>143.5</v>
      </c>
      <c r="H6" s="29"/>
      <c r="I6" s="29"/>
      <c r="J6" s="29"/>
      <c r="K6" s="29"/>
      <c r="L6" s="29"/>
    </row>
    <row r="7" spans="1:12" ht="12.75" customHeight="1" x14ac:dyDescent="0.25">
      <c r="A7" s="37" t="s">
        <v>5</v>
      </c>
      <c r="B7" s="18">
        <v>11159.1</v>
      </c>
      <c r="C7" s="18">
        <v>11966.5</v>
      </c>
      <c r="D7" s="18">
        <v>10174.9</v>
      </c>
      <c r="E7" s="18">
        <v>10610.6</v>
      </c>
      <c r="F7" s="18">
        <v>12318</v>
      </c>
      <c r="G7" s="18">
        <f t="shared" si="0"/>
        <v>1158.8999999999996</v>
      </c>
      <c r="H7" s="29"/>
      <c r="I7" s="29"/>
      <c r="J7" s="29"/>
      <c r="K7" s="29"/>
      <c r="L7" s="29"/>
    </row>
    <row r="8" spans="1:12" ht="12.75" customHeight="1" x14ac:dyDescent="0.25">
      <c r="A8" s="37" t="s">
        <v>6</v>
      </c>
      <c r="B8" s="18">
        <v>9327.4</v>
      </c>
      <c r="C8" s="18">
        <v>10082.700000000001</v>
      </c>
      <c r="D8" s="18">
        <v>8328.1</v>
      </c>
      <c r="E8" s="18">
        <v>8658.9</v>
      </c>
      <c r="F8" s="18">
        <v>10185.200000000001</v>
      </c>
      <c r="G8" s="18">
        <f t="shared" si="0"/>
        <v>857.80000000000109</v>
      </c>
      <c r="H8" s="29"/>
      <c r="I8" s="29"/>
      <c r="J8" s="29"/>
      <c r="K8" s="29"/>
      <c r="L8" s="29"/>
    </row>
    <row r="9" spans="1:12" ht="12.75" customHeight="1" x14ac:dyDescent="0.25">
      <c r="A9" s="37" t="s">
        <v>7</v>
      </c>
      <c r="B9" s="18">
        <v>247</v>
      </c>
      <c r="C9" s="18">
        <v>265.39999999999998</v>
      </c>
      <c r="D9" s="18">
        <v>239.4</v>
      </c>
      <c r="E9" s="18">
        <v>282.7</v>
      </c>
      <c r="F9" s="18">
        <v>322</v>
      </c>
      <c r="G9" s="18">
        <f t="shared" si="0"/>
        <v>75</v>
      </c>
      <c r="H9" s="29"/>
      <c r="I9" s="29"/>
      <c r="J9" s="29"/>
      <c r="K9" s="29"/>
      <c r="L9" s="29"/>
    </row>
    <row r="10" spans="1:12" ht="12.75" customHeight="1" x14ac:dyDescent="0.25">
      <c r="A10" s="37" t="s">
        <v>8</v>
      </c>
      <c r="B10" s="18">
        <v>257</v>
      </c>
      <c r="C10" s="18">
        <v>255.5</v>
      </c>
      <c r="D10" s="18">
        <v>223</v>
      </c>
      <c r="E10" s="18">
        <v>213.7</v>
      </c>
      <c r="F10" s="18">
        <v>221.8</v>
      </c>
      <c r="G10" s="18">
        <f t="shared" si="0"/>
        <v>-35.199999999999989</v>
      </c>
      <c r="H10" s="29"/>
      <c r="I10" s="29"/>
      <c r="J10" s="29"/>
      <c r="K10" s="29"/>
      <c r="L10" s="29"/>
    </row>
    <row r="11" spans="1:12" ht="12.75" customHeight="1" x14ac:dyDescent="0.25">
      <c r="A11" s="37" t="s">
        <v>3</v>
      </c>
      <c r="B11" s="18">
        <v>9941.7999999999993</v>
      </c>
      <c r="C11" s="18">
        <v>10358</v>
      </c>
      <c r="D11" s="18">
        <v>9692.7000000000007</v>
      </c>
      <c r="E11" s="18">
        <v>9995.9</v>
      </c>
      <c r="F11" s="18">
        <v>10957.2</v>
      </c>
      <c r="G11" s="18">
        <f t="shared" si="0"/>
        <v>1015.4000000000015</v>
      </c>
      <c r="H11" s="29"/>
      <c r="I11" s="29"/>
      <c r="J11" s="29"/>
      <c r="K11" s="29"/>
      <c r="L11" s="29"/>
    </row>
    <row r="12" spans="1:12" ht="12.75" customHeight="1" x14ac:dyDescent="0.25">
      <c r="A12" s="37" t="s">
        <v>9</v>
      </c>
      <c r="B12" s="18">
        <v>2121</v>
      </c>
      <c r="C12" s="18">
        <v>2252.9</v>
      </c>
      <c r="D12" s="18">
        <v>2204.6999999999998</v>
      </c>
      <c r="E12" s="18">
        <v>2344.8000000000002</v>
      </c>
      <c r="F12" s="18">
        <v>2916.5</v>
      </c>
      <c r="G12" s="18">
        <f t="shared" si="0"/>
        <v>795.5</v>
      </c>
      <c r="H12" s="29"/>
      <c r="I12" s="29"/>
      <c r="J12" s="29"/>
      <c r="K12" s="29"/>
      <c r="L12" s="29"/>
    </row>
    <row r="13" spans="1:12" ht="12.75" customHeight="1" x14ac:dyDescent="0.25">
      <c r="A13" s="4" t="s">
        <v>10</v>
      </c>
      <c r="B13" s="19">
        <v>3797.7</v>
      </c>
      <c r="C13" s="19">
        <v>3863</v>
      </c>
      <c r="D13" s="19">
        <v>3537.7</v>
      </c>
      <c r="E13" s="19">
        <v>3652.5</v>
      </c>
      <c r="F13" s="19">
        <v>3844.3</v>
      </c>
      <c r="G13" s="19">
        <f t="shared" si="0"/>
        <v>46.600000000000364</v>
      </c>
      <c r="H13" s="29"/>
      <c r="I13" s="29"/>
      <c r="J13" s="29"/>
      <c r="K13" s="29"/>
      <c r="L13" s="29"/>
    </row>
    <row r="14" spans="1:12" ht="30" customHeight="1" x14ac:dyDescent="0.25">
      <c r="A14" s="46" t="s">
        <v>4</v>
      </c>
      <c r="B14" s="46"/>
      <c r="C14" s="46"/>
      <c r="D14" s="46"/>
      <c r="E14" s="46"/>
      <c r="F14" s="47"/>
      <c r="G14" s="47"/>
    </row>
    <row r="15" spans="1:12" ht="103.5" customHeight="1" x14ac:dyDescent="0.25">
      <c r="A15" s="48" t="s">
        <v>47</v>
      </c>
      <c r="B15" s="48"/>
      <c r="C15" s="48"/>
      <c r="D15" s="48"/>
      <c r="E15" s="48"/>
      <c r="F15" s="48"/>
      <c r="G15" s="4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13" workbookViewId="0">
      <selection activeCell="C22" sqref="C22"/>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51" t="s">
        <v>57</v>
      </c>
      <c r="B1" s="51"/>
      <c r="C1" s="51"/>
      <c r="D1" s="51"/>
      <c r="E1" s="51"/>
      <c r="F1" s="51"/>
    </row>
    <row r="2" spans="1:6" x14ac:dyDescent="0.2">
      <c r="A2" s="52" t="s">
        <v>62</v>
      </c>
      <c r="B2" s="52"/>
      <c r="C2" s="52"/>
      <c r="D2" s="52"/>
      <c r="E2" s="52"/>
      <c r="F2" s="52"/>
    </row>
    <row r="3" spans="1:6" x14ac:dyDescent="0.2">
      <c r="A3" s="53" t="s">
        <v>29</v>
      </c>
      <c r="B3" s="53"/>
      <c r="C3" s="53"/>
      <c r="D3" s="53"/>
      <c r="E3" s="53"/>
      <c r="F3" s="53"/>
    </row>
    <row r="4" spans="1:6" ht="63.75" x14ac:dyDescent="0.2">
      <c r="A4" s="8"/>
      <c r="B4" s="15" t="s">
        <v>63</v>
      </c>
      <c r="C4" s="15" t="s">
        <v>64</v>
      </c>
      <c r="D4" s="15" t="s">
        <v>11</v>
      </c>
      <c r="E4" s="17" t="s">
        <v>53</v>
      </c>
      <c r="F4" s="17" t="s">
        <v>65</v>
      </c>
    </row>
    <row r="5" spans="1:6" ht="25.5" customHeight="1" x14ac:dyDescent="0.2">
      <c r="A5" s="9" t="s">
        <v>2</v>
      </c>
      <c r="B5" s="11"/>
      <c r="C5" s="11"/>
      <c r="D5" s="11"/>
      <c r="E5" s="11"/>
      <c r="F5" s="11"/>
    </row>
    <row r="6" spans="1:6" x14ac:dyDescent="0.2">
      <c r="A6" s="7" t="s">
        <v>32</v>
      </c>
      <c r="B6" s="20">
        <v>34632.800000000003</v>
      </c>
      <c r="C6" s="20">
        <v>36338.300000000003</v>
      </c>
      <c r="D6" s="35">
        <f t="shared" ref="D6:D11" si="0">(C6-B6)</f>
        <v>1705.5</v>
      </c>
      <c r="E6" s="41">
        <f t="shared" ref="E6:E11" si="1">(C6-B6)/B6*100</f>
        <v>4.9245224180545604</v>
      </c>
      <c r="F6" s="30">
        <f>(C6/C12)*100</f>
        <v>74.287449045093823</v>
      </c>
    </row>
    <row r="7" spans="1:6" x14ac:dyDescent="0.2">
      <c r="A7" s="7" t="s">
        <v>12</v>
      </c>
      <c r="B7" s="20">
        <v>743.4</v>
      </c>
      <c r="C7" s="20">
        <v>903.6</v>
      </c>
      <c r="D7" s="35">
        <f t="shared" si="0"/>
        <v>160.20000000000005</v>
      </c>
      <c r="E7" s="41">
        <f t="shared" si="1"/>
        <v>21.549636803874098</v>
      </c>
      <c r="F7" s="30">
        <f>(C7/C12)*100</f>
        <v>1.8472558968676789</v>
      </c>
    </row>
    <row r="8" spans="1:6" x14ac:dyDescent="0.2">
      <c r="A8" s="7" t="s">
        <v>13</v>
      </c>
      <c r="B8" s="20">
        <v>1176.3</v>
      </c>
      <c r="C8" s="20">
        <v>1240.7</v>
      </c>
      <c r="D8" s="35">
        <f t="shared" si="0"/>
        <v>64.400000000000091</v>
      </c>
      <c r="E8" s="41">
        <f t="shared" si="1"/>
        <v>5.4747938451075484</v>
      </c>
      <c r="F8" s="30">
        <f>(C8/C12)*100</f>
        <v>2.5363992820315731</v>
      </c>
    </row>
    <row r="9" spans="1:6" x14ac:dyDescent="0.2">
      <c r="A9" s="7" t="s">
        <v>14</v>
      </c>
      <c r="B9" s="20">
        <v>737.5</v>
      </c>
      <c r="C9" s="20">
        <v>694</v>
      </c>
      <c r="D9" s="35">
        <f t="shared" si="0"/>
        <v>-43.5</v>
      </c>
      <c r="E9" s="41">
        <f t="shared" si="1"/>
        <v>-5.898305084745763</v>
      </c>
      <c r="F9" s="30">
        <f>(C9/C12)*100</f>
        <v>1.4187644891834541</v>
      </c>
    </row>
    <row r="10" spans="1:6" x14ac:dyDescent="0.2">
      <c r="A10" s="7" t="s">
        <v>26</v>
      </c>
      <c r="B10" s="20">
        <v>7477.7</v>
      </c>
      <c r="C10" s="20">
        <v>7608.2</v>
      </c>
      <c r="D10" s="35">
        <f t="shared" si="0"/>
        <v>130.5</v>
      </c>
      <c r="E10" s="41">
        <f t="shared" si="1"/>
        <v>1.7451890287120371</v>
      </c>
      <c r="F10" s="30">
        <f>(C10/C12)*100</f>
        <v>15.553665686751522</v>
      </c>
    </row>
    <row r="11" spans="1:6" x14ac:dyDescent="0.2">
      <c r="A11" s="7" t="s">
        <v>27</v>
      </c>
      <c r="B11" s="20">
        <v>1423.2</v>
      </c>
      <c r="C11" s="20">
        <v>2131</v>
      </c>
      <c r="D11" s="35">
        <f t="shared" si="0"/>
        <v>707.8</v>
      </c>
      <c r="E11" s="41">
        <f t="shared" si="1"/>
        <v>49.732996065205164</v>
      </c>
      <c r="F11" s="30">
        <f>(C11/C12)*100</f>
        <v>4.3564656000719602</v>
      </c>
    </row>
    <row r="12" spans="1:6" x14ac:dyDescent="0.2">
      <c r="A12" s="12" t="s">
        <v>37</v>
      </c>
      <c r="B12" s="21">
        <f>SUM(B6:B11)</f>
        <v>46190.9</v>
      </c>
      <c r="C12" s="21">
        <f>SUM(C6:C11)</f>
        <v>48915.799999999996</v>
      </c>
      <c r="D12" s="22">
        <f t="shared" ref="D12" si="2">(C12-B12)</f>
        <v>2724.8999999999942</v>
      </c>
      <c r="E12" s="31">
        <f t="shared" ref="E12" si="3">(C12-B12)/B12*100</f>
        <v>5.8992139144290201</v>
      </c>
      <c r="F12" s="32">
        <f>SUM(F6:F11)</f>
        <v>100.00000000000001</v>
      </c>
    </row>
    <row r="13" spans="1:6" ht="25.5" customHeight="1" x14ac:dyDescent="0.2">
      <c r="A13" s="12" t="s">
        <v>15</v>
      </c>
      <c r="B13" s="10"/>
      <c r="C13" s="10"/>
      <c r="D13" s="24"/>
      <c r="E13" s="26"/>
      <c r="F13" s="25"/>
    </row>
    <row r="14" spans="1:6" x14ac:dyDescent="0.2">
      <c r="A14" s="7" t="s">
        <v>16</v>
      </c>
      <c r="B14" s="20">
        <v>6449.9</v>
      </c>
      <c r="C14" s="20">
        <v>8930.2000000000007</v>
      </c>
      <c r="D14" s="35">
        <f t="shared" ref="D14:D21" si="4">(C14-B14)</f>
        <v>2480.3000000000011</v>
      </c>
      <c r="E14" s="41">
        <f t="shared" ref="E14:E21" si="5">(C14-B14)/B14*100</f>
        <v>38.454859765267699</v>
      </c>
      <c r="F14" s="30">
        <f>(C14/C22)*100</f>
        <v>20.571852438850215</v>
      </c>
    </row>
    <row r="15" spans="1:6" x14ac:dyDescent="0.2">
      <c r="A15" s="7" t="s">
        <v>17</v>
      </c>
      <c r="B15" s="20">
        <v>13616</v>
      </c>
      <c r="C15" s="20">
        <v>14099.1</v>
      </c>
      <c r="D15" s="35">
        <f t="shared" si="4"/>
        <v>483.10000000000036</v>
      </c>
      <c r="E15" s="41">
        <f t="shared" si="5"/>
        <v>3.5480317273795561</v>
      </c>
      <c r="F15" s="30">
        <f>(C15/C22)*100</f>
        <v>32.479071546056417</v>
      </c>
    </row>
    <row r="16" spans="1:6" x14ac:dyDescent="0.2">
      <c r="A16" s="7" t="s">
        <v>18</v>
      </c>
      <c r="B16" s="20">
        <v>2190.9</v>
      </c>
      <c r="C16" s="20">
        <v>2260.6999999999998</v>
      </c>
      <c r="D16" s="35">
        <f t="shared" si="4"/>
        <v>69.799999999999727</v>
      </c>
      <c r="E16" s="41">
        <f t="shared" si="5"/>
        <v>3.1859053357067748</v>
      </c>
      <c r="F16" s="30">
        <f>(C16/C22)*100</f>
        <v>5.2078102179692136</v>
      </c>
    </row>
    <row r="17" spans="1:10" x14ac:dyDescent="0.2">
      <c r="A17" s="7" t="s">
        <v>19</v>
      </c>
      <c r="B17" s="20">
        <v>2244</v>
      </c>
      <c r="C17" s="20">
        <v>2679.4</v>
      </c>
      <c r="D17" s="35">
        <f t="shared" si="4"/>
        <v>435.40000000000009</v>
      </c>
      <c r="E17" s="41">
        <f t="shared" si="5"/>
        <v>19.402852049910877</v>
      </c>
      <c r="F17" s="30">
        <f>(C17/C22)*100</f>
        <v>6.1723389649341858</v>
      </c>
    </row>
    <row r="18" spans="1:10" x14ac:dyDescent="0.2">
      <c r="A18" s="7" t="s">
        <v>20</v>
      </c>
      <c r="B18" s="20">
        <v>772.2</v>
      </c>
      <c r="C18" s="20">
        <v>834.2</v>
      </c>
      <c r="D18" s="35">
        <f t="shared" si="4"/>
        <v>62</v>
      </c>
      <c r="E18" s="41">
        <f t="shared" si="5"/>
        <v>8.0290080290080272</v>
      </c>
      <c r="F18" s="30">
        <f>(C18/C22)*100</f>
        <v>1.9216858865970359</v>
      </c>
    </row>
    <row r="19" spans="1:10" x14ac:dyDescent="0.2">
      <c r="A19" s="7" t="s">
        <v>21</v>
      </c>
      <c r="B19" s="20">
        <v>596.70000000000005</v>
      </c>
      <c r="C19" s="20">
        <v>513.70000000000005</v>
      </c>
      <c r="D19" s="35">
        <f t="shared" si="4"/>
        <v>-83</v>
      </c>
      <c r="E19" s="41">
        <f t="shared" si="5"/>
        <v>-13.909837439249204</v>
      </c>
      <c r="F19" s="30">
        <f>(C19/C22)*100</f>
        <v>1.1833733396606296</v>
      </c>
    </row>
    <row r="20" spans="1:10" x14ac:dyDescent="0.2">
      <c r="A20" s="7" t="s">
        <v>26</v>
      </c>
      <c r="B20" s="20">
        <v>4586.8</v>
      </c>
      <c r="C20" s="20">
        <v>5554.5</v>
      </c>
      <c r="D20" s="35">
        <f t="shared" si="4"/>
        <v>967.69999999999982</v>
      </c>
      <c r="E20" s="41">
        <f t="shared" si="5"/>
        <v>21.097497165780059</v>
      </c>
      <c r="F20" s="30">
        <f>(C20/C22)*100</f>
        <v>12.795497790821427</v>
      </c>
    </row>
    <row r="21" spans="1:10" x14ac:dyDescent="0.2">
      <c r="A21" s="7" t="s">
        <v>38</v>
      </c>
      <c r="B21" s="20">
        <v>7998.8</v>
      </c>
      <c r="C21" s="20">
        <v>8538</v>
      </c>
      <c r="D21" s="35">
        <f t="shared" si="4"/>
        <v>539.19999999999982</v>
      </c>
      <c r="E21" s="41">
        <f t="shared" si="5"/>
        <v>6.7410111516727493</v>
      </c>
      <c r="F21" s="30">
        <f>(C21/C22)*100</f>
        <v>19.668369815110871</v>
      </c>
    </row>
    <row r="22" spans="1:10" x14ac:dyDescent="0.2">
      <c r="A22" s="12" t="s">
        <v>22</v>
      </c>
      <c r="B22" s="21">
        <f>SUM(B14:B21)</f>
        <v>38455.300000000003</v>
      </c>
      <c r="C22" s="21">
        <f>SUM(C14:C21)</f>
        <v>43409.8</v>
      </c>
      <c r="D22" s="22">
        <f t="shared" ref="D22" si="6">(C22-B22)</f>
        <v>4954.5</v>
      </c>
      <c r="E22" s="31">
        <f t="shared" ref="E22" si="7">(C22-B22)/B22*100</f>
        <v>12.883789750697563</v>
      </c>
      <c r="F22" s="32">
        <f>SUM(F14:F21)</f>
        <v>100</v>
      </c>
    </row>
    <row r="23" spans="1:10" ht="25.5" customHeight="1" x14ac:dyDescent="0.2">
      <c r="A23" s="12" t="s">
        <v>25</v>
      </c>
      <c r="B23" s="10"/>
      <c r="C23" s="10"/>
      <c r="D23" s="24"/>
      <c r="E23" s="26"/>
      <c r="F23" s="25"/>
    </row>
    <row r="24" spans="1:10" x14ac:dyDescent="0.2">
      <c r="A24" s="6" t="s">
        <v>23</v>
      </c>
      <c r="B24" s="22">
        <v>7735.6</v>
      </c>
      <c r="C24" s="22">
        <v>5506</v>
      </c>
      <c r="D24" s="22">
        <f t="shared" ref="D24:D31" si="8">(C24-B24)</f>
        <v>-2229.6000000000004</v>
      </c>
      <c r="E24" s="31">
        <f t="shared" ref="E24:E30" si="9">(C24-B24)/B24*100</f>
        <v>-28.822586483272151</v>
      </c>
      <c r="F24" s="28" t="s">
        <v>31</v>
      </c>
    </row>
    <row r="25" spans="1:10" s="13" customFormat="1" x14ac:dyDescent="0.2">
      <c r="A25" s="6" t="s">
        <v>39</v>
      </c>
      <c r="B25" s="22">
        <f t="shared" ref="B25:C25" si="10">(B24/B12)*100</f>
        <v>16.747021599492541</v>
      </c>
      <c r="C25" s="22">
        <f t="shared" si="10"/>
        <v>11.25607676865144</v>
      </c>
      <c r="D25" s="22">
        <f t="shared" si="8"/>
        <v>-5.4909448308411015</v>
      </c>
      <c r="E25" s="28" t="s">
        <v>31</v>
      </c>
      <c r="F25" s="28" t="s">
        <v>31</v>
      </c>
    </row>
    <row r="26" spans="1:10" x14ac:dyDescent="0.2">
      <c r="A26" s="33" t="s">
        <v>40</v>
      </c>
      <c r="B26" s="20">
        <v>-556.1</v>
      </c>
      <c r="C26" s="20">
        <v>-1012.2</v>
      </c>
      <c r="D26" s="35">
        <f t="shared" si="8"/>
        <v>-456.1</v>
      </c>
      <c r="E26" s="30">
        <f t="shared" si="9"/>
        <v>82.017622729724877</v>
      </c>
      <c r="F26" s="27" t="s">
        <v>31</v>
      </c>
      <c r="J26" s="42"/>
    </row>
    <row r="27" spans="1:10" x14ac:dyDescent="0.2">
      <c r="A27" s="34" t="s">
        <v>24</v>
      </c>
      <c r="B27" s="22">
        <v>7179.5</v>
      </c>
      <c r="C27" s="22">
        <v>4493.8</v>
      </c>
      <c r="D27" s="22">
        <f t="shared" si="8"/>
        <v>-2685.7</v>
      </c>
      <c r="E27" s="31">
        <f t="shared" si="9"/>
        <v>-37.407897485897344</v>
      </c>
      <c r="F27" s="28" t="s">
        <v>31</v>
      </c>
    </row>
    <row r="28" spans="1:10" x14ac:dyDescent="0.2">
      <c r="A28" s="33" t="s">
        <v>33</v>
      </c>
      <c r="B28" s="20">
        <v>-2524.4</v>
      </c>
      <c r="C28" s="20">
        <v>-1077.3</v>
      </c>
      <c r="D28" s="35">
        <f t="shared" si="8"/>
        <v>1447.1000000000001</v>
      </c>
      <c r="E28" s="30">
        <f t="shared" si="9"/>
        <v>-57.324512755506262</v>
      </c>
      <c r="F28" s="27" t="s">
        <v>31</v>
      </c>
    </row>
    <row r="29" spans="1:10" x14ac:dyDescent="0.2">
      <c r="A29" s="33" t="s">
        <v>34</v>
      </c>
      <c r="B29" s="20">
        <v>0</v>
      </c>
      <c r="C29" s="20">
        <v>0</v>
      </c>
      <c r="D29" s="35">
        <f t="shared" si="8"/>
        <v>0</v>
      </c>
      <c r="E29" s="27">
        <v>0</v>
      </c>
      <c r="F29" s="27" t="s">
        <v>31</v>
      </c>
    </row>
    <row r="30" spans="1:10" x14ac:dyDescent="0.2">
      <c r="A30" s="6" t="s">
        <v>0</v>
      </c>
      <c r="B30" s="22">
        <v>4655.1000000000004</v>
      </c>
      <c r="C30" s="22">
        <v>3416.5</v>
      </c>
      <c r="D30" s="22">
        <f t="shared" si="8"/>
        <v>-1238.6000000000004</v>
      </c>
      <c r="E30" s="31">
        <f t="shared" si="9"/>
        <v>-26.607376855491832</v>
      </c>
      <c r="F30" s="28" t="s">
        <v>31</v>
      </c>
    </row>
    <row r="31" spans="1:10" x14ac:dyDescent="0.2">
      <c r="A31" s="12" t="s">
        <v>41</v>
      </c>
      <c r="B31" s="23">
        <f>(B30/B12)*100</f>
        <v>10.077959078519795</v>
      </c>
      <c r="C31" s="23">
        <f>(C30/C12)*100</f>
        <v>6.9844508318375658</v>
      </c>
      <c r="D31" s="22">
        <f t="shared" si="8"/>
        <v>-3.0935082466822292</v>
      </c>
      <c r="E31" s="28" t="s">
        <v>31</v>
      </c>
      <c r="F31" s="28" t="s">
        <v>31</v>
      </c>
    </row>
    <row r="32" spans="1:10" ht="25.5" customHeight="1" x14ac:dyDescent="0.2">
      <c r="A32" s="54" t="s">
        <v>4</v>
      </c>
      <c r="B32" s="54"/>
      <c r="C32" s="54"/>
      <c r="D32" s="54"/>
      <c r="E32" s="54"/>
      <c r="F32" s="54"/>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s="14" customFormat="1" ht="89.25" customHeight="1" x14ac:dyDescent="0.2">
      <c r="A35" s="49" t="s">
        <v>48</v>
      </c>
      <c r="B35" s="49"/>
      <c r="C35" s="49"/>
      <c r="D35" s="49"/>
      <c r="E35" s="49"/>
      <c r="F35" s="49"/>
    </row>
    <row r="36" spans="1:6" s="16" customFormat="1" ht="51" customHeight="1" x14ac:dyDescent="0.2">
      <c r="A36" s="49" t="s">
        <v>42</v>
      </c>
      <c r="B36" s="49"/>
      <c r="C36" s="49"/>
      <c r="D36" s="49"/>
      <c r="E36" s="49"/>
      <c r="F36" s="49"/>
    </row>
    <row r="37" spans="1:6" ht="25.5" customHeight="1" x14ac:dyDescent="0.2">
      <c r="A37" s="49" t="s">
        <v>43</v>
      </c>
      <c r="B37" s="49"/>
      <c r="C37" s="49"/>
      <c r="D37" s="49"/>
      <c r="E37" s="49"/>
      <c r="F37" s="49"/>
    </row>
    <row r="38" spans="1:6" ht="51" customHeight="1" x14ac:dyDescent="0.2">
      <c r="A38" s="49" t="s">
        <v>44</v>
      </c>
      <c r="B38" s="50"/>
      <c r="C38" s="50"/>
      <c r="D38" s="50"/>
      <c r="E38" s="50"/>
      <c r="F38" s="50"/>
    </row>
    <row r="39" spans="1:6" ht="38.25" customHeight="1" x14ac:dyDescent="0.2">
      <c r="A39" s="49" t="s">
        <v>45</v>
      </c>
      <c r="B39" s="49"/>
      <c r="C39" s="49"/>
      <c r="D39" s="49"/>
      <c r="E39" s="49"/>
      <c r="F39" s="49"/>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L26" sqref="L26"/>
    </sheetView>
  </sheetViews>
  <sheetFormatPr defaultColWidth="9.140625"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1" t="s">
        <v>58</v>
      </c>
      <c r="B1" s="51"/>
      <c r="C1" s="51"/>
      <c r="D1" s="51"/>
      <c r="E1" s="51"/>
      <c r="F1" s="51"/>
    </row>
    <row r="2" spans="1:6" x14ac:dyDescent="0.2">
      <c r="A2" s="52" t="s">
        <v>62</v>
      </c>
      <c r="B2" s="52"/>
      <c r="C2" s="52"/>
      <c r="D2" s="52"/>
      <c r="E2" s="52"/>
      <c r="F2" s="52"/>
    </row>
    <row r="3" spans="1:6" x14ac:dyDescent="0.2">
      <c r="A3" s="53" t="s">
        <v>29</v>
      </c>
      <c r="B3" s="53"/>
      <c r="C3" s="53"/>
      <c r="D3" s="53"/>
      <c r="E3" s="53"/>
      <c r="F3" s="53"/>
    </row>
    <row r="4" spans="1:6" ht="63.75" x14ac:dyDescent="0.2">
      <c r="A4" s="8"/>
      <c r="B4" s="15" t="s">
        <v>63</v>
      </c>
      <c r="C4" s="15" t="s">
        <v>64</v>
      </c>
      <c r="D4" s="15" t="s">
        <v>11</v>
      </c>
      <c r="E4" s="17" t="s">
        <v>53</v>
      </c>
      <c r="F4" s="17" t="s">
        <v>65</v>
      </c>
    </row>
    <row r="5" spans="1:6" ht="25.5" customHeight="1" x14ac:dyDescent="0.2">
      <c r="A5" s="9" t="s">
        <v>2</v>
      </c>
      <c r="B5" s="11"/>
      <c r="C5" s="11"/>
      <c r="D5" s="11"/>
      <c r="E5" s="11"/>
      <c r="F5" s="11"/>
    </row>
    <row r="6" spans="1:6" x14ac:dyDescent="0.2">
      <c r="A6" s="7" t="s">
        <v>32</v>
      </c>
      <c r="B6" s="20">
        <v>25305.4</v>
      </c>
      <c r="C6" s="20">
        <v>26153.1</v>
      </c>
      <c r="D6" s="35">
        <f t="shared" ref="D6:D11" si="0">(C6-B6)</f>
        <v>847.69999999999709</v>
      </c>
      <c r="E6" s="41">
        <f t="shared" ref="E6:E11" si="1">(C6-B6)/B6*100</f>
        <v>3.3498778916752827</v>
      </c>
      <c r="F6" s="30">
        <f>(C6/C12)*100</f>
        <v>71.460852838148739</v>
      </c>
    </row>
    <row r="7" spans="1:6" x14ac:dyDescent="0.2">
      <c r="A7" s="7" t="s">
        <v>12</v>
      </c>
      <c r="B7" s="20">
        <v>253.5</v>
      </c>
      <c r="C7" s="20">
        <v>258.39999999999998</v>
      </c>
      <c r="D7" s="35">
        <f t="shared" si="0"/>
        <v>4.8999999999999773</v>
      </c>
      <c r="E7" s="41">
        <f t="shared" si="1"/>
        <v>1.9329388560157701</v>
      </c>
      <c r="F7" s="30">
        <f>(C7/C12)*100</f>
        <v>0.70605336932821083</v>
      </c>
    </row>
    <row r="8" spans="1:6" x14ac:dyDescent="0.2">
      <c r="A8" s="7" t="s">
        <v>13</v>
      </c>
      <c r="B8" s="20">
        <v>933.3</v>
      </c>
      <c r="C8" s="20">
        <v>918.7</v>
      </c>
      <c r="D8" s="35">
        <f t="shared" si="0"/>
        <v>-14.599999999999909</v>
      </c>
      <c r="E8" s="41">
        <f t="shared" si="1"/>
        <v>-1.5643415836279773</v>
      </c>
      <c r="F8" s="30">
        <f>(C8/C12)*100</f>
        <v>2.5102601795736352</v>
      </c>
    </row>
    <row r="9" spans="1:6" x14ac:dyDescent="0.2">
      <c r="A9" s="7" t="s">
        <v>14</v>
      </c>
      <c r="B9" s="20">
        <v>480.9</v>
      </c>
      <c r="C9" s="20">
        <v>472.2</v>
      </c>
      <c r="D9" s="35">
        <f t="shared" si="0"/>
        <v>-8.6999999999999886</v>
      </c>
      <c r="E9" s="41">
        <f t="shared" si="1"/>
        <v>-1.8091079226450382</v>
      </c>
      <c r="F9" s="30">
        <f>(C9/C12)*100</f>
        <v>1.2902414899256238</v>
      </c>
    </row>
    <row r="10" spans="1:6" x14ac:dyDescent="0.2">
      <c r="A10" s="7" t="s">
        <v>26</v>
      </c>
      <c r="B10" s="20">
        <v>6908.6</v>
      </c>
      <c r="C10" s="20">
        <v>7243.5</v>
      </c>
      <c r="D10" s="35">
        <f t="shared" si="0"/>
        <v>334.89999999999964</v>
      </c>
      <c r="E10" s="41">
        <f t="shared" si="1"/>
        <v>4.8475812755116756</v>
      </c>
      <c r="F10" s="30">
        <f>(C10/C12)*100</f>
        <v>19.792173300034428</v>
      </c>
    </row>
    <row r="11" spans="1:6" x14ac:dyDescent="0.2">
      <c r="A11" s="7" t="s">
        <v>27</v>
      </c>
      <c r="B11" s="20">
        <v>1150.0999999999999</v>
      </c>
      <c r="C11" s="20">
        <v>1551.9</v>
      </c>
      <c r="D11" s="35">
        <f t="shared" si="0"/>
        <v>401.80000000000018</v>
      </c>
      <c r="E11" s="41">
        <f t="shared" si="1"/>
        <v>34.936092513694476</v>
      </c>
      <c r="F11" s="30">
        <f>(C11/C12)*100</f>
        <v>4.2404188229893602</v>
      </c>
    </row>
    <row r="12" spans="1:6" x14ac:dyDescent="0.2">
      <c r="A12" s="12" t="s">
        <v>37</v>
      </c>
      <c r="B12" s="21">
        <f>SUM(B6:B11)</f>
        <v>35031.800000000003</v>
      </c>
      <c r="C12" s="21">
        <f>SUM(C6:C11)</f>
        <v>36597.800000000003</v>
      </c>
      <c r="D12" s="22">
        <f t="shared" ref="D12" si="2">(C12-B12)</f>
        <v>1566</v>
      </c>
      <c r="E12" s="31">
        <f t="shared" ref="E12" si="3">(C12-B12)/B12*100</f>
        <v>4.4702241963016451</v>
      </c>
      <c r="F12" s="32">
        <f>SUM(F6:F11)</f>
        <v>99.999999999999986</v>
      </c>
    </row>
    <row r="13" spans="1:6" ht="25.5" customHeight="1" x14ac:dyDescent="0.2">
      <c r="A13" s="12" t="s">
        <v>15</v>
      </c>
      <c r="B13" s="10"/>
      <c r="C13" s="10"/>
      <c r="D13" s="24"/>
      <c r="E13" s="26"/>
      <c r="F13" s="25"/>
    </row>
    <row r="14" spans="1:6" x14ac:dyDescent="0.2">
      <c r="A14" s="7" t="s">
        <v>16</v>
      </c>
      <c r="B14" s="20">
        <v>4328.8999999999996</v>
      </c>
      <c r="C14" s="20">
        <v>6013.7</v>
      </c>
      <c r="D14" s="35">
        <f t="shared" ref="D14:D21" si="4">(C14-B14)</f>
        <v>1684.8000000000002</v>
      </c>
      <c r="E14" s="41">
        <f t="shared" ref="E14:E21" si="5">(C14-B14)/B14*100</f>
        <v>38.919817967613028</v>
      </c>
      <c r="F14" s="30">
        <f>(C14/C22)*100</f>
        <v>18.53071864812064</v>
      </c>
    </row>
    <row r="15" spans="1:6" x14ac:dyDescent="0.2">
      <c r="A15" s="7" t="s">
        <v>17</v>
      </c>
      <c r="B15" s="20">
        <v>9818.2999999999993</v>
      </c>
      <c r="C15" s="20">
        <v>10254.799999999999</v>
      </c>
      <c r="D15" s="35">
        <f t="shared" si="4"/>
        <v>436.5</v>
      </c>
      <c r="E15" s="41">
        <f t="shared" si="5"/>
        <v>4.4457798193169902</v>
      </c>
      <c r="F15" s="30">
        <f>(C15/C22)*100</f>
        <v>31.599317157947276</v>
      </c>
    </row>
    <row r="16" spans="1:6" x14ac:dyDescent="0.2">
      <c r="A16" s="7" t="s">
        <v>18</v>
      </c>
      <c r="B16" s="20">
        <v>1703.1</v>
      </c>
      <c r="C16" s="20">
        <v>1757.2</v>
      </c>
      <c r="D16" s="35">
        <f t="shared" si="4"/>
        <v>54.100000000000136</v>
      </c>
      <c r="E16" s="41">
        <f t="shared" si="5"/>
        <v>3.1765603898772907</v>
      </c>
      <c r="F16" s="30">
        <f>(C16/C22)*100</f>
        <v>5.4146663133308266</v>
      </c>
    </row>
    <row r="17" spans="1:6" x14ac:dyDescent="0.2">
      <c r="A17" s="7" t="s">
        <v>19</v>
      </c>
      <c r="B17" s="20">
        <v>1595.2</v>
      </c>
      <c r="C17" s="20">
        <v>1975</v>
      </c>
      <c r="D17" s="35">
        <f t="shared" si="4"/>
        <v>379.79999999999995</v>
      </c>
      <c r="E17" s="41">
        <f t="shared" si="5"/>
        <v>23.808926780341018</v>
      </c>
      <c r="F17" s="30">
        <f>(C17/C22)*100</f>
        <v>6.0857989806671879</v>
      </c>
    </row>
    <row r="18" spans="1:6" x14ac:dyDescent="0.2">
      <c r="A18" s="7" t="s">
        <v>20</v>
      </c>
      <c r="B18" s="20">
        <v>589.1</v>
      </c>
      <c r="C18" s="20">
        <v>629.70000000000005</v>
      </c>
      <c r="D18" s="35">
        <f t="shared" si="4"/>
        <v>40.600000000000023</v>
      </c>
      <c r="E18" s="41">
        <f t="shared" si="5"/>
        <v>6.8918689526396237</v>
      </c>
      <c r="F18" s="30">
        <f>(C18/C22)*100</f>
        <v>1.9403684142410775</v>
      </c>
    </row>
    <row r="19" spans="1:6" x14ac:dyDescent="0.2">
      <c r="A19" s="7" t="s">
        <v>21</v>
      </c>
      <c r="B19" s="20">
        <v>449.7</v>
      </c>
      <c r="C19" s="20">
        <v>399.4</v>
      </c>
      <c r="D19" s="35">
        <f t="shared" si="4"/>
        <v>-50.300000000000011</v>
      </c>
      <c r="E19" s="41">
        <f t="shared" si="5"/>
        <v>-11.185234600845011</v>
      </c>
      <c r="F19" s="30">
        <f>(C19/C22)*100</f>
        <v>1.2307180318372022</v>
      </c>
    </row>
    <row r="20" spans="1:6" x14ac:dyDescent="0.2">
      <c r="A20" s="7" t="s">
        <v>26</v>
      </c>
      <c r="B20" s="20">
        <v>4394.8999999999996</v>
      </c>
      <c r="C20" s="20">
        <v>5383.7</v>
      </c>
      <c r="D20" s="35">
        <f t="shared" si="4"/>
        <v>988.80000000000018</v>
      </c>
      <c r="E20" s="41">
        <f t="shared" si="5"/>
        <v>22.498805433570734</v>
      </c>
      <c r="F20" s="30">
        <f>(C20/C22)*100</f>
        <v>16.589425808717941</v>
      </c>
    </row>
    <row r="21" spans="1:6" x14ac:dyDescent="0.2">
      <c r="A21" s="7" t="s">
        <v>38</v>
      </c>
      <c r="B21" s="20">
        <v>5634.3</v>
      </c>
      <c r="C21" s="20">
        <v>6039.1</v>
      </c>
      <c r="D21" s="35">
        <f t="shared" si="4"/>
        <v>404.80000000000018</v>
      </c>
      <c r="E21" s="41">
        <f t="shared" si="5"/>
        <v>7.1845659620538518</v>
      </c>
      <c r="F21" s="30">
        <f>(C21/C22)*100</f>
        <v>18.608986645137829</v>
      </c>
    </row>
    <row r="22" spans="1:6" x14ac:dyDescent="0.2">
      <c r="A22" s="12" t="s">
        <v>22</v>
      </c>
      <c r="B22" s="21">
        <f>SUM(B14:B21)</f>
        <v>28513.499999999996</v>
      </c>
      <c r="C22" s="21">
        <f>SUM(C14:C21)</f>
        <v>32452.600000000006</v>
      </c>
      <c r="D22" s="22">
        <f t="shared" ref="D22" si="6">(C22-B22)</f>
        <v>3939.1000000000095</v>
      </c>
      <c r="E22" s="31">
        <f t="shared" ref="E22" si="7">(C22-B22)/B22*100</f>
        <v>13.814859627895594</v>
      </c>
      <c r="F22" s="32">
        <f>SUM(F14:F21)</f>
        <v>99.999999999999972</v>
      </c>
    </row>
    <row r="23" spans="1:6" ht="25.5" customHeight="1" x14ac:dyDescent="0.2">
      <c r="A23" s="12" t="s">
        <v>25</v>
      </c>
      <c r="B23" s="10"/>
      <c r="C23" s="10"/>
      <c r="D23" s="24"/>
      <c r="E23" s="26"/>
      <c r="F23" s="25"/>
    </row>
    <row r="24" spans="1:6" x14ac:dyDescent="0.2">
      <c r="A24" s="6" t="s">
        <v>23</v>
      </c>
      <c r="B24" s="22">
        <v>6518.3</v>
      </c>
      <c r="C24" s="22">
        <v>4145.2</v>
      </c>
      <c r="D24" s="22">
        <f t="shared" ref="D24:D31" si="8">(C24-B24)</f>
        <v>-2373.1000000000004</v>
      </c>
      <c r="E24" s="31">
        <f t="shared" ref="E24:E30" si="9">(C24-B24)/B24*100</f>
        <v>-36.406731816577945</v>
      </c>
      <c r="F24" s="28" t="s">
        <v>31</v>
      </c>
    </row>
    <row r="25" spans="1:6" x14ac:dyDescent="0.2">
      <c r="A25" s="6" t="s">
        <v>39</v>
      </c>
      <c r="B25" s="22">
        <f t="shared" ref="B25:C25" si="10">(B24/B12)*100</f>
        <v>18.606808670978939</v>
      </c>
      <c r="C25" s="22">
        <f t="shared" si="10"/>
        <v>11.326363879796052</v>
      </c>
      <c r="D25" s="22">
        <f t="shared" si="8"/>
        <v>-7.2804447911828873</v>
      </c>
      <c r="E25" s="28" t="s">
        <v>31</v>
      </c>
      <c r="F25" s="28" t="s">
        <v>31</v>
      </c>
    </row>
    <row r="26" spans="1:6" x14ac:dyDescent="0.2">
      <c r="A26" s="33" t="s">
        <v>40</v>
      </c>
      <c r="B26" s="20">
        <v>-441.4</v>
      </c>
      <c r="C26" s="20">
        <v>-751.3</v>
      </c>
      <c r="D26" s="35">
        <f t="shared" si="8"/>
        <v>-309.89999999999998</v>
      </c>
      <c r="E26" s="30">
        <f t="shared" si="9"/>
        <v>70.208427729950159</v>
      </c>
      <c r="F26" s="27" t="s">
        <v>31</v>
      </c>
    </row>
    <row r="27" spans="1:6" x14ac:dyDescent="0.2">
      <c r="A27" s="34" t="s">
        <v>24</v>
      </c>
      <c r="B27" s="22">
        <v>6076.8</v>
      </c>
      <c r="C27" s="22">
        <v>3393.9</v>
      </c>
      <c r="D27" s="22">
        <f t="shared" si="8"/>
        <v>-2682.9</v>
      </c>
      <c r="E27" s="31">
        <f t="shared" si="9"/>
        <v>-44.149881516587683</v>
      </c>
      <c r="F27" s="28" t="s">
        <v>31</v>
      </c>
    </row>
    <row r="28" spans="1:6" x14ac:dyDescent="0.2">
      <c r="A28" s="33" t="s">
        <v>33</v>
      </c>
      <c r="B28" s="20">
        <v>-2024.8</v>
      </c>
      <c r="C28" s="20">
        <v>-864</v>
      </c>
      <c r="D28" s="35">
        <f t="shared" si="8"/>
        <v>1160.8</v>
      </c>
      <c r="E28" s="30">
        <f t="shared" si="9"/>
        <v>-57.329118925325965</v>
      </c>
      <c r="F28" s="27" t="s">
        <v>31</v>
      </c>
    </row>
    <row r="29" spans="1:6" x14ac:dyDescent="0.2">
      <c r="A29" s="33" t="s">
        <v>34</v>
      </c>
      <c r="B29" s="20">
        <v>0</v>
      </c>
      <c r="C29" s="20">
        <v>0</v>
      </c>
      <c r="D29" s="35">
        <f t="shared" si="8"/>
        <v>0</v>
      </c>
      <c r="E29" s="27">
        <v>0</v>
      </c>
      <c r="F29" s="27" t="s">
        <v>31</v>
      </c>
    </row>
    <row r="30" spans="1:6" x14ac:dyDescent="0.2">
      <c r="A30" s="6" t="s">
        <v>0</v>
      </c>
      <c r="B30" s="22">
        <v>4052</v>
      </c>
      <c r="C30" s="22">
        <v>2529.9</v>
      </c>
      <c r="D30" s="22">
        <f t="shared" si="8"/>
        <v>-1522.1</v>
      </c>
      <c r="E30" s="31">
        <f t="shared" si="9"/>
        <v>-37.564165844027634</v>
      </c>
      <c r="F30" s="28" t="s">
        <v>31</v>
      </c>
    </row>
    <row r="31" spans="1:6" x14ac:dyDescent="0.2">
      <c r="A31" s="12" t="s">
        <v>41</v>
      </c>
      <c r="B31" s="23">
        <f>(B30/B12)*100</f>
        <v>11.566633744198128</v>
      </c>
      <c r="C31" s="23">
        <f>(C30/C12)*100</f>
        <v>6.9127106000907155</v>
      </c>
      <c r="D31" s="22">
        <f t="shared" si="8"/>
        <v>-4.6539231441074129</v>
      </c>
      <c r="E31" s="28" t="s">
        <v>31</v>
      </c>
      <c r="F31" s="28" t="s">
        <v>31</v>
      </c>
    </row>
    <row r="32" spans="1:6" ht="25.5" customHeight="1" x14ac:dyDescent="0.2">
      <c r="A32" s="54" t="s">
        <v>4</v>
      </c>
      <c r="B32" s="54"/>
      <c r="C32" s="54"/>
      <c r="D32" s="54"/>
      <c r="E32" s="54"/>
      <c r="F32" s="54"/>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49" t="s">
        <v>48</v>
      </c>
      <c r="B35" s="49"/>
      <c r="C35" s="49"/>
      <c r="D35" s="49"/>
      <c r="E35" s="49"/>
      <c r="F35" s="49"/>
    </row>
    <row r="36" spans="1:6" ht="51" customHeight="1" x14ac:dyDescent="0.2">
      <c r="A36" s="49" t="s">
        <v>42</v>
      </c>
      <c r="B36" s="49"/>
      <c r="C36" s="49"/>
      <c r="D36" s="49"/>
      <c r="E36" s="49"/>
      <c r="F36" s="49"/>
    </row>
    <row r="37" spans="1:6" ht="25.5" customHeight="1" x14ac:dyDescent="0.2">
      <c r="A37" s="49" t="s">
        <v>43</v>
      </c>
      <c r="B37" s="49"/>
      <c r="C37" s="49"/>
      <c r="D37" s="49"/>
      <c r="E37" s="49"/>
      <c r="F37" s="49"/>
    </row>
    <row r="38" spans="1:6" ht="51" customHeight="1" x14ac:dyDescent="0.2">
      <c r="A38" s="49" t="s">
        <v>44</v>
      </c>
      <c r="B38" s="50"/>
      <c r="C38" s="50"/>
      <c r="D38" s="50"/>
      <c r="E38" s="50"/>
      <c r="F38" s="50"/>
    </row>
    <row r="39" spans="1:6" ht="38.25" customHeight="1" x14ac:dyDescent="0.2">
      <c r="A39" s="49" t="s">
        <v>45</v>
      </c>
      <c r="B39" s="49"/>
      <c r="C39" s="49"/>
      <c r="D39" s="49"/>
      <c r="E39" s="49"/>
      <c r="F39" s="49"/>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K13" sqref="K13"/>
    </sheetView>
  </sheetViews>
  <sheetFormatPr defaultColWidth="9.140625"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38.25" customHeight="1" x14ac:dyDescent="0.2">
      <c r="A1" s="51" t="s">
        <v>59</v>
      </c>
      <c r="B1" s="51"/>
      <c r="C1" s="51"/>
      <c r="D1" s="51"/>
      <c r="E1" s="51"/>
      <c r="F1" s="51"/>
    </row>
    <row r="2" spans="1:6" x14ac:dyDescent="0.2">
      <c r="A2" s="52" t="s">
        <v>66</v>
      </c>
      <c r="B2" s="52"/>
      <c r="C2" s="52"/>
      <c r="D2" s="52"/>
      <c r="E2" s="52"/>
      <c r="F2" s="52"/>
    </row>
    <row r="3" spans="1:6" x14ac:dyDescent="0.2">
      <c r="A3" s="53" t="s">
        <v>29</v>
      </c>
      <c r="B3" s="53"/>
      <c r="C3" s="53"/>
      <c r="D3" s="53"/>
      <c r="E3" s="53"/>
      <c r="F3" s="53"/>
    </row>
    <row r="4" spans="1:6" ht="63.75" x14ac:dyDescent="0.2">
      <c r="A4" s="8"/>
      <c r="B4" s="15" t="s">
        <v>63</v>
      </c>
      <c r="C4" s="15" t="s">
        <v>64</v>
      </c>
      <c r="D4" s="15" t="s">
        <v>11</v>
      </c>
      <c r="E4" s="17" t="s">
        <v>53</v>
      </c>
      <c r="F4" s="17" t="s">
        <v>65</v>
      </c>
    </row>
    <row r="5" spans="1:6" ht="25.5" customHeight="1" x14ac:dyDescent="0.2">
      <c r="A5" s="9" t="s">
        <v>2</v>
      </c>
      <c r="B5" s="11"/>
      <c r="C5" s="11"/>
      <c r="D5" s="11"/>
      <c r="E5" s="11"/>
      <c r="F5" s="11"/>
    </row>
    <row r="6" spans="1:6" x14ac:dyDescent="0.2">
      <c r="A6" s="7" t="s">
        <v>32</v>
      </c>
      <c r="B6" s="20">
        <v>9327.4</v>
      </c>
      <c r="C6" s="20">
        <v>10185.200000000001</v>
      </c>
      <c r="D6" s="35">
        <f t="shared" ref="D6:D11" si="0">(C6-B6)</f>
        <v>857.80000000000109</v>
      </c>
      <c r="E6" s="41">
        <f t="shared" ref="E6:E11" si="1">(C6-B6)/B6*100</f>
        <v>9.1965606707121079</v>
      </c>
      <c r="F6" s="30">
        <f>(C6/C12)*100</f>
        <v>82.6855008930021</v>
      </c>
    </row>
    <row r="7" spans="1:6" x14ac:dyDescent="0.2">
      <c r="A7" s="7" t="s">
        <v>12</v>
      </c>
      <c r="B7" s="20">
        <v>489.9</v>
      </c>
      <c r="C7" s="20">
        <v>645.20000000000005</v>
      </c>
      <c r="D7" s="35">
        <f t="shared" si="0"/>
        <v>155.30000000000007</v>
      </c>
      <c r="E7" s="41">
        <f t="shared" si="1"/>
        <v>31.700347009593809</v>
      </c>
      <c r="F7" s="30">
        <f>(C7/C12)*100</f>
        <v>5.2378632894950474</v>
      </c>
    </row>
    <row r="8" spans="1:6" x14ac:dyDescent="0.2">
      <c r="A8" s="7" t="s">
        <v>13</v>
      </c>
      <c r="B8" s="20">
        <v>243</v>
      </c>
      <c r="C8" s="20">
        <v>322</v>
      </c>
      <c r="D8" s="35">
        <f t="shared" si="0"/>
        <v>79</v>
      </c>
      <c r="E8" s="41">
        <f t="shared" si="1"/>
        <v>32.510288065843625</v>
      </c>
      <c r="F8" s="30">
        <f>(C8/C12)*100</f>
        <v>2.6140607241435294</v>
      </c>
    </row>
    <row r="9" spans="1:6" x14ac:dyDescent="0.2">
      <c r="A9" s="7" t="s">
        <v>14</v>
      </c>
      <c r="B9" s="20">
        <v>256.60000000000002</v>
      </c>
      <c r="C9" s="20">
        <v>221.8</v>
      </c>
      <c r="D9" s="35">
        <f t="shared" si="0"/>
        <v>-34.800000000000011</v>
      </c>
      <c r="E9" s="41">
        <f t="shared" si="1"/>
        <v>-13.561964146531569</v>
      </c>
      <c r="F9" s="30">
        <f>(C9/C12)*100</f>
        <v>1.8006169832765058</v>
      </c>
    </row>
    <row r="10" spans="1:6" x14ac:dyDescent="0.2">
      <c r="A10" s="7" t="s">
        <v>26</v>
      </c>
      <c r="B10" s="20">
        <v>569.1</v>
      </c>
      <c r="C10" s="20">
        <v>364.7</v>
      </c>
      <c r="D10" s="35">
        <f t="shared" si="0"/>
        <v>-204.40000000000003</v>
      </c>
      <c r="E10" s="41">
        <f t="shared" si="1"/>
        <v>-35.916359163591636</v>
      </c>
      <c r="F10" s="30">
        <f>(C10/C12)*100</f>
        <v>2.9607079071277802</v>
      </c>
    </row>
    <row r="11" spans="1:6" x14ac:dyDescent="0.2">
      <c r="A11" s="7" t="s">
        <v>27</v>
      </c>
      <c r="B11" s="20">
        <v>273.10000000000002</v>
      </c>
      <c r="C11" s="20">
        <v>579.1</v>
      </c>
      <c r="D11" s="35">
        <f t="shared" si="0"/>
        <v>306</v>
      </c>
      <c r="E11" s="41">
        <f t="shared" si="1"/>
        <v>112.04686927865251</v>
      </c>
      <c r="F11" s="30">
        <f>(C11/C12)*100</f>
        <v>4.7012502029550252</v>
      </c>
    </row>
    <row r="12" spans="1:6" x14ac:dyDescent="0.2">
      <c r="A12" s="12" t="s">
        <v>37</v>
      </c>
      <c r="B12" s="21">
        <f>SUM(B6:B11)</f>
        <v>11159.1</v>
      </c>
      <c r="C12" s="21">
        <f>SUM(C6:C11)</f>
        <v>12318.000000000002</v>
      </c>
      <c r="D12" s="22">
        <f t="shared" ref="D12" si="2">(C12-B12)</f>
        <v>1158.9000000000015</v>
      </c>
      <c r="E12" s="31">
        <f t="shared" ref="E12" si="3">(C12-B12)/B12*100</f>
        <v>10.385246121999099</v>
      </c>
      <c r="F12" s="32">
        <f>SUM(F6:F11)</f>
        <v>100</v>
      </c>
    </row>
    <row r="13" spans="1:6" ht="25.5" customHeight="1" x14ac:dyDescent="0.2">
      <c r="A13" s="12" t="s">
        <v>15</v>
      </c>
      <c r="B13" s="10"/>
      <c r="C13" s="10"/>
      <c r="D13" s="24"/>
      <c r="E13" s="26"/>
      <c r="F13" s="25"/>
    </row>
    <row r="14" spans="1:6" x14ac:dyDescent="0.2">
      <c r="A14" s="7" t="s">
        <v>16</v>
      </c>
      <c r="B14" s="20">
        <v>2121</v>
      </c>
      <c r="C14" s="20">
        <v>2916.5</v>
      </c>
      <c r="D14" s="35">
        <f t="shared" ref="D14:D21" si="4">(C14-B14)</f>
        <v>795.5</v>
      </c>
      <c r="E14" s="41">
        <f t="shared" ref="E14:E21" si="5">(C14-B14)/B14*100</f>
        <v>37.505893446487505</v>
      </c>
      <c r="F14" s="30">
        <f>(C14/C22)*100</f>
        <v>26.61720147482934</v>
      </c>
    </row>
    <row r="15" spans="1:6" x14ac:dyDescent="0.2">
      <c r="A15" s="7" t="s">
        <v>17</v>
      </c>
      <c r="B15" s="20">
        <v>3797.7</v>
      </c>
      <c r="C15" s="20">
        <v>3844.3</v>
      </c>
      <c r="D15" s="35">
        <f t="shared" si="4"/>
        <v>46.600000000000364</v>
      </c>
      <c r="E15" s="41">
        <f t="shared" si="5"/>
        <v>1.2270584827658944</v>
      </c>
      <c r="F15" s="30">
        <f>(C15/C22)*100</f>
        <v>35.084693169787904</v>
      </c>
    </row>
    <row r="16" spans="1:6" x14ac:dyDescent="0.2">
      <c r="A16" s="7" t="s">
        <v>18</v>
      </c>
      <c r="B16" s="20">
        <v>487.8</v>
      </c>
      <c r="C16" s="20">
        <v>503.5</v>
      </c>
      <c r="D16" s="35">
        <f t="shared" si="4"/>
        <v>15.699999999999989</v>
      </c>
      <c r="E16" s="41">
        <f t="shared" si="5"/>
        <v>3.2185321853218505</v>
      </c>
      <c r="F16" s="30">
        <f>(C16/C22)*100</f>
        <v>4.5951520461431761</v>
      </c>
    </row>
    <row r="17" spans="1:6" x14ac:dyDescent="0.2">
      <c r="A17" s="7" t="s">
        <v>19</v>
      </c>
      <c r="B17" s="20">
        <v>648.79999999999995</v>
      </c>
      <c r="C17" s="20">
        <v>704.4</v>
      </c>
      <c r="D17" s="35">
        <f t="shared" si="4"/>
        <v>55.600000000000023</v>
      </c>
      <c r="E17" s="41">
        <f t="shared" si="5"/>
        <v>8.5696670776818777</v>
      </c>
      <c r="F17" s="30">
        <f>(C17/C22)*100</f>
        <v>6.4286496550213563</v>
      </c>
    </row>
    <row r="18" spans="1:6" x14ac:dyDescent="0.2">
      <c r="A18" s="7" t="s">
        <v>20</v>
      </c>
      <c r="B18" s="20">
        <v>183.1</v>
      </c>
      <c r="C18" s="20">
        <v>204.5</v>
      </c>
      <c r="D18" s="35">
        <f t="shared" si="4"/>
        <v>21.400000000000006</v>
      </c>
      <c r="E18" s="41">
        <f t="shared" si="5"/>
        <v>11.687602403058442</v>
      </c>
      <c r="F18" s="30">
        <f>(C18/C22)*100</f>
        <v>1.8663527178476254</v>
      </c>
    </row>
    <row r="19" spans="1:6" x14ac:dyDescent="0.2">
      <c r="A19" s="7" t="s">
        <v>21</v>
      </c>
      <c r="B19" s="20">
        <v>147</v>
      </c>
      <c r="C19" s="20">
        <v>114.3</v>
      </c>
      <c r="D19" s="35">
        <f t="shared" si="4"/>
        <v>-32.700000000000003</v>
      </c>
      <c r="E19" s="41">
        <f t="shared" si="5"/>
        <v>-22.244897959183678</v>
      </c>
      <c r="F19" s="30">
        <f>(C19/C22)*100</f>
        <v>1.0431497097798708</v>
      </c>
    </row>
    <row r="20" spans="1:6" x14ac:dyDescent="0.2">
      <c r="A20" s="7" t="s">
        <v>26</v>
      </c>
      <c r="B20" s="20">
        <v>191.9</v>
      </c>
      <c r="C20" s="20">
        <v>170.8</v>
      </c>
      <c r="D20" s="35">
        <f t="shared" si="4"/>
        <v>-21.099999999999994</v>
      </c>
      <c r="E20" s="41">
        <f t="shared" si="5"/>
        <v>-10.995310057321518</v>
      </c>
      <c r="F20" s="30">
        <f>(C20/C22)*100</f>
        <v>1.55879239221699</v>
      </c>
    </row>
    <row r="21" spans="1:6" x14ac:dyDescent="0.2">
      <c r="A21" s="7" t="s">
        <v>38</v>
      </c>
      <c r="B21" s="20">
        <v>2364.5</v>
      </c>
      <c r="C21" s="20">
        <v>2498.9</v>
      </c>
      <c r="D21" s="35">
        <f t="shared" si="4"/>
        <v>134.40000000000009</v>
      </c>
      <c r="E21" s="41">
        <f t="shared" si="5"/>
        <v>5.6840769718756645</v>
      </c>
      <c r="F21" s="30">
        <f>(C21/C22)*100</f>
        <v>22.806008834373749</v>
      </c>
    </row>
    <row r="22" spans="1:6" x14ac:dyDescent="0.2">
      <c r="A22" s="12" t="s">
        <v>22</v>
      </c>
      <c r="B22" s="21">
        <f>SUM(B14:B21)</f>
        <v>9941.7999999999993</v>
      </c>
      <c r="C22" s="21">
        <f>SUM(C14:C21)</f>
        <v>10957.199999999999</v>
      </c>
      <c r="D22" s="22">
        <f t="shared" ref="D22" si="6">(C22-B22)</f>
        <v>1015.3999999999996</v>
      </c>
      <c r="E22" s="31">
        <f t="shared" ref="E22" si="7">(C22-B22)/B22*100</f>
        <v>10.213442233800716</v>
      </c>
      <c r="F22" s="32">
        <f>SUM(F14:F21)</f>
        <v>100</v>
      </c>
    </row>
    <row r="23" spans="1:6" ht="25.5" customHeight="1" x14ac:dyDescent="0.2">
      <c r="A23" s="12" t="s">
        <v>25</v>
      </c>
      <c r="B23" s="10"/>
      <c r="C23" s="10"/>
      <c r="D23" s="24"/>
      <c r="E23" s="26"/>
      <c r="F23" s="25"/>
    </row>
    <row r="24" spans="1:6" x14ac:dyDescent="0.2">
      <c r="A24" s="6" t="s">
        <v>23</v>
      </c>
      <c r="B24" s="22">
        <v>1217.3</v>
      </c>
      <c r="C24" s="22">
        <v>1360.8</v>
      </c>
      <c r="D24" s="22">
        <f t="shared" ref="D24:D30" si="8">(C24-B24)</f>
        <v>143.5</v>
      </c>
      <c r="E24" s="31">
        <f t="shared" ref="E24:E30" si="9">(C24-B24)/B24*100</f>
        <v>11.78838412880966</v>
      </c>
      <c r="F24" s="28" t="s">
        <v>31</v>
      </c>
    </row>
    <row r="25" spans="1:6" x14ac:dyDescent="0.2">
      <c r="A25" s="6" t="s">
        <v>39</v>
      </c>
      <c r="B25" s="22">
        <f t="shared" ref="B25:C25" si="10">(B24/B12)*100</f>
        <v>10.908585817852694</v>
      </c>
      <c r="C25" s="22">
        <f t="shared" si="10"/>
        <v>11.047247929858742</v>
      </c>
      <c r="D25" s="22">
        <f t="shared" si="8"/>
        <v>0.13866211200604717</v>
      </c>
      <c r="E25" s="28" t="s">
        <v>31</v>
      </c>
      <c r="F25" s="28" t="s">
        <v>31</v>
      </c>
    </row>
    <row r="26" spans="1:6" x14ac:dyDescent="0.2">
      <c r="A26" s="33" t="s">
        <v>40</v>
      </c>
      <c r="B26" s="20">
        <v>-114.6</v>
      </c>
      <c r="C26" s="20">
        <v>-260.89999999999998</v>
      </c>
      <c r="D26" s="35">
        <f t="shared" si="8"/>
        <v>-146.29999999999998</v>
      </c>
      <c r="E26" s="30">
        <f t="shared" si="9"/>
        <v>127.66143106457241</v>
      </c>
      <c r="F26" s="27" t="s">
        <v>31</v>
      </c>
    </row>
    <row r="27" spans="1:6" x14ac:dyDescent="0.2">
      <c r="A27" s="34" t="s">
        <v>24</v>
      </c>
      <c r="B27" s="22">
        <v>1102.7</v>
      </c>
      <c r="C27" s="22">
        <v>1099.9000000000001</v>
      </c>
      <c r="D27" s="22">
        <f t="shared" si="8"/>
        <v>-2.7999999999999545</v>
      </c>
      <c r="E27" s="31">
        <f t="shared" si="9"/>
        <v>-0.25392219098575808</v>
      </c>
      <c r="F27" s="28" t="s">
        <v>31</v>
      </c>
    </row>
    <row r="28" spans="1:6" x14ac:dyDescent="0.2">
      <c r="A28" s="33" t="s">
        <v>33</v>
      </c>
      <c r="B28" s="20">
        <v>-499.6</v>
      </c>
      <c r="C28" s="20">
        <v>-213.3</v>
      </c>
      <c r="D28" s="35">
        <f t="shared" si="8"/>
        <v>286.3</v>
      </c>
      <c r="E28" s="30">
        <f t="shared" si="9"/>
        <v>-57.305844675740595</v>
      </c>
      <c r="F28" s="27" t="s">
        <v>31</v>
      </c>
    </row>
    <row r="29" spans="1:6" x14ac:dyDescent="0.2">
      <c r="A29" s="33" t="s">
        <v>34</v>
      </c>
      <c r="B29" s="20">
        <v>0</v>
      </c>
      <c r="C29" s="20">
        <v>0</v>
      </c>
      <c r="D29" s="35">
        <f t="shared" si="8"/>
        <v>0</v>
      </c>
      <c r="E29" s="27">
        <v>0</v>
      </c>
      <c r="F29" s="27" t="s">
        <v>31</v>
      </c>
    </row>
    <row r="30" spans="1:6" x14ac:dyDescent="0.2">
      <c r="A30" s="6" t="s">
        <v>0</v>
      </c>
      <c r="B30" s="22">
        <v>603.1</v>
      </c>
      <c r="C30" s="22">
        <v>886.6</v>
      </c>
      <c r="D30" s="22">
        <f t="shared" si="8"/>
        <v>283.5</v>
      </c>
      <c r="E30" s="31">
        <f t="shared" si="9"/>
        <v>47.007129829215714</v>
      </c>
      <c r="F30" s="28" t="s">
        <v>31</v>
      </c>
    </row>
    <row r="31" spans="1:6" x14ac:dyDescent="0.2">
      <c r="A31" s="12" t="s">
        <v>41</v>
      </c>
      <c r="B31" s="23">
        <f>(B30/B12)*100</f>
        <v>5.4045577152279307</v>
      </c>
      <c r="C31" s="23">
        <f>(C30/C12)*100</f>
        <v>7.1975970125020288</v>
      </c>
      <c r="D31" s="22">
        <f t="shared" ref="D31" si="11">(C31-B31)</f>
        <v>1.7930392972740981</v>
      </c>
      <c r="E31" s="28" t="s">
        <v>31</v>
      </c>
      <c r="F31" s="28" t="s">
        <v>31</v>
      </c>
    </row>
    <row r="32" spans="1:6" ht="25.5" customHeight="1" x14ac:dyDescent="0.2">
      <c r="A32" s="54" t="s">
        <v>4</v>
      </c>
      <c r="B32" s="54"/>
      <c r="C32" s="54"/>
      <c r="D32" s="54"/>
      <c r="E32" s="54"/>
      <c r="F32" s="54"/>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49" t="s">
        <v>48</v>
      </c>
      <c r="B35" s="49"/>
      <c r="C35" s="49"/>
      <c r="D35" s="49"/>
      <c r="E35" s="49"/>
      <c r="F35" s="49"/>
    </row>
    <row r="36" spans="1:6" ht="51" customHeight="1" x14ac:dyDescent="0.2">
      <c r="A36" s="49" t="s">
        <v>42</v>
      </c>
      <c r="B36" s="49"/>
      <c r="C36" s="49"/>
      <c r="D36" s="49"/>
      <c r="E36" s="49"/>
      <c r="F36" s="49"/>
    </row>
    <row r="37" spans="1:6" ht="25.5" customHeight="1" x14ac:dyDescent="0.2">
      <c r="A37" s="49" t="s">
        <v>43</v>
      </c>
      <c r="B37" s="49"/>
      <c r="C37" s="49"/>
      <c r="D37" s="49"/>
      <c r="E37" s="49"/>
      <c r="F37" s="49"/>
    </row>
    <row r="38" spans="1:6" ht="51" customHeight="1" x14ac:dyDescent="0.2">
      <c r="A38" s="49" t="s">
        <v>44</v>
      </c>
      <c r="B38" s="50"/>
      <c r="C38" s="50"/>
      <c r="D38" s="50"/>
      <c r="E38" s="50"/>
      <c r="F38" s="50"/>
    </row>
    <row r="39" spans="1:6" ht="38.25" customHeight="1" x14ac:dyDescent="0.2">
      <c r="A39" s="49" t="s">
        <v>45</v>
      </c>
      <c r="B39" s="49"/>
      <c r="C39" s="49"/>
      <c r="D39" s="49"/>
      <c r="E39" s="49"/>
      <c r="F39" s="49"/>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2018-09-05T12:43:57Z</cp:lastPrinted>
  <dcterms:created xsi:type="dcterms:W3CDTF">2012-05-10T15:47:12Z</dcterms:created>
  <dcterms:modified xsi:type="dcterms:W3CDTF">2018-09-11T15:42:04Z</dcterms:modified>
</cp:coreProperties>
</file>