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9\4Q 2018\"/>
    </mc:Choice>
  </mc:AlternateContent>
  <bookViews>
    <workbookView xWindow="-15" yWindow="-15" windowWidth="14520" windowHeight="11760" tabRatio="864"/>
  </bookViews>
  <sheets>
    <sheet name="Table 1" sheetId="26" r:id="rId1"/>
    <sheet name="Table 2" sheetId="25" r:id="rId2"/>
    <sheet name="Table 3" sheetId="24" r:id="rId3"/>
    <sheet name="Table 4" sheetId="21" r:id="rId4"/>
    <sheet name="Table 5" sheetId="22" r:id="rId5"/>
    <sheet name="Table 6" sheetId="23" r:id="rId6"/>
    <sheet name="Table 7" sheetId="27" r:id="rId7"/>
    <sheet name="Table 8" sheetId="28" r:id="rId8"/>
    <sheet name="Table 9" sheetId="29" r:id="rId9"/>
    <sheet name="Table 10" sheetId="30" r:id="rId10"/>
    <sheet name="Table 11" sheetId="31" r:id="rId11"/>
    <sheet name="Table 12" sheetId="32" r:id="rId12"/>
  </sheets>
  <definedNames>
    <definedName name="_xlnm.Print_Area" localSheetId="9">'Table 10'!$A$1:$F$39</definedName>
    <definedName name="_xlnm.Print_Area" localSheetId="10">'Table 11'!$A$1:$G$39</definedName>
    <definedName name="_xlnm.Print_Area" localSheetId="11">'Table 12'!$A$1:$F$39</definedName>
    <definedName name="_xlnm.Print_Area" localSheetId="6">'Table 7'!$A$1:$H$15</definedName>
    <definedName name="_xlnm.Print_Area" localSheetId="7">'Table 8'!$A$1:$H$15</definedName>
    <definedName name="_xlnm.Print_Area" localSheetId="8">'Table 9'!$A$1:$H$15</definedName>
  </definedNames>
  <calcPr calcId="171027"/>
</workbook>
</file>

<file path=xl/calcChain.xml><?xml version="1.0" encoding="utf-8"?>
<calcChain xmlns="http://schemas.openxmlformats.org/spreadsheetml/2006/main">
  <c r="E30" i="23" l="1"/>
  <c r="D30" i="23"/>
  <c r="D29" i="23"/>
  <c r="E28" i="23"/>
  <c r="D28" i="23"/>
  <c r="E27" i="23"/>
  <c r="D27" i="23"/>
  <c r="E24" i="23"/>
  <c r="D24" i="23"/>
  <c r="C22" i="23"/>
  <c r="B22" i="23"/>
  <c r="E21" i="23"/>
  <c r="D21" i="23"/>
  <c r="E20" i="23"/>
  <c r="D20" i="23"/>
  <c r="E19" i="23"/>
  <c r="D19" i="23"/>
  <c r="E18" i="23"/>
  <c r="D18" i="23"/>
  <c r="E17" i="23"/>
  <c r="D17" i="23"/>
  <c r="E16" i="23"/>
  <c r="D16" i="23"/>
  <c r="E15" i="23"/>
  <c r="D15" i="23"/>
  <c r="E14" i="23"/>
  <c r="D14" i="23"/>
  <c r="C12" i="23"/>
  <c r="F6" i="23" s="1"/>
  <c r="B12" i="23"/>
  <c r="B31" i="23" s="1"/>
  <c r="E11" i="23"/>
  <c r="D11" i="23"/>
  <c r="E10" i="23"/>
  <c r="D10" i="23"/>
  <c r="E9" i="23"/>
  <c r="D9" i="23"/>
  <c r="E8" i="23"/>
  <c r="D8" i="23"/>
  <c r="E7" i="23"/>
  <c r="D7" i="23"/>
  <c r="E6" i="23"/>
  <c r="D6" i="23"/>
  <c r="E30" i="22"/>
  <c r="D30" i="22"/>
  <c r="D29" i="22"/>
  <c r="E28" i="22"/>
  <c r="D28" i="22"/>
  <c r="E27" i="22"/>
  <c r="D27" i="22"/>
  <c r="E24" i="22"/>
  <c r="D24" i="22"/>
  <c r="C22" i="22"/>
  <c r="B22" i="22"/>
  <c r="F21" i="22"/>
  <c r="E21" i="22"/>
  <c r="D21" i="22"/>
  <c r="E20" i="22"/>
  <c r="D20" i="22"/>
  <c r="E19" i="22"/>
  <c r="D19" i="22"/>
  <c r="E18" i="22"/>
  <c r="D18" i="22"/>
  <c r="E17" i="22"/>
  <c r="D17" i="22"/>
  <c r="E16" i="22"/>
  <c r="D16" i="22"/>
  <c r="E15" i="22"/>
  <c r="D15" i="22"/>
  <c r="E14" i="22"/>
  <c r="D14" i="22"/>
  <c r="C12" i="22"/>
  <c r="F6" i="22" s="1"/>
  <c r="B12" i="22"/>
  <c r="B31" i="22" s="1"/>
  <c r="E11" i="22"/>
  <c r="D11" i="22"/>
  <c r="E10" i="22"/>
  <c r="D10" i="22"/>
  <c r="E9" i="22"/>
  <c r="D9" i="22"/>
  <c r="E8" i="22"/>
  <c r="D8" i="22"/>
  <c r="E7" i="22"/>
  <c r="D7" i="22"/>
  <c r="E6" i="22"/>
  <c r="D6" i="22"/>
  <c r="E30" i="21"/>
  <c r="D30" i="21"/>
  <c r="D29" i="21"/>
  <c r="E28" i="21"/>
  <c r="D28" i="21"/>
  <c r="E27" i="21"/>
  <c r="D27" i="21"/>
  <c r="E24" i="21"/>
  <c r="D24" i="21"/>
  <c r="C22" i="21"/>
  <c r="F15" i="21" s="1"/>
  <c r="B22" i="21"/>
  <c r="F21" i="21"/>
  <c r="E21" i="21"/>
  <c r="D21" i="21"/>
  <c r="E20" i="21"/>
  <c r="D20" i="21"/>
  <c r="E19" i="21"/>
  <c r="D19" i="21"/>
  <c r="E18" i="21"/>
  <c r="D18" i="21"/>
  <c r="E17" i="21"/>
  <c r="D17" i="21"/>
  <c r="E16" i="21"/>
  <c r="D16" i="21"/>
  <c r="E15" i="21"/>
  <c r="D15" i="21"/>
  <c r="E14" i="21"/>
  <c r="D14" i="21"/>
  <c r="C12" i="21"/>
  <c r="F6" i="21" s="1"/>
  <c r="B12" i="21"/>
  <c r="B31" i="21" s="1"/>
  <c r="E11" i="21"/>
  <c r="D11" i="21"/>
  <c r="E10" i="21"/>
  <c r="D10" i="21"/>
  <c r="E9" i="21"/>
  <c r="D9" i="21"/>
  <c r="E8" i="21"/>
  <c r="D8" i="21"/>
  <c r="E7" i="21"/>
  <c r="D7" i="21"/>
  <c r="E6" i="21"/>
  <c r="D6" i="21"/>
  <c r="E22" i="23" l="1"/>
  <c r="B25" i="23"/>
  <c r="E22" i="22"/>
  <c r="B25" i="22"/>
  <c r="B25" i="21"/>
  <c r="F20" i="23"/>
  <c r="F15" i="23"/>
  <c r="F19" i="23"/>
  <c r="F16" i="23"/>
  <c r="F18" i="23"/>
  <c r="F21" i="23"/>
  <c r="F14" i="23"/>
  <c r="F9" i="23"/>
  <c r="F18" i="22"/>
  <c r="F15" i="22"/>
  <c r="F19" i="22"/>
  <c r="F16" i="22"/>
  <c r="F20" i="22"/>
  <c r="F18" i="21"/>
  <c r="E22" i="21"/>
  <c r="F16" i="21"/>
  <c r="F14" i="21"/>
  <c r="F19" i="21"/>
  <c r="F17" i="21"/>
  <c r="F20" i="21"/>
  <c r="F22" i="21" s="1"/>
  <c r="D12" i="23"/>
  <c r="E12" i="23"/>
  <c r="C25" i="23"/>
  <c r="D25" i="23" s="1"/>
  <c r="F7" i="23"/>
  <c r="F10" i="23"/>
  <c r="F8" i="23"/>
  <c r="F11" i="23"/>
  <c r="D22" i="23"/>
  <c r="C31" i="23"/>
  <c r="D31" i="23" s="1"/>
  <c r="F17" i="23"/>
  <c r="F7" i="22"/>
  <c r="E12" i="22"/>
  <c r="C25" i="22"/>
  <c r="D25" i="22" s="1"/>
  <c r="F9" i="22"/>
  <c r="D12" i="22"/>
  <c r="F8" i="22"/>
  <c r="F11" i="22"/>
  <c r="F14" i="22"/>
  <c r="D22" i="22"/>
  <c r="C31" i="22"/>
  <c r="D31" i="22" s="1"/>
  <c r="F10" i="22"/>
  <c r="F17" i="22"/>
  <c r="D12" i="21"/>
  <c r="F9" i="21"/>
  <c r="F7" i="21"/>
  <c r="E12" i="21"/>
  <c r="F10" i="21"/>
  <c r="C25" i="21"/>
  <c r="D25" i="21" s="1"/>
  <c r="F8" i="21"/>
  <c r="F11" i="21"/>
  <c r="C31" i="21"/>
  <c r="D31" i="21" s="1"/>
  <c r="D22" i="21"/>
  <c r="E30" i="32"/>
  <c r="D30" i="32"/>
  <c r="D29" i="32"/>
  <c r="E28" i="32"/>
  <c r="D28" i="32"/>
  <c r="E27" i="32"/>
  <c r="D27" i="32"/>
  <c r="E24" i="32"/>
  <c r="D24" i="32"/>
  <c r="C22" i="32"/>
  <c r="F21" i="32" s="1"/>
  <c r="B22" i="32"/>
  <c r="E21" i="32"/>
  <c r="D21" i="32"/>
  <c r="F20" i="32"/>
  <c r="E20" i="32"/>
  <c r="D20" i="32"/>
  <c r="E19" i="32"/>
  <c r="D19" i="32"/>
  <c r="E18" i="32"/>
  <c r="D18" i="32"/>
  <c r="E17" i="32"/>
  <c r="D17" i="32"/>
  <c r="E16" i="32"/>
  <c r="D16" i="32"/>
  <c r="F15" i="32"/>
  <c r="E15" i="32"/>
  <c r="D15" i="32"/>
  <c r="E14" i="32"/>
  <c r="D14" i="32"/>
  <c r="C12" i="32"/>
  <c r="F6" i="32" s="1"/>
  <c r="B12" i="32"/>
  <c r="B31" i="32" s="1"/>
  <c r="E11" i="32"/>
  <c r="D11" i="32"/>
  <c r="E10" i="32"/>
  <c r="D10" i="32"/>
  <c r="E9" i="32"/>
  <c r="D9" i="32"/>
  <c r="E8" i="32"/>
  <c r="D8" i="32"/>
  <c r="E7" i="32"/>
  <c r="D7" i="32"/>
  <c r="E6" i="32"/>
  <c r="D6" i="32"/>
  <c r="E30" i="31"/>
  <c r="D30" i="31"/>
  <c r="D29" i="31"/>
  <c r="E28" i="31"/>
  <c r="D28" i="31"/>
  <c r="E27" i="31"/>
  <c r="D27" i="31"/>
  <c r="E24" i="31"/>
  <c r="D24" i="31"/>
  <c r="C22" i="31"/>
  <c r="F17" i="31" s="1"/>
  <c r="B22" i="31"/>
  <c r="E21" i="31"/>
  <c r="D21" i="31"/>
  <c r="E20" i="31"/>
  <c r="D20" i="31"/>
  <c r="E19" i="31"/>
  <c r="D19" i="31"/>
  <c r="F18" i="31"/>
  <c r="E18" i="31"/>
  <c r="D18" i="31"/>
  <c r="E17" i="31"/>
  <c r="D17" i="31"/>
  <c r="E16" i="31"/>
  <c r="D16" i="31"/>
  <c r="E15" i="31"/>
  <c r="D15" i="31"/>
  <c r="E14" i="31"/>
  <c r="D14" i="31"/>
  <c r="C12" i="31"/>
  <c r="F6" i="31" s="1"/>
  <c r="B12" i="31"/>
  <c r="B31" i="31" s="1"/>
  <c r="E11" i="31"/>
  <c r="D11" i="31"/>
  <c r="E10" i="31"/>
  <c r="D10" i="31"/>
  <c r="E9" i="31"/>
  <c r="D9" i="31"/>
  <c r="E8" i="31"/>
  <c r="D8" i="31"/>
  <c r="E7" i="31"/>
  <c r="D7" i="31"/>
  <c r="E6" i="31"/>
  <c r="D6" i="31"/>
  <c r="C31" i="30"/>
  <c r="B31" i="30"/>
  <c r="E30" i="30"/>
  <c r="D30" i="30"/>
  <c r="D29" i="30"/>
  <c r="E28" i="30"/>
  <c r="D28" i="30"/>
  <c r="E27" i="30"/>
  <c r="D27" i="30"/>
  <c r="C25" i="30"/>
  <c r="B25" i="30"/>
  <c r="E24" i="30"/>
  <c r="D24" i="30"/>
  <c r="C22" i="30"/>
  <c r="F18" i="30" s="1"/>
  <c r="F21" i="30"/>
  <c r="E21" i="30"/>
  <c r="D21" i="30"/>
  <c r="F20" i="30"/>
  <c r="E20" i="30"/>
  <c r="D20" i="30"/>
  <c r="F19" i="30"/>
  <c r="E19" i="30"/>
  <c r="D19" i="30"/>
  <c r="E18" i="30"/>
  <c r="D18" i="30"/>
  <c r="F17" i="30"/>
  <c r="E17" i="30"/>
  <c r="D17" i="30"/>
  <c r="F16" i="30"/>
  <c r="E16" i="30"/>
  <c r="D16" i="30"/>
  <c r="F15" i="30"/>
  <c r="E15" i="30"/>
  <c r="D15" i="30"/>
  <c r="F14" i="30"/>
  <c r="E14" i="30"/>
  <c r="D14" i="30"/>
  <c r="E12" i="30"/>
  <c r="D12" i="30"/>
  <c r="F11" i="30"/>
  <c r="E11" i="30"/>
  <c r="D11" i="30"/>
  <c r="F10" i="30"/>
  <c r="E10" i="30"/>
  <c r="D10" i="30"/>
  <c r="F9" i="30"/>
  <c r="E9" i="30"/>
  <c r="D9" i="30"/>
  <c r="F8" i="30"/>
  <c r="E8" i="30"/>
  <c r="D8" i="30"/>
  <c r="F7" i="30"/>
  <c r="E7" i="30"/>
  <c r="D7" i="30"/>
  <c r="F6" i="30"/>
  <c r="F12" i="30" s="1"/>
  <c r="E6" i="30"/>
  <c r="D6" i="30"/>
  <c r="F22" i="23" l="1"/>
  <c r="F12" i="23"/>
  <c r="F12" i="22"/>
  <c r="F12" i="21"/>
  <c r="F22" i="22"/>
  <c r="F18" i="32"/>
  <c r="F14" i="32"/>
  <c r="F16" i="32"/>
  <c r="F19" i="32"/>
  <c r="E22" i="32"/>
  <c r="F9" i="32"/>
  <c r="F15" i="31"/>
  <c r="F20" i="31"/>
  <c r="F16" i="31"/>
  <c r="F21" i="31"/>
  <c r="F19" i="31"/>
  <c r="F14" i="31"/>
  <c r="F22" i="31" s="1"/>
  <c r="E22" i="31"/>
  <c r="F10" i="32"/>
  <c r="B25" i="32"/>
  <c r="C25" i="32"/>
  <c r="F8" i="32"/>
  <c r="F11" i="32"/>
  <c r="D22" i="32"/>
  <c r="C31" i="32"/>
  <c r="D31" i="32" s="1"/>
  <c r="D12" i="32"/>
  <c r="F7" i="32"/>
  <c r="E12" i="32"/>
  <c r="F17" i="32"/>
  <c r="F22" i="32" s="1"/>
  <c r="D12" i="31"/>
  <c r="F7" i="31"/>
  <c r="E12" i="31"/>
  <c r="F10" i="31"/>
  <c r="B25" i="31"/>
  <c r="F9" i="31"/>
  <c r="C25" i="31"/>
  <c r="F8" i="31"/>
  <c r="F11" i="31"/>
  <c r="D22" i="31"/>
  <c r="C31" i="31"/>
  <c r="D31" i="31" s="1"/>
  <c r="D31" i="30"/>
  <c r="D25" i="30"/>
  <c r="F22" i="30"/>
  <c r="F12" i="32" l="1"/>
  <c r="F12" i="31"/>
  <c r="D25" i="31"/>
  <c r="D25" i="32"/>
  <c r="C12" i="30" l="1"/>
  <c r="B22" i="30" l="1"/>
  <c r="B12" i="30"/>
  <c r="G13" i="29"/>
  <c r="G12" i="29"/>
  <c r="G11" i="29"/>
  <c r="G10" i="29"/>
  <c r="G9" i="29"/>
  <c r="G8" i="29"/>
  <c r="G7" i="29"/>
  <c r="G6" i="29"/>
  <c r="G5" i="29"/>
  <c r="G13" i="28"/>
  <c r="G12" i="28"/>
  <c r="G11" i="28"/>
  <c r="G10" i="28"/>
  <c r="G9" i="28"/>
  <c r="G8" i="28"/>
  <c r="G7" i="28"/>
  <c r="G6" i="28"/>
  <c r="G5" i="28"/>
  <c r="G13" i="27"/>
  <c r="G12" i="27"/>
  <c r="G11" i="27"/>
  <c r="G10" i="27"/>
  <c r="G9" i="27"/>
  <c r="G8" i="27"/>
  <c r="G7" i="27"/>
  <c r="G6" i="27"/>
  <c r="G5" i="27"/>
  <c r="D22" i="30" l="1"/>
  <c r="E22" i="30"/>
  <c r="G13" i="24" l="1"/>
  <c r="G12" i="24"/>
  <c r="G11" i="24"/>
  <c r="G10" i="24"/>
  <c r="G9" i="24"/>
  <c r="G8" i="24"/>
  <c r="G7" i="24"/>
  <c r="G6" i="24"/>
  <c r="G5" i="24"/>
  <c r="G13" i="25"/>
  <c r="G12" i="25"/>
  <c r="G11" i="25"/>
  <c r="G10" i="25"/>
  <c r="G9" i="25"/>
  <c r="G8" i="25"/>
  <c r="G7" i="25"/>
  <c r="G6" i="25"/>
  <c r="G5" i="25"/>
  <c r="G13" i="26"/>
  <c r="G12" i="26"/>
  <c r="G11" i="26"/>
  <c r="G10" i="26"/>
  <c r="G9" i="26"/>
  <c r="G8" i="26"/>
  <c r="G7" i="26"/>
  <c r="G6" i="26"/>
  <c r="G5" i="26"/>
</calcChain>
</file>

<file path=xl/sharedStrings.xml><?xml version="1.0" encoding="utf-8"?>
<sst xmlns="http://schemas.openxmlformats.org/spreadsheetml/2006/main" count="425" uniqueCount="84">
  <si>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</si>
  <si>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</si>
  <si>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</si>
  <si>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</si>
  <si>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</si>
  <si>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</si>
  <si>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</si>
  <si>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</si>
  <si>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</si>
  <si>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</si>
  <si>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</si>
  <si>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</si>
  <si>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</si>
  <si>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</si>
  <si>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</si>
  <si>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</si>
  <si>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</si>
  <si>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</si>
  <si>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</si>
  <si>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</si>
  <si>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</si>
  <si>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</si>
  <si>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</si>
  <si>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</si>
  <si>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</si>
  <si>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</si>
  <si>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</si>
  <si>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</si>
  <si>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</si>
  <si>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</si>
  <si>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</si>
  <si>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</si>
  <si>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</si>
  <si>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</si>
  <si>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</si>
  <si>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</si>
  <si>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</si>
  <si>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</si>
  <si>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t>Source: Bureau of Transportation Statistics, Form 41; Schedules P1.2 http://www.transtats.bts.gov/Fields.asp?Table_ID=295 and P6 http://www.transtats.bts.gov/Fields.asp?Table_ID=291</t>
  </si>
  <si>
    <t>Table 1. Annual U.S. Scheduled Service Passenger Airlines Financial Reports</t>
  </si>
  <si>
    <t>Table 2. Domestic Annual U.S. Scheduled Service Passenger Airlines Financial Reports</t>
  </si>
  <si>
    <t>Table 3. International Annual U.S. Scheduled Service Passenger Airlines Financial Reports</t>
  </si>
  <si>
    <t>Table 4. Jan-Dec U.S. Scheduled Passenger Airlines Revenue, Expenses and Profits</t>
  </si>
  <si>
    <t>Table 5. Jan-Dec U.S. Scheduled Domestic Passenger Airlines Revenue, Expenses and Profits</t>
  </si>
  <si>
    <t>Table 6. Jan-Dec U.S. Scheduled International Passenger Airlines Revenue, Expenses and Profits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</si>
  <si>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</si>
  <si>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</si>
  <si>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</si>
  <si>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</si>
  <si>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</si>
  <si>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</si>
  <si>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</si>
  <si>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</si>
  <si>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</si>
  <si>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</si>
  <si>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</si>
  <si>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</si>
  <si>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</si>
  <si>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</si>
  <si>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Jan-Dec 2017</t>
  </si>
  <si>
    <t>4Q                 2017</t>
  </si>
  <si>
    <t>Reports from 21 airlines in 2018</t>
  </si>
  <si>
    <t>Dollar Change           ($ in Millions)         2017-2018</t>
  </si>
  <si>
    <t>Reports from 17 airlines in 2017</t>
  </si>
  <si>
    <t>Jan-Dec 2018</t>
  </si>
  <si>
    <t>2017-2018 % Change</t>
  </si>
  <si>
    <t>% of YTD 2018 Revenue or Expense Total</t>
  </si>
  <si>
    <t>Reports from 17 airlines in 2018</t>
  </si>
  <si>
    <t>1Q                 2018</t>
  </si>
  <si>
    <t>2Q                 2018</t>
  </si>
  <si>
    <t>3Q                 2018</t>
  </si>
  <si>
    <t>Reports from 21 airlines in 4Q 2018</t>
  </si>
  <si>
    <t>4Q                 2018</t>
  </si>
  <si>
    <t>Dollar Change          4Q2017-4Q2018</t>
  </si>
  <si>
    <t>Reports from 17 airlines in 4Q 2018</t>
  </si>
  <si>
    <t>4Q 2017</t>
  </si>
  <si>
    <t>4Q 2018</t>
  </si>
  <si>
    <t>% of 4Q 2018 Revenue or Expense Total</t>
  </si>
  <si>
    <r>
      <t>Table 7.</t>
    </r>
    <r>
      <rPr>
        <b/>
        <sz val="10"/>
        <color rgb="FF00B050"/>
        <rFont val="Arial"/>
        <family val="2"/>
      </rPr>
      <t xml:space="preserve"> </t>
    </r>
    <r>
      <rPr>
        <b/>
        <sz val="10"/>
        <color theme="1"/>
        <rFont val="Arial"/>
        <family val="2"/>
      </rPr>
      <t>Quarterly U.S. Scheduled Service Passenger Airlines Financial Reports</t>
    </r>
  </si>
  <si>
    <t>Table 8. Domestic Quarterly U.S. Scheduled Service Passenger Airlines Financial Reports</t>
  </si>
  <si>
    <t>Table 9. International Quarterly U.S. Scheduled Service Passenger Airlines Financial Reports</t>
  </si>
  <si>
    <r>
      <t>Table 10.</t>
    </r>
    <r>
      <rPr>
        <b/>
        <sz val="10"/>
        <color rgb="FF00B050"/>
        <rFont val="Arial"/>
        <family val="2"/>
      </rPr>
      <t xml:space="preserve"> </t>
    </r>
    <r>
      <rPr>
        <b/>
        <sz val="10"/>
        <rFont val="Arial"/>
        <family val="2"/>
      </rPr>
      <t>Quarterly U.S. Scheduled Passenger Airlines Revenue, Expenses and Profits</t>
    </r>
  </si>
  <si>
    <t>Table 11. Domestic Quarterly U.S. Scheduled Passenger Airlines Revenue, Expenses and Profits</t>
  </si>
  <si>
    <t>Table 12. International Quarterly U.S. Scheduled Passenger Airlines Revenue, Expenses and Profits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</si>
</sst>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quot;$&quot;#,##0,,_);[Red]\(&quot;$&quot;#,##0,,\)"/>
    <numFmt numFmtId="167" formatCode="0.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name val="Arial"/>
    </font>
    <font>
      <b/>
      <sz val="10"/>
      <color rgb="FF00B050"/>
      <name val="Arial"/>
      <family val="2"/>
    </font>
    <font>
      <sz val="10"/>
      <color theme="5"/>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9" fontId="10" fillId="0" borderId="0" applyFont="0" applyFill="0" applyBorder="0" applyAlignment="0" applyProtection="0"/>
    <xf numFmtId="0" fontId="1" fillId="0" borderId="0"/>
  </cellStyleXfs>
  <cellXfs count="80">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0" fillId="0" borderId="0" xfId="0"/>
    <xf numFmtId="0" fontId="7" fillId="0" borderId="0" xfId="1"/>
    <xf numFmtId="0" fontId="7" fillId="0" borderId="1" xfId="1" applyBorder="1"/>
    <xf numFmtId="167" fontId="0" fillId="0" borderId="0" xfId="5" applyNumberFormat="1" applyFont="1"/>
    <xf numFmtId="0" fontId="9" fillId="0" borderId="1" xfId="7" applyFont="1" applyBorder="1"/>
    <xf numFmtId="0" fontId="8" fillId="0" borderId="1" xfId="7" applyFont="1" applyBorder="1" applyAlignment="1">
      <alignment horizontal="center" wrapText="1"/>
    </xf>
    <xf numFmtId="0" fontId="8" fillId="0" borderId="0" xfId="7" applyFont="1" applyAlignment="1">
      <alignment vertical="center"/>
    </xf>
    <xf numFmtId="3" fontId="9" fillId="0" borderId="0" xfId="7" applyNumberFormat="1" applyFont="1"/>
    <xf numFmtId="0" fontId="8" fillId="0" borderId="1" xfId="7" applyFont="1" applyBorder="1" applyAlignment="1">
      <alignment vertical="center"/>
    </xf>
    <xf numFmtId="3" fontId="9" fillId="0" borderId="1" xfId="7" applyNumberFormat="1" applyFont="1" applyBorder="1"/>
    <xf numFmtId="4" fontId="9" fillId="0" borderId="0" xfId="3" applyNumberFormat="1" applyFont="1"/>
    <xf numFmtId="167" fontId="0" fillId="0" borderId="0" xfId="8" applyNumberFormat="1" applyFont="1"/>
    <xf numFmtId="3" fontId="9" fillId="2" borderId="0" xfId="7" applyNumberFormat="1" applyFont="1" applyFill="1"/>
    <xf numFmtId="0" fontId="1" fillId="0" borderId="0" xfId="9"/>
    <xf numFmtId="0" fontId="9" fillId="0" borderId="1" xfId="9" applyFont="1" applyBorder="1"/>
    <xf numFmtId="0" fontId="8" fillId="0" borderId="1" xfId="9" applyFont="1" applyBorder="1" applyAlignment="1">
      <alignment horizontal="center" wrapText="1"/>
    </xf>
    <xf numFmtId="0" fontId="8" fillId="0" borderId="0" xfId="9" applyFont="1" applyAlignment="1">
      <alignment vertical="center"/>
    </xf>
    <xf numFmtId="3" fontId="9" fillId="0" borderId="0" xfId="9" applyNumberFormat="1" applyFont="1"/>
    <xf numFmtId="164" fontId="9" fillId="0" borderId="0" xfId="9" applyNumberFormat="1" applyFont="1"/>
    <xf numFmtId="0" fontId="8" fillId="0" borderId="1" xfId="9" applyFont="1" applyBorder="1" applyAlignment="1">
      <alignment vertical="center"/>
    </xf>
    <xf numFmtId="3" fontId="9" fillId="0" borderId="1" xfId="9" applyNumberFormat="1" applyFont="1" applyBorder="1"/>
    <xf numFmtId="0" fontId="8" fillId="0" borderId="1" xfId="9" applyFont="1" applyBorder="1" applyAlignment="1">
      <alignment horizontal="center"/>
    </xf>
    <xf numFmtId="0" fontId="0" fillId="0" borderId="0" xfId="0" applyAlignment="1"/>
    <xf numFmtId="165" fontId="9" fillId="0" borderId="0" xfId="3" applyNumberFormat="1" applyFill="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2" fillId="0" borderId="0" xfId="0" applyFont="1" applyAlignment="1"/>
    <xf numFmtId="0" fontId="12" fillId="0" borderId="0" xfId="0" applyFont="1"/>
    <xf numFmtId="165" fontId="0" fillId="0" borderId="0" xfId="0" applyNumberFormat="1"/>
    <xf numFmtId="165" fontId="6" fillId="0" borderId="1" xfId="0" applyNumberFormat="1" applyFont="1" applyBorder="1"/>
    <xf numFmtId="0" fontId="8" fillId="0" borderId="0" xfId="7" applyFont="1" applyAlignment="1"/>
    <xf numFmtId="0" fontId="8" fillId="0" borderId="0" xfId="7" applyFont="1" applyAlignment="1">
      <alignment vertical="center"/>
    </xf>
    <xf numFmtId="0" fontId="9" fillId="0" borderId="2" xfId="7" applyFont="1" applyBorder="1"/>
    <xf numFmtId="0" fontId="9" fillId="0" borderId="0" xfId="7" applyFont="1" applyBorder="1"/>
    <xf numFmtId="0" fontId="9" fillId="0" borderId="0" xfId="7" applyFont="1" applyAlignment="1">
      <alignment wrapText="1"/>
    </xf>
    <xf numFmtId="0" fontId="7" fillId="0" borderId="0" xfId="1" applyFont="1" applyAlignment="1">
      <alignment wrapText="1"/>
    </xf>
    <xf numFmtId="0" fontId="7" fillId="0" borderId="0" xfId="1" applyAlignment="1">
      <alignment wrapText="1"/>
    </xf>
    <xf numFmtId="0" fontId="6" fillId="0" borderId="0" xfId="1" applyFont="1" applyAlignment="1">
      <alignment wrapText="1"/>
    </xf>
    <xf numFmtId="0" fontId="6" fillId="0" borderId="0" xfId="1" applyFont="1"/>
    <xf numFmtId="0" fontId="6" fillId="0" borderId="0" xfId="1" applyFont="1" applyBorder="1"/>
    <xf numFmtId="0" fontId="9" fillId="0" borderId="2" xfId="3" applyFont="1" applyFill="1" applyBorder="1" applyAlignment="1">
      <alignment wrapText="1"/>
    </xf>
    <xf numFmtId="0" fontId="8" fillId="0" borderId="0" xfId="9" applyFont="1" applyAlignment="1"/>
    <xf numFmtId="0" fontId="8" fillId="0" borderId="0" xfId="9" applyFont="1" applyAlignment="1">
      <alignment vertical="center"/>
    </xf>
    <xf numFmtId="0" fontId="9" fillId="0" borderId="0" xfId="9" applyFont="1" applyAlignment="1">
      <alignment vertical="center"/>
    </xf>
    <xf numFmtId="0" fontId="9" fillId="0" borderId="2" xfId="9" applyFont="1" applyBorder="1"/>
    <xf numFmtId="0" fontId="9" fillId="0" borderId="0" xfId="9" applyFont="1" applyBorder="1"/>
    <xf numFmtId="0" fontId="9" fillId="0" borderId="0" xfId="9" applyFont="1" applyAlignment="1">
      <alignment wrapText="1"/>
    </xf>
    <xf numFmtId="0" fontId="6" fillId="0" borderId="0" xfId="9" applyFont="1" applyAlignment="1"/>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cellXfs>
  <cellStyles count="10">
    <cellStyle name="Normal" xfId="0" builtinId="0"/>
    <cellStyle name="Normal 2" xfId="1"/>
    <cellStyle name="Normal 3" xfId="2"/>
    <cellStyle name="Normal 3 2" xfId="4"/>
    <cellStyle name="Normal 3 2 2" xfId="7"/>
    <cellStyle name="Normal 3 3" xfId="9"/>
    <cellStyle name="Normal 4" xfId="3"/>
    <cellStyle name="Normal 5" xfId="6"/>
    <cellStyle name="Percent" xfId="8"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workbookViewId="0">
      <selection activeCell="K15" sqref="K15"/>
    </sheetView>
  </sheetViews>
  <sheetFormatPr defaultColWidth="9.140625" defaultRowHeight="12.75" x14ac:dyDescent="0.2"/>
  <cols>
    <col min="1" max="1" width="27.5703125" style="25" bestFit="1" customWidth="1"/>
    <col min="2" max="6" width="9.140625" style="25"/>
    <col min="7" max="7" width="18.28515625" style="25" customWidth="1"/>
    <col min="8" max="16384" width="9.140625" style="25"/>
  </cols>
  <sheetData>
    <row r="1" spans="1:10" x14ac:dyDescent="0.2">
      <c r="A1" s="57" t="s">
        <v>39</v>
      </c>
      <c r="B1" s="57"/>
      <c r="C1" s="57"/>
      <c r="D1" s="57"/>
      <c r="E1" s="57"/>
      <c r="F1" s="57"/>
      <c r="G1" s="57"/>
    </row>
    <row r="2" spans="1:10" x14ac:dyDescent="0.2">
      <c r="A2" s="58" t="s">
        <v>61</v>
      </c>
      <c r="B2" s="58"/>
      <c r="C2" s="58"/>
      <c r="D2" s="58"/>
      <c r="E2" s="58"/>
      <c r="F2" s="58"/>
      <c r="G2" s="58"/>
    </row>
    <row r="3" spans="1:10" x14ac:dyDescent="0.2">
      <c r="A3" s="58" t="s">
        <v>4</v>
      </c>
      <c r="B3" s="58"/>
      <c r="C3" s="58"/>
      <c r="D3" s="58"/>
      <c r="E3" s="58"/>
      <c r="F3" s="58"/>
      <c r="G3" s="58"/>
    </row>
    <row r="4" spans="1:10" ht="38.25" x14ac:dyDescent="0.2">
      <c r="A4" s="29"/>
      <c r="B4" s="30">
        <v>2014</v>
      </c>
      <c r="C4" s="30">
        <v>2015</v>
      </c>
      <c r="D4" s="30">
        <v>2016</v>
      </c>
      <c r="E4" s="30">
        <v>2017</v>
      </c>
      <c r="F4" s="30">
        <v>2018</v>
      </c>
      <c r="G4" s="30" t="s">
        <v>62</v>
      </c>
    </row>
    <row r="5" spans="1:10" x14ac:dyDescent="0.2">
      <c r="A5" s="31" t="s">
        <v>0</v>
      </c>
      <c r="B5" s="32">
        <v>7446.5</v>
      </c>
      <c r="C5" s="32">
        <v>24787.7</v>
      </c>
      <c r="D5" s="32">
        <v>14046.5</v>
      </c>
      <c r="E5" s="32">
        <v>15294.7</v>
      </c>
      <c r="F5" s="32">
        <v>11774.6</v>
      </c>
      <c r="G5" s="32">
        <f>(F5-E5)</f>
        <v>-3520.1000000000004</v>
      </c>
      <c r="I5" s="36"/>
      <c r="J5" s="36"/>
    </row>
    <row r="6" spans="1:10" x14ac:dyDescent="0.2">
      <c r="A6" s="31" t="s">
        <v>1</v>
      </c>
      <c r="B6" s="32">
        <v>14600</v>
      </c>
      <c r="C6" s="32">
        <v>27986.5</v>
      </c>
      <c r="D6" s="32">
        <v>25366</v>
      </c>
      <c r="E6" s="32">
        <v>21443.8</v>
      </c>
      <c r="F6" s="32">
        <v>17645.900000000001</v>
      </c>
      <c r="G6" s="32">
        <f t="shared" ref="G6:G13" si="0">(F6-E6)</f>
        <v>-3797.8999999999978</v>
      </c>
    </row>
    <row r="7" spans="1:10" x14ac:dyDescent="0.2">
      <c r="A7" s="31" t="s">
        <v>6</v>
      </c>
      <c r="B7" s="32">
        <v>169276.5</v>
      </c>
      <c r="C7" s="32">
        <v>169056.9</v>
      </c>
      <c r="D7" s="32">
        <v>169157.8</v>
      </c>
      <c r="E7" s="32">
        <v>175337.3</v>
      </c>
      <c r="F7" s="32">
        <v>187473.7</v>
      </c>
      <c r="G7" s="32">
        <f t="shared" si="0"/>
        <v>12136.400000000023</v>
      </c>
    </row>
    <row r="8" spans="1:10" x14ac:dyDescent="0.2">
      <c r="A8" s="31" t="s">
        <v>7</v>
      </c>
      <c r="B8" s="32">
        <v>127455.4</v>
      </c>
      <c r="C8" s="32">
        <v>127060.9</v>
      </c>
      <c r="D8" s="32">
        <v>125916.4</v>
      </c>
      <c r="E8" s="32">
        <v>130490.5</v>
      </c>
      <c r="F8" s="32">
        <v>139004.70000000001</v>
      </c>
      <c r="G8" s="32">
        <f t="shared" si="0"/>
        <v>8514.2000000000116</v>
      </c>
    </row>
    <row r="9" spans="1:10" x14ac:dyDescent="0.2">
      <c r="A9" s="31" t="s">
        <v>8</v>
      </c>
      <c r="B9" s="32">
        <v>3558.4</v>
      </c>
      <c r="C9" s="32">
        <v>3813.5</v>
      </c>
      <c r="D9" s="32">
        <v>4320.6000000000004</v>
      </c>
      <c r="E9" s="32">
        <v>4576.3999999999996</v>
      </c>
      <c r="F9" s="32">
        <v>4894.6000000000004</v>
      </c>
      <c r="G9" s="32">
        <f t="shared" si="0"/>
        <v>318.20000000000073</v>
      </c>
      <c r="I9" s="36"/>
    </row>
    <row r="10" spans="1:10" x14ac:dyDescent="0.2">
      <c r="A10" s="31" t="s">
        <v>9</v>
      </c>
      <c r="B10" s="37">
        <v>2939.9</v>
      </c>
      <c r="C10" s="32">
        <v>3011.8</v>
      </c>
      <c r="D10" s="32">
        <v>2905.7</v>
      </c>
      <c r="E10" s="32">
        <v>2856.3</v>
      </c>
      <c r="F10" s="32">
        <v>2700.3</v>
      </c>
      <c r="G10" s="32">
        <f t="shared" si="0"/>
        <v>-156</v>
      </c>
    </row>
    <row r="11" spans="1:10" x14ac:dyDescent="0.2">
      <c r="A11" s="31" t="s">
        <v>3</v>
      </c>
      <c r="B11" s="32">
        <v>154676.6</v>
      </c>
      <c r="C11" s="32">
        <v>141070.39999999999</v>
      </c>
      <c r="D11" s="32">
        <v>143791.79999999999</v>
      </c>
      <c r="E11" s="32">
        <v>153893.4</v>
      </c>
      <c r="F11" s="32">
        <v>169827.9</v>
      </c>
      <c r="G11" s="32">
        <f t="shared" si="0"/>
        <v>15934.5</v>
      </c>
    </row>
    <row r="12" spans="1:10" x14ac:dyDescent="0.2">
      <c r="A12" s="31" t="s">
        <v>10</v>
      </c>
      <c r="B12" s="32">
        <v>43431.199999999997</v>
      </c>
      <c r="C12" s="32">
        <v>26979.1</v>
      </c>
      <c r="D12" s="32">
        <v>22549.200000000001</v>
      </c>
      <c r="E12" s="32">
        <v>26241.3</v>
      </c>
      <c r="F12" s="32">
        <v>34459.9</v>
      </c>
      <c r="G12" s="32">
        <f t="shared" si="0"/>
        <v>8218.6000000000022</v>
      </c>
    </row>
    <row r="13" spans="1:10" x14ac:dyDescent="0.2">
      <c r="A13" s="33" t="s">
        <v>11</v>
      </c>
      <c r="B13" s="34">
        <v>40760</v>
      </c>
      <c r="C13" s="34">
        <v>45487</v>
      </c>
      <c r="D13" s="34">
        <v>49948</v>
      </c>
      <c r="E13" s="34">
        <v>53555.8</v>
      </c>
      <c r="F13" s="34">
        <v>56103.6</v>
      </c>
      <c r="G13" s="34">
        <f t="shared" si="0"/>
        <v>2547.7999999999956</v>
      </c>
    </row>
    <row r="14" spans="1:10" ht="25.5" customHeight="1" x14ac:dyDescent="0.2">
      <c r="A14" s="59" t="s">
        <v>5</v>
      </c>
      <c r="B14" s="59"/>
      <c r="C14" s="59"/>
      <c r="D14" s="59"/>
      <c r="E14" s="59"/>
      <c r="F14" s="60"/>
      <c r="G14" s="60"/>
    </row>
    <row r="15" spans="1:10" ht="105" customHeight="1" x14ac:dyDescent="0.2">
      <c r="A15" s="61" t="s">
        <v>54</v>
      </c>
      <c r="B15" s="61"/>
      <c r="C15" s="61"/>
      <c r="D15" s="61"/>
      <c r="E15" s="61"/>
      <c r="F15" s="61"/>
      <c r="G15" s="61"/>
    </row>
    <row r="20" spans="6:6" x14ac:dyDescent="0.2">
      <c r="F20" s="36"/>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H23" sqref="H23"/>
    </sheetView>
  </sheetViews>
  <sheetFormatPr defaultColWidth="9.140625" defaultRowHeight="12.75" x14ac:dyDescent="0.2"/>
  <cols>
    <col min="1" max="1" width="36.42578125" style="25" customWidth="1"/>
    <col min="2" max="2" width="9.140625" style="25"/>
    <col min="3" max="3" width="10.7109375" style="25" customWidth="1"/>
    <col min="4" max="4" width="9.140625" style="25"/>
    <col min="5" max="5" width="9.85546875" style="25" customWidth="1"/>
    <col min="6" max="6" width="11.140625" style="25" customWidth="1"/>
    <col min="7" max="7" width="3" style="25" customWidth="1"/>
    <col min="8" max="16384" width="9.140625" style="25"/>
  </cols>
  <sheetData>
    <row r="1" spans="1:13" ht="25.5" customHeight="1" x14ac:dyDescent="0.2">
      <c r="A1" s="76" t="s">
        <v>81</v>
      </c>
      <c r="B1" s="76"/>
      <c r="C1" s="76"/>
      <c r="D1" s="76"/>
      <c r="E1" s="76"/>
      <c r="F1" s="76"/>
      <c r="G1" s="26"/>
    </row>
    <row r="2" spans="1:13" x14ac:dyDescent="0.2">
      <c r="A2" s="77" t="s">
        <v>71</v>
      </c>
      <c r="B2" s="77"/>
      <c r="C2" s="77"/>
      <c r="D2" s="77"/>
      <c r="E2" s="77"/>
      <c r="F2" s="77"/>
      <c r="G2" s="26"/>
    </row>
    <row r="3" spans="1:13" x14ac:dyDescent="0.2">
      <c r="A3" s="78" t="s">
        <v>30</v>
      </c>
      <c r="B3" s="78"/>
      <c r="C3" s="78"/>
      <c r="D3" s="78"/>
      <c r="E3" s="78"/>
      <c r="F3" s="78"/>
      <c r="G3" s="26"/>
    </row>
    <row r="4" spans="1:13" ht="63.75" x14ac:dyDescent="0.2">
      <c r="A4" s="3"/>
      <c r="B4" s="8" t="s">
        <v>75</v>
      </c>
      <c r="C4" s="8" t="s">
        <v>76</v>
      </c>
      <c r="D4" s="8" t="s">
        <v>12</v>
      </c>
      <c r="E4" s="9" t="s">
        <v>65</v>
      </c>
      <c r="F4" s="9" t="s">
        <v>77</v>
      </c>
      <c r="G4" s="26"/>
      <c r="H4" s="47"/>
      <c r="I4" s="47"/>
      <c r="J4" s="47"/>
      <c r="K4" s="47"/>
      <c r="L4" s="47"/>
      <c r="M4" s="47"/>
    </row>
    <row r="5" spans="1:13" ht="25.5" customHeight="1" x14ac:dyDescent="0.2">
      <c r="A5" s="4" t="s">
        <v>2</v>
      </c>
      <c r="B5" s="6"/>
      <c r="C5" s="6"/>
      <c r="D5" s="6"/>
      <c r="E5" s="6"/>
      <c r="F5" s="6"/>
      <c r="G5" s="26"/>
      <c r="H5" s="47"/>
      <c r="I5" s="47"/>
      <c r="J5" s="47"/>
      <c r="K5" s="47"/>
      <c r="L5" s="47"/>
      <c r="M5" s="47"/>
    </row>
    <row r="6" spans="1:13" x14ac:dyDescent="0.2">
      <c r="A6" s="2" t="s">
        <v>33</v>
      </c>
      <c r="B6" s="10">
        <v>32273.5</v>
      </c>
      <c r="C6" s="55">
        <v>34519</v>
      </c>
      <c r="D6" s="10">
        <f t="shared" ref="D6:D12" si="0">(C6-B6)</f>
        <v>2245.5</v>
      </c>
      <c r="E6" s="19">
        <f t="shared" ref="E6:E12" si="1">(C6-B6)/B6*100</f>
        <v>6.9577207306303928</v>
      </c>
      <c r="F6" s="19">
        <f>(C6/C12)*100</f>
        <v>73.85417870148099</v>
      </c>
      <c r="G6" s="26"/>
      <c r="H6" s="47"/>
      <c r="I6" s="47"/>
      <c r="J6" s="47"/>
      <c r="K6" s="47"/>
      <c r="L6" s="47"/>
      <c r="M6" s="47"/>
    </row>
    <row r="7" spans="1:13" x14ac:dyDescent="0.2">
      <c r="A7" s="2" t="s">
        <v>13</v>
      </c>
      <c r="B7" s="10">
        <v>843.7</v>
      </c>
      <c r="C7" s="55">
        <v>915.3</v>
      </c>
      <c r="D7" s="10">
        <f t="shared" si="0"/>
        <v>71.599999999999909</v>
      </c>
      <c r="E7" s="19">
        <f t="shared" si="1"/>
        <v>8.4864288254118652</v>
      </c>
      <c r="F7" s="19">
        <f>(C7/C12)*100</f>
        <v>1.9583049846596237</v>
      </c>
      <c r="G7" s="26"/>
    </row>
    <row r="8" spans="1:13" x14ac:dyDescent="0.2">
      <c r="A8" s="2" t="s">
        <v>14</v>
      </c>
      <c r="B8" s="10">
        <v>1158.4000000000001</v>
      </c>
      <c r="C8" s="55">
        <v>1249.5</v>
      </c>
      <c r="D8" s="10">
        <f t="shared" si="0"/>
        <v>91.099999999999909</v>
      </c>
      <c r="E8" s="19">
        <f t="shared" si="1"/>
        <v>7.8642955801104888</v>
      </c>
      <c r="F8" s="19">
        <f>(C8/C12)*100</f>
        <v>2.6733334189142357</v>
      </c>
      <c r="G8" s="26"/>
    </row>
    <row r="9" spans="1:13" x14ac:dyDescent="0.2">
      <c r="A9" s="2" t="s">
        <v>15</v>
      </c>
      <c r="B9" s="10">
        <v>674.9</v>
      </c>
      <c r="C9" s="55">
        <v>666.2</v>
      </c>
      <c r="D9" s="10">
        <f t="shared" si="0"/>
        <v>-8.6999999999999318</v>
      </c>
      <c r="E9" s="19">
        <f t="shared" si="1"/>
        <v>-1.2890798636834986</v>
      </c>
      <c r="F9" s="19">
        <f>(C9/C12)*100</f>
        <v>1.4253499189120957</v>
      </c>
      <c r="G9" s="26"/>
    </row>
    <row r="10" spans="1:13" x14ac:dyDescent="0.2">
      <c r="A10" s="2" t="s">
        <v>27</v>
      </c>
      <c r="B10" s="10">
        <v>7388.8</v>
      </c>
      <c r="C10" s="55">
        <v>7166.2</v>
      </c>
      <c r="D10" s="10">
        <f t="shared" si="0"/>
        <v>-222.60000000000036</v>
      </c>
      <c r="E10" s="19">
        <f t="shared" si="1"/>
        <v>-3.0126678215677831</v>
      </c>
      <c r="F10" s="19">
        <f>(C10/C12)*100</f>
        <v>15.332246455880908</v>
      </c>
      <c r="G10" s="26"/>
    </row>
    <row r="11" spans="1:13" x14ac:dyDescent="0.2">
      <c r="A11" s="2" t="s">
        <v>28</v>
      </c>
      <c r="B11" s="10">
        <v>1499</v>
      </c>
      <c r="C11" s="55">
        <v>2223.1999999999998</v>
      </c>
      <c r="D11" s="10">
        <f t="shared" si="0"/>
        <v>724.19999999999982</v>
      </c>
      <c r="E11" s="19">
        <f t="shared" si="1"/>
        <v>48.312208138759161</v>
      </c>
      <c r="F11" s="19">
        <f>(C11/C12)*100</f>
        <v>4.7565865201521635</v>
      </c>
      <c r="G11" s="26"/>
    </row>
    <row r="12" spans="1:13" x14ac:dyDescent="0.2">
      <c r="A12" s="7" t="s">
        <v>45</v>
      </c>
      <c r="B12" s="11">
        <f>SUM(B6:B11)</f>
        <v>43838.3</v>
      </c>
      <c r="C12" s="56">
        <f>SUM(C6:C11)</f>
        <v>46739.399999999994</v>
      </c>
      <c r="D12" s="12">
        <f t="shared" si="0"/>
        <v>2901.0999999999913</v>
      </c>
      <c r="E12" s="20">
        <f t="shared" si="1"/>
        <v>6.6177292458877073</v>
      </c>
      <c r="F12" s="21">
        <f>SUM(F6:F11)</f>
        <v>100.00000000000001</v>
      </c>
      <c r="G12" s="26"/>
    </row>
    <row r="13" spans="1:13" ht="25.5" customHeight="1" x14ac:dyDescent="0.2">
      <c r="A13" s="7" t="s">
        <v>16</v>
      </c>
      <c r="B13" s="5"/>
      <c r="C13" s="5"/>
      <c r="D13" s="14"/>
      <c r="E13" s="16"/>
      <c r="F13" s="15"/>
      <c r="G13" s="26"/>
    </row>
    <row r="14" spans="1:13" x14ac:dyDescent="0.2">
      <c r="A14" s="2" t="s">
        <v>17</v>
      </c>
      <c r="B14" s="10">
        <v>7053.3</v>
      </c>
      <c r="C14" s="55">
        <v>8704.7000000000007</v>
      </c>
      <c r="D14" s="10">
        <f t="shared" ref="D14:D22" si="2">(C14-B14)</f>
        <v>1651.4000000000005</v>
      </c>
      <c r="E14" s="19">
        <f t="shared" ref="E14:E22" si="3">(C14-B14)/B14*100</f>
        <v>23.413154126437277</v>
      </c>
      <c r="F14" s="19">
        <f>(C14/C22)*100</f>
        <v>20.335280884177184</v>
      </c>
      <c r="G14" s="26"/>
    </row>
    <row r="15" spans="1:13" x14ac:dyDescent="0.2">
      <c r="A15" s="2" t="s">
        <v>18</v>
      </c>
      <c r="B15" s="10">
        <v>13563.6</v>
      </c>
      <c r="C15" s="55">
        <v>14203.7</v>
      </c>
      <c r="D15" s="10">
        <f t="shared" si="2"/>
        <v>640.10000000000036</v>
      </c>
      <c r="E15" s="19">
        <f t="shared" si="3"/>
        <v>4.7192485770739356</v>
      </c>
      <c r="F15" s="19">
        <f>(C15/C22)*100</f>
        <v>33.181640848574617</v>
      </c>
      <c r="G15" s="26"/>
    </row>
    <row r="16" spans="1:13" x14ac:dyDescent="0.2">
      <c r="A16" s="2" t="s">
        <v>19</v>
      </c>
      <c r="B16" s="10">
        <v>2218.6</v>
      </c>
      <c r="C16" s="55">
        <v>2277.8000000000002</v>
      </c>
      <c r="D16" s="10">
        <f t="shared" si="2"/>
        <v>59.200000000000273</v>
      </c>
      <c r="E16" s="19">
        <f t="shared" si="3"/>
        <v>2.6683494095375586</v>
      </c>
      <c r="F16" s="19">
        <f>(C16/C22)*100</f>
        <v>5.3212290829067967</v>
      </c>
      <c r="G16" s="26"/>
    </row>
    <row r="17" spans="1:7" x14ac:dyDescent="0.2">
      <c r="A17" s="2" t="s">
        <v>20</v>
      </c>
      <c r="B17" s="48">
        <v>2308.4</v>
      </c>
      <c r="C17" s="55">
        <v>2447.3000000000002</v>
      </c>
      <c r="D17" s="10">
        <f t="shared" si="2"/>
        <v>138.90000000000009</v>
      </c>
      <c r="E17" s="19">
        <f t="shared" si="3"/>
        <v>6.0171547392133116</v>
      </c>
      <c r="F17" s="19">
        <f>(C17/C22)*100</f>
        <v>5.7172025351645468</v>
      </c>
      <c r="G17" s="26"/>
    </row>
    <row r="18" spans="1:7" x14ac:dyDescent="0.2">
      <c r="A18" s="2" t="s">
        <v>21</v>
      </c>
      <c r="B18" s="10">
        <v>757.7</v>
      </c>
      <c r="C18" s="55">
        <v>787.1</v>
      </c>
      <c r="D18" s="10">
        <f t="shared" si="2"/>
        <v>29.399999999999977</v>
      </c>
      <c r="E18" s="19">
        <f t="shared" si="3"/>
        <v>3.8801636531608787</v>
      </c>
      <c r="F18" s="19">
        <f>(C18/C22)*100</f>
        <v>1.8387652169443935</v>
      </c>
      <c r="G18" s="26"/>
    </row>
    <row r="19" spans="1:7" x14ac:dyDescent="0.2">
      <c r="A19" s="2" t="s">
        <v>22</v>
      </c>
      <c r="B19" s="10">
        <v>608.6</v>
      </c>
      <c r="C19" s="55">
        <v>540.29999999999995</v>
      </c>
      <c r="D19" s="10">
        <f t="shared" si="2"/>
        <v>-68.300000000000068</v>
      </c>
      <c r="E19" s="19">
        <f t="shared" si="3"/>
        <v>-11.22247781794283</v>
      </c>
      <c r="F19" s="19">
        <f>(C19/C22)*100</f>
        <v>1.2622091814446141</v>
      </c>
      <c r="G19" s="26"/>
    </row>
    <row r="20" spans="1:7" x14ac:dyDescent="0.2">
      <c r="A20" s="2" t="s">
        <v>27</v>
      </c>
      <c r="B20" s="10">
        <v>5092.3</v>
      </c>
      <c r="C20" s="55">
        <v>5294.8</v>
      </c>
      <c r="D20" s="10">
        <f t="shared" si="2"/>
        <v>202.5</v>
      </c>
      <c r="E20" s="19">
        <f t="shared" si="3"/>
        <v>3.9765921096557548</v>
      </c>
      <c r="F20" s="19">
        <f>(C20/C22)*100</f>
        <v>12.36932292043854</v>
      </c>
      <c r="G20" s="26"/>
    </row>
    <row r="21" spans="1:7" x14ac:dyDescent="0.2">
      <c r="A21" s="2" t="s">
        <v>46</v>
      </c>
      <c r="B21" s="10">
        <v>8129.3</v>
      </c>
      <c r="C21" s="55">
        <v>8550.2000000000007</v>
      </c>
      <c r="D21" s="10">
        <f t="shared" si="2"/>
        <v>420.90000000000055</v>
      </c>
      <c r="E21" s="19">
        <f t="shared" si="3"/>
        <v>5.1775675642429304</v>
      </c>
      <c r="F21" s="19">
        <f>(C21/C22)*100</f>
        <v>19.974349330349327</v>
      </c>
      <c r="G21" s="26"/>
    </row>
    <row r="22" spans="1:7" x14ac:dyDescent="0.2">
      <c r="A22" s="7" t="s">
        <v>23</v>
      </c>
      <c r="B22" s="11">
        <f>SUM(B14:B21)</f>
        <v>39731.800000000003</v>
      </c>
      <c r="C22" s="56">
        <f>SUM(C14:C21)</f>
        <v>42805.899999999994</v>
      </c>
      <c r="D22" s="12">
        <f t="shared" si="2"/>
        <v>3074.0999999999913</v>
      </c>
      <c r="E22" s="20">
        <f t="shared" si="3"/>
        <v>7.7371274394817027</v>
      </c>
      <c r="F22" s="21">
        <f>SUM(F14:F21)</f>
        <v>100.00000000000001</v>
      </c>
      <c r="G22" s="26"/>
    </row>
    <row r="23" spans="1:7" ht="25.5" customHeight="1" x14ac:dyDescent="0.2">
      <c r="A23" s="7" t="s">
        <v>26</v>
      </c>
      <c r="B23" s="5"/>
      <c r="C23" s="5"/>
      <c r="D23" s="14"/>
      <c r="E23" s="16"/>
      <c r="F23" s="15"/>
      <c r="G23" s="26"/>
    </row>
    <row r="24" spans="1:7" x14ac:dyDescent="0.2">
      <c r="A24" s="1" t="s">
        <v>24</v>
      </c>
      <c r="B24" s="12">
        <v>4106.6000000000004</v>
      </c>
      <c r="C24" s="12">
        <v>3933.6</v>
      </c>
      <c r="D24" s="12">
        <f t="shared" ref="D24:D31" si="4">(C24-B24)</f>
        <v>-173.00000000000045</v>
      </c>
      <c r="E24" s="20">
        <f t="shared" ref="E24:E30" si="5">(C24-B24)/B24*100</f>
        <v>-4.2127307261481626</v>
      </c>
      <c r="F24" s="18" t="s">
        <v>32</v>
      </c>
      <c r="G24" s="26"/>
    </row>
    <row r="25" spans="1:7" x14ac:dyDescent="0.2">
      <c r="A25" s="1" t="s">
        <v>47</v>
      </c>
      <c r="B25" s="12">
        <f t="shared" ref="B25:C25" si="6">(B24/B12)*100</f>
        <v>9.3676077767614156</v>
      </c>
      <c r="C25" s="12">
        <f t="shared" si="6"/>
        <v>8.4160258796646943</v>
      </c>
      <c r="D25" s="12">
        <f t="shared" si="4"/>
        <v>-0.95158189709672136</v>
      </c>
      <c r="E25" s="18" t="s">
        <v>32</v>
      </c>
      <c r="F25" s="18" t="s">
        <v>32</v>
      </c>
      <c r="G25" s="26"/>
    </row>
    <row r="26" spans="1:7" x14ac:dyDescent="0.2">
      <c r="A26" s="49" t="s">
        <v>48</v>
      </c>
      <c r="B26" s="10">
        <v>-538.6</v>
      </c>
      <c r="C26" s="10">
        <v>-249.5</v>
      </c>
      <c r="D26" s="24">
        <v>647.1</v>
      </c>
      <c r="E26" s="35">
        <v>50</v>
      </c>
      <c r="F26" s="17" t="s">
        <v>32</v>
      </c>
      <c r="G26" s="26"/>
    </row>
    <row r="27" spans="1:7" x14ac:dyDescent="0.2">
      <c r="A27" s="50" t="s">
        <v>25</v>
      </c>
      <c r="B27" s="12">
        <v>3568.1</v>
      </c>
      <c r="C27" s="12">
        <v>3684.1</v>
      </c>
      <c r="D27" s="12">
        <f t="shared" si="4"/>
        <v>116</v>
      </c>
      <c r="E27" s="20">
        <f t="shared" si="5"/>
        <v>3.251029959922648</v>
      </c>
      <c r="F27" s="18" t="s">
        <v>32</v>
      </c>
      <c r="G27" s="26"/>
    </row>
    <row r="28" spans="1:7" x14ac:dyDescent="0.2">
      <c r="A28" s="49" t="s">
        <v>34</v>
      </c>
      <c r="B28" s="10">
        <v>1407.8</v>
      </c>
      <c r="C28" s="10">
        <v>-756</v>
      </c>
      <c r="D28" s="24">
        <f t="shared" si="4"/>
        <v>-2163.8000000000002</v>
      </c>
      <c r="E28" s="19">
        <f t="shared" si="5"/>
        <v>-153.70080977411567</v>
      </c>
      <c r="F28" s="17" t="s">
        <v>32</v>
      </c>
      <c r="G28" s="26"/>
    </row>
    <row r="29" spans="1:7" x14ac:dyDescent="0.2">
      <c r="A29" s="49" t="s">
        <v>35</v>
      </c>
      <c r="B29" s="10">
        <v>0</v>
      </c>
      <c r="C29" s="10">
        <v>0</v>
      </c>
      <c r="D29" s="24">
        <f t="shared" si="4"/>
        <v>0</v>
      </c>
      <c r="E29" s="17">
        <v>0</v>
      </c>
      <c r="F29" s="17" t="s">
        <v>32</v>
      </c>
      <c r="G29" s="26"/>
    </row>
    <row r="30" spans="1:7" x14ac:dyDescent="0.2">
      <c r="A30" s="51" t="s">
        <v>0</v>
      </c>
      <c r="B30" s="12">
        <v>4975.8</v>
      </c>
      <c r="C30" s="12">
        <v>2928.1</v>
      </c>
      <c r="D30" s="12">
        <f t="shared" si="4"/>
        <v>-2047.7000000000003</v>
      </c>
      <c r="E30" s="20">
        <f t="shared" si="5"/>
        <v>-41.153181397966158</v>
      </c>
      <c r="F30" s="18" t="s">
        <v>32</v>
      </c>
      <c r="G30" s="26"/>
    </row>
    <row r="31" spans="1:7" x14ac:dyDescent="0.2">
      <c r="A31" s="52" t="s">
        <v>49</v>
      </c>
      <c r="B31" s="13">
        <f>(B30/B12)*100</f>
        <v>11.350348895828532</v>
      </c>
      <c r="C31" s="13">
        <f>(C30/C12)*100</f>
        <v>6.2647359615228275</v>
      </c>
      <c r="D31" s="12">
        <f t="shared" si="4"/>
        <v>-5.0856129343057042</v>
      </c>
      <c r="E31" s="18" t="s">
        <v>32</v>
      </c>
      <c r="F31" s="18" t="s">
        <v>32</v>
      </c>
      <c r="G31" s="26"/>
    </row>
    <row r="32" spans="1:7" ht="25.5" customHeight="1" x14ac:dyDescent="0.2">
      <c r="A32" s="79" t="s">
        <v>5</v>
      </c>
      <c r="B32" s="79"/>
      <c r="C32" s="79"/>
      <c r="D32" s="79"/>
      <c r="E32" s="79"/>
      <c r="F32" s="79"/>
    </row>
    <row r="33" spans="1:6" ht="63.75" customHeight="1" x14ac:dyDescent="0.2">
      <c r="A33" s="75" t="s">
        <v>29</v>
      </c>
      <c r="B33" s="75"/>
      <c r="C33" s="75"/>
      <c r="D33" s="75"/>
      <c r="E33" s="75"/>
      <c r="F33" s="75"/>
    </row>
    <row r="34" spans="1:6" ht="51" customHeight="1" x14ac:dyDescent="0.2">
      <c r="A34" s="75" t="s">
        <v>31</v>
      </c>
      <c r="B34" s="75"/>
      <c r="C34" s="75"/>
      <c r="D34" s="75"/>
      <c r="E34" s="75"/>
      <c r="F34" s="75"/>
    </row>
    <row r="35" spans="1:6" ht="89.25" customHeight="1" x14ac:dyDescent="0.2">
      <c r="A35" s="62" t="s">
        <v>58</v>
      </c>
      <c r="B35" s="62"/>
      <c r="C35" s="62"/>
      <c r="D35" s="62"/>
      <c r="E35" s="62"/>
      <c r="F35" s="62"/>
    </row>
    <row r="36" spans="1:6" ht="51" customHeight="1" x14ac:dyDescent="0.2">
      <c r="A36" s="62" t="s">
        <v>50</v>
      </c>
      <c r="B36" s="62"/>
      <c r="C36" s="62"/>
      <c r="D36" s="62"/>
      <c r="E36" s="62"/>
      <c r="F36" s="62"/>
    </row>
    <row r="37" spans="1:6" ht="25.5" customHeight="1" x14ac:dyDescent="0.2">
      <c r="A37" s="62" t="s">
        <v>51</v>
      </c>
      <c r="B37" s="62"/>
      <c r="C37" s="62"/>
      <c r="D37" s="62"/>
      <c r="E37" s="62"/>
      <c r="F37" s="62"/>
    </row>
    <row r="38" spans="1:6" ht="51" customHeight="1" x14ac:dyDescent="0.2">
      <c r="A38" s="62" t="s">
        <v>52</v>
      </c>
      <c r="B38" s="63"/>
      <c r="C38" s="63"/>
      <c r="D38" s="63"/>
      <c r="E38" s="63"/>
      <c r="F38" s="63"/>
    </row>
    <row r="39" spans="1:6" ht="38.25" customHeight="1" x14ac:dyDescent="0.2">
      <c r="A39" s="62" t="s">
        <v>53</v>
      </c>
      <c r="B39" s="62"/>
      <c r="C39" s="62"/>
      <c r="D39" s="62"/>
      <c r="E39" s="62"/>
      <c r="F39" s="62"/>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K29" sqref="K29"/>
    </sheetView>
  </sheetViews>
  <sheetFormatPr defaultColWidth="9.140625" defaultRowHeight="12.75" x14ac:dyDescent="0.2"/>
  <cols>
    <col min="1" max="1" width="39.140625" style="25" customWidth="1"/>
    <col min="2" max="2" width="9.140625" style="25"/>
    <col min="3" max="3" width="10.7109375" style="25" customWidth="1"/>
    <col min="4" max="4" width="9.140625" style="25"/>
    <col min="5" max="5" width="9.85546875" style="25" customWidth="1"/>
    <col min="6" max="6" width="15.28515625" style="25" customWidth="1"/>
    <col min="7" max="7" width="2.28515625" style="25" customWidth="1"/>
    <col min="8" max="8" width="3.140625" style="25" customWidth="1"/>
    <col min="9" max="16384" width="9.140625" style="25"/>
  </cols>
  <sheetData>
    <row r="1" spans="1:8" ht="25.5" customHeight="1" x14ac:dyDescent="0.2">
      <c r="A1" s="76" t="s">
        <v>82</v>
      </c>
      <c r="B1" s="76"/>
      <c r="C1" s="76"/>
      <c r="D1" s="76"/>
      <c r="E1" s="76"/>
      <c r="F1" s="76"/>
    </row>
    <row r="2" spans="1:8" x14ac:dyDescent="0.2">
      <c r="A2" s="77" t="s">
        <v>71</v>
      </c>
      <c r="B2" s="77"/>
      <c r="C2" s="77"/>
      <c r="D2" s="77"/>
      <c r="E2" s="77"/>
      <c r="F2" s="77"/>
    </row>
    <row r="3" spans="1:8" x14ac:dyDescent="0.2">
      <c r="A3" s="78" t="s">
        <v>30</v>
      </c>
      <c r="B3" s="78"/>
      <c r="C3" s="78"/>
      <c r="D3" s="78"/>
      <c r="E3" s="78"/>
      <c r="F3" s="78"/>
    </row>
    <row r="4" spans="1:8" ht="38.25" x14ac:dyDescent="0.2">
      <c r="A4" s="3"/>
      <c r="B4" s="8" t="s">
        <v>75</v>
      </c>
      <c r="C4" s="8" t="s">
        <v>76</v>
      </c>
      <c r="D4" s="8" t="s">
        <v>12</v>
      </c>
      <c r="E4" s="9" t="s">
        <v>65</v>
      </c>
      <c r="F4" s="9" t="s">
        <v>77</v>
      </c>
      <c r="H4" s="53"/>
    </row>
    <row r="5" spans="1:8" ht="25.5" customHeight="1" x14ac:dyDescent="0.2">
      <c r="A5" s="4" t="s">
        <v>2</v>
      </c>
      <c r="B5" s="6"/>
      <c r="C5" s="6"/>
      <c r="D5" s="6"/>
      <c r="E5" s="6"/>
      <c r="F5" s="6"/>
      <c r="H5" s="53"/>
    </row>
    <row r="6" spans="1:8" x14ac:dyDescent="0.2">
      <c r="A6" s="2" t="s">
        <v>33</v>
      </c>
      <c r="B6" s="10">
        <v>23947.4</v>
      </c>
      <c r="C6" s="55">
        <v>25685.1</v>
      </c>
      <c r="D6" s="10">
        <f t="shared" ref="D6:D12" si="0">(C6-B6)</f>
        <v>1737.6999999999971</v>
      </c>
      <c r="E6" s="19">
        <f t="shared" ref="E6:E12" si="1">(C6-B6)/B6*100</f>
        <v>7.2563201015558976</v>
      </c>
      <c r="F6" s="19">
        <f>(C6/C12)*100</f>
        <v>71.668415237117316</v>
      </c>
      <c r="H6" s="53"/>
    </row>
    <row r="7" spans="1:8" x14ac:dyDescent="0.2">
      <c r="A7" s="2" t="s">
        <v>13</v>
      </c>
      <c r="B7" s="10">
        <v>256.8</v>
      </c>
      <c r="C7" s="55">
        <v>262.8</v>
      </c>
      <c r="D7" s="10">
        <f t="shared" si="0"/>
        <v>6</v>
      </c>
      <c r="E7" s="19">
        <f t="shared" si="1"/>
        <v>2.3364485981308412</v>
      </c>
      <c r="F7" s="19">
        <f>(C7/C12)*100</f>
        <v>0.73328348047367664</v>
      </c>
      <c r="H7" s="54"/>
    </row>
    <row r="8" spans="1:8" x14ac:dyDescent="0.2">
      <c r="A8" s="2" t="s">
        <v>14</v>
      </c>
      <c r="B8" s="10">
        <v>919.9</v>
      </c>
      <c r="C8" s="55">
        <v>934</v>
      </c>
      <c r="D8" s="10">
        <f t="shared" si="0"/>
        <v>14.100000000000023</v>
      </c>
      <c r="E8" s="19">
        <f t="shared" si="1"/>
        <v>1.5327753016632268</v>
      </c>
      <c r="F8" s="19">
        <f>(C8/C12)*100</f>
        <v>2.606114043997009</v>
      </c>
      <c r="H8" s="54"/>
    </row>
    <row r="9" spans="1:8" x14ac:dyDescent="0.2">
      <c r="A9" s="2" t="s">
        <v>15</v>
      </c>
      <c r="B9" s="10">
        <v>453.4</v>
      </c>
      <c r="C9" s="55">
        <v>460.2</v>
      </c>
      <c r="D9" s="10">
        <f t="shared" si="0"/>
        <v>6.8000000000000114</v>
      </c>
      <c r="E9" s="19">
        <f t="shared" si="1"/>
        <v>1.499779444199385</v>
      </c>
      <c r="F9" s="19">
        <f>(C9/C12)*100</f>
        <v>1.2840831724276482</v>
      </c>
      <c r="H9" s="54"/>
    </row>
    <row r="10" spans="1:8" x14ac:dyDescent="0.2">
      <c r="A10" s="2" t="s">
        <v>27</v>
      </c>
      <c r="B10" s="10">
        <v>6867</v>
      </c>
      <c r="C10" s="55">
        <v>6833.7</v>
      </c>
      <c r="D10" s="10">
        <f t="shared" si="0"/>
        <v>-33.300000000000182</v>
      </c>
      <c r="E10" s="19">
        <f t="shared" si="1"/>
        <v>-0.48492791612057934</v>
      </c>
      <c r="F10" s="19">
        <f>(C10/C12)*100</f>
        <v>19.067881737111737</v>
      </c>
      <c r="H10" s="54"/>
    </row>
    <row r="11" spans="1:8" x14ac:dyDescent="0.2">
      <c r="A11" s="2" t="s">
        <v>28</v>
      </c>
      <c r="B11" s="10">
        <v>1224.0999999999999</v>
      </c>
      <c r="C11" s="55">
        <v>1663</v>
      </c>
      <c r="D11" s="10">
        <f t="shared" si="0"/>
        <v>438.90000000000009</v>
      </c>
      <c r="E11" s="19">
        <f t="shared" si="1"/>
        <v>35.854913814230869</v>
      </c>
      <c r="F11" s="19">
        <f>(C11/C12)*100</f>
        <v>4.6402223288726185</v>
      </c>
      <c r="H11" s="54"/>
    </row>
    <row r="12" spans="1:8" x14ac:dyDescent="0.2">
      <c r="A12" s="7" t="s">
        <v>45</v>
      </c>
      <c r="B12" s="11">
        <f>SUM(B6:B11)</f>
        <v>33668.600000000006</v>
      </c>
      <c r="C12" s="56">
        <f>SUM(C6:C11)</f>
        <v>35838.799999999996</v>
      </c>
      <c r="D12" s="12">
        <f t="shared" si="0"/>
        <v>2170.1999999999898</v>
      </c>
      <c r="E12" s="20">
        <f t="shared" si="1"/>
        <v>6.4457684608210304</v>
      </c>
      <c r="F12" s="21">
        <f>SUM(F6:F11)</f>
        <v>100</v>
      </c>
      <c r="H12" s="54"/>
    </row>
    <row r="13" spans="1:8" ht="25.5" customHeight="1" x14ac:dyDescent="0.2">
      <c r="A13" s="7" t="s">
        <v>16</v>
      </c>
      <c r="B13" s="5"/>
      <c r="C13" s="5"/>
      <c r="D13" s="14"/>
      <c r="E13" s="16"/>
      <c r="F13" s="15"/>
      <c r="H13" s="54"/>
    </row>
    <row r="14" spans="1:8" x14ac:dyDescent="0.2">
      <c r="A14" s="2" t="s">
        <v>17</v>
      </c>
      <c r="B14" s="10">
        <v>4849.7</v>
      </c>
      <c r="C14" s="55">
        <v>6022.7</v>
      </c>
      <c r="D14" s="10">
        <f t="shared" ref="D14:D22" si="2">(C14-B14)</f>
        <v>1173</v>
      </c>
      <c r="E14" s="19">
        <f t="shared" ref="E14:E22" si="3">(C14-B14)/B14*100</f>
        <v>24.187063117306227</v>
      </c>
      <c r="F14" s="19">
        <f>(C14/C22)*100</f>
        <v>18.470064002895004</v>
      </c>
      <c r="H14" s="54"/>
    </row>
    <row r="15" spans="1:8" x14ac:dyDescent="0.2">
      <c r="A15" s="2" t="s">
        <v>18</v>
      </c>
      <c r="B15" s="10">
        <v>10042.4</v>
      </c>
      <c r="C15" s="55">
        <v>10617.6</v>
      </c>
      <c r="D15" s="10">
        <f t="shared" si="2"/>
        <v>575.20000000000073</v>
      </c>
      <c r="E15" s="19">
        <f t="shared" si="3"/>
        <v>5.7277144905600332</v>
      </c>
      <c r="F15" s="19">
        <f>(C15/C22)*100</f>
        <v>32.561434499001777</v>
      </c>
      <c r="H15" s="54"/>
    </row>
    <row r="16" spans="1:8" x14ac:dyDescent="0.2">
      <c r="A16" s="2" t="s">
        <v>19</v>
      </c>
      <c r="B16" s="10">
        <v>1744.8</v>
      </c>
      <c r="C16" s="55">
        <v>1817.9</v>
      </c>
      <c r="D16" s="10">
        <f t="shared" si="2"/>
        <v>73.100000000000136</v>
      </c>
      <c r="E16" s="19">
        <f t="shared" si="3"/>
        <v>4.1895919303072064</v>
      </c>
      <c r="F16" s="19">
        <f>(C16/C22)*100</f>
        <v>5.5750293640498159</v>
      </c>
      <c r="H16" s="54"/>
    </row>
    <row r="17" spans="1:8" x14ac:dyDescent="0.2">
      <c r="A17" s="2" t="s">
        <v>20</v>
      </c>
      <c r="B17" s="48">
        <v>1663.2</v>
      </c>
      <c r="C17" s="55">
        <v>1786.1</v>
      </c>
      <c r="D17" s="10">
        <f t="shared" si="2"/>
        <v>122.89999999999986</v>
      </c>
      <c r="E17" s="19">
        <f t="shared" si="3"/>
        <v>7.3893698893698803</v>
      </c>
      <c r="F17" s="19">
        <f>(C17/C22)*100</f>
        <v>5.4775069845037549</v>
      </c>
      <c r="H17" s="54"/>
    </row>
    <row r="18" spans="1:8" x14ac:dyDescent="0.2">
      <c r="A18" s="2" t="s">
        <v>21</v>
      </c>
      <c r="B18" s="10">
        <v>581.20000000000005</v>
      </c>
      <c r="C18" s="55">
        <v>609.20000000000005</v>
      </c>
      <c r="D18" s="10">
        <f t="shared" si="2"/>
        <v>28</v>
      </c>
      <c r="E18" s="19">
        <f t="shared" si="3"/>
        <v>4.8176187198898823</v>
      </c>
      <c r="F18" s="19">
        <f>(C18/C22)*100</f>
        <v>1.8682589188509533</v>
      </c>
      <c r="H18" s="54"/>
    </row>
    <row r="19" spans="1:8" x14ac:dyDescent="0.2">
      <c r="A19" s="2" t="s">
        <v>22</v>
      </c>
      <c r="B19" s="10">
        <v>469.8</v>
      </c>
      <c r="C19" s="55">
        <v>426</v>
      </c>
      <c r="D19" s="10">
        <f t="shared" si="2"/>
        <v>-43.800000000000011</v>
      </c>
      <c r="E19" s="19">
        <f t="shared" si="3"/>
        <v>-9.3231162196679449</v>
      </c>
      <c r="F19" s="19">
        <f>(C19/C22)*100</f>
        <v>1.3064318769377974</v>
      </c>
      <c r="H19" s="54"/>
    </row>
    <row r="20" spans="1:8" x14ac:dyDescent="0.2">
      <c r="A20" s="2" t="s">
        <v>27</v>
      </c>
      <c r="B20" s="10">
        <v>4911.7</v>
      </c>
      <c r="C20" s="55">
        <v>5145.8999999999996</v>
      </c>
      <c r="D20" s="10">
        <f t="shared" si="2"/>
        <v>234.19999999999982</v>
      </c>
      <c r="E20" s="19">
        <f t="shared" si="3"/>
        <v>4.7682065272716132</v>
      </c>
      <c r="F20" s="19">
        <f>(C20/C22)*100</f>
        <v>15.781145059939462</v>
      </c>
      <c r="H20" s="54"/>
    </row>
    <row r="21" spans="1:8" x14ac:dyDescent="0.2">
      <c r="A21" s="2" t="s">
        <v>46</v>
      </c>
      <c r="B21" s="10">
        <v>5810.8</v>
      </c>
      <c r="C21" s="55">
        <v>6182.5</v>
      </c>
      <c r="D21" s="10">
        <f t="shared" si="2"/>
        <v>371.69999999999982</v>
      </c>
      <c r="E21" s="19">
        <f t="shared" si="3"/>
        <v>6.3967095752736247</v>
      </c>
      <c r="F21" s="19">
        <f>(C21/C22)*100</f>
        <v>18.960129293821435</v>
      </c>
      <c r="H21" s="54"/>
    </row>
    <row r="22" spans="1:8" x14ac:dyDescent="0.2">
      <c r="A22" s="7" t="s">
        <v>23</v>
      </c>
      <c r="B22" s="11">
        <f>SUM(B14:B21)</f>
        <v>30073.599999999999</v>
      </c>
      <c r="C22" s="56">
        <f>SUM(C14:C21)</f>
        <v>32607.9</v>
      </c>
      <c r="D22" s="12">
        <f t="shared" si="2"/>
        <v>2534.3000000000029</v>
      </c>
      <c r="E22" s="20">
        <f t="shared" si="3"/>
        <v>8.4269924452011153</v>
      </c>
      <c r="F22" s="21">
        <f>SUM(F14:F21)</f>
        <v>100</v>
      </c>
      <c r="H22" s="54"/>
    </row>
    <row r="23" spans="1:8" ht="25.5" customHeight="1" x14ac:dyDescent="0.2">
      <c r="A23" s="7" t="s">
        <v>26</v>
      </c>
      <c r="B23" s="5"/>
      <c r="C23" s="5"/>
      <c r="D23" s="14"/>
      <c r="E23" s="16"/>
      <c r="F23" s="15"/>
      <c r="H23" s="54"/>
    </row>
    <row r="24" spans="1:8" x14ac:dyDescent="0.2">
      <c r="A24" s="1" t="s">
        <v>24</v>
      </c>
      <c r="B24" s="12">
        <v>3595</v>
      </c>
      <c r="C24" s="12">
        <v>3230.9</v>
      </c>
      <c r="D24" s="12">
        <f t="shared" ref="D24:D31" si="4">(C24-B24)</f>
        <v>-364.09999999999991</v>
      </c>
      <c r="E24" s="20">
        <f t="shared" ref="E24:E30" si="5">(C24-B24)/B24*100</f>
        <v>-10.127955493741304</v>
      </c>
      <c r="F24" s="18" t="s">
        <v>32</v>
      </c>
      <c r="H24" s="54"/>
    </row>
    <row r="25" spans="1:8" x14ac:dyDescent="0.2">
      <c r="A25" s="1" t="s">
        <v>47</v>
      </c>
      <c r="B25" s="12">
        <f t="shared" ref="B25:C25" si="6">(B24/B12)*100</f>
        <v>10.677604652406098</v>
      </c>
      <c r="C25" s="12">
        <f t="shared" si="6"/>
        <v>9.0150897909528247</v>
      </c>
      <c r="D25" s="12">
        <f t="shared" si="4"/>
        <v>-1.662514861453273</v>
      </c>
      <c r="E25" s="18" t="s">
        <v>32</v>
      </c>
      <c r="F25" s="18" t="s">
        <v>32</v>
      </c>
      <c r="H25" s="54"/>
    </row>
    <row r="26" spans="1:8" x14ac:dyDescent="0.2">
      <c r="A26" s="22" t="s">
        <v>48</v>
      </c>
      <c r="B26" s="10">
        <v>-449.2</v>
      </c>
      <c r="C26" s="10">
        <v>-221</v>
      </c>
      <c r="D26" s="24">
        <v>647.1</v>
      </c>
      <c r="E26" s="35">
        <v>50</v>
      </c>
      <c r="F26" s="17" t="s">
        <v>32</v>
      </c>
      <c r="H26" s="54"/>
    </row>
    <row r="27" spans="1:8" x14ac:dyDescent="0.2">
      <c r="A27" s="23" t="s">
        <v>25</v>
      </c>
      <c r="B27" s="12">
        <v>3145.9</v>
      </c>
      <c r="C27" s="12">
        <v>3009.9</v>
      </c>
      <c r="D27" s="12">
        <f t="shared" si="4"/>
        <v>-136</v>
      </c>
      <c r="E27" s="20">
        <f t="shared" si="5"/>
        <v>-4.3230871928541905</v>
      </c>
      <c r="F27" s="18" t="s">
        <v>32</v>
      </c>
      <c r="H27" s="54"/>
    </row>
    <row r="28" spans="1:8" x14ac:dyDescent="0.2">
      <c r="A28" s="22" t="s">
        <v>34</v>
      </c>
      <c r="B28" s="10">
        <v>1517.1</v>
      </c>
      <c r="C28" s="10">
        <v>-627.4</v>
      </c>
      <c r="D28" s="24">
        <f t="shared" si="4"/>
        <v>-2144.5</v>
      </c>
      <c r="E28" s="19">
        <f t="shared" si="5"/>
        <v>-141.35521719069277</v>
      </c>
      <c r="F28" s="17" t="s">
        <v>32</v>
      </c>
      <c r="H28" s="54"/>
    </row>
    <row r="29" spans="1:8" x14ac:dyDescent="0.2">
      <c r="A29" s="22" t="s">
        <v>35</v>
      </c>
      <c r="B29" s="10">
        <v>0</v>
      </c>
      <c r="C29" s="10">
        <v>0</v>
      </c>
      <c r="D29" s="24">
        <f t="shared" si="4"/>
        <v>0</v>
      </c>
      <c r="E29" s="17">
        <v>0</v>
      </c>
      <c r="F29" s="17" t="s">
        <v>32</v>
      </c>
      <c r="H29" s="54"/>
    </row>
    <row r="30" spans="1:8" x14ac:dyDescent="0.2">
      <c r="A30" s="1" t="s">
        <v>0</v>
      </c>
      <c r="B30" s="12">
        <v>4662.8999999999996</v>
      </c>
      <c r="C30" s="12">
        <v>2382.5</v>
      </c>
      <c r="D30" s="12">
        <f t="shared" si="4"/>
        <v>-2280.3999999999996</v>
      </c>
      <c r="E30" s="20">
        <f t="shared" si="5"/>
        <v>-48.905187758690936</v>
      </c>
      <c r="F30" s="18" t="s">
        <v>32</v>
      </c>
      <c r="H30" s="54"/>
    </row>
    <row r="31" spans="1:8" x14ac:dyDescent="0.2">
      <c r="A31" s="7" t="s">
        <v>49</v>
      </c>
      <c r="B31" s="13">
        <f>(B30/B12)*100</f>
        <v>13.849402707567284</v>
      </c>
      <c r="C31" s="13">
        <f>(C30/C12)*100</f>
        <v>6.6478230297889445</v>
      </c>
      <c r="D31" s="12">
        <f t="shared" si="4"/>
        <v>-7.2015796777783398</v>
      </c>
      <c r="E31" s="18" t="s">
        <v>32</v>
      </c>
      <c r="F31" s="18" t="s">
        <v>32</v>
      </c>
      <c r="H31" s="54"/>
    </row>
    <row r="32" spans="1:8" ht="25.5" customHeight="1" x14ac:dyDescent="0.2">
      <c r="A32" s="79" t="s">
        <v>5</v>
      </c>
      <c r="B32" s="79"/>
      <c r="C32" s="79"/>
      <c r="D32" s="79"/>
      <c r="E32" s="79"/>
      <c r="F32" s="79"/>
      <c r="H32" s="54"/>
    </row>
    <row r="33" spans="1:8" ht="63.75" customHeight="1" x14ac:dyDescent="0.2">
      <c r="A33" s="75" t="s">
        <v>29</v>
      </c>
      <c r="B33" s="75"/>
      <c r="C33" s="75"/>
      <c r="D33" s="75"/>
      <c r="E33" s="75"/>
      <c r="F33" s="75"/>
      <c r="H33" s="54"/>
    </row>
    <row r="34" spans="1:8" ht="51" customHeight="1" x14ac:dyDescent="0.2">
      <c r="A34" s="75" t="s">
        <v>31</v>
      </c>
      <c r="B34" s="75"/>
      <c r="C34" s="75"/>
      <c r="D34" s="75"/>
      <c r="E34" s="75"/>
      <c r="F34" s="75"/>
    </row>
    <row r="35" spans="1:8" ht="89.25" customHeight="1" x14ac:dyDescent="0.2">
      <c r="A35" s="62" t="s">
        <v>58</v>
      </c>
      <c r="B35" s="62"/>
      <c r="C35" s="62"/>
      <c r="D35" s="62"/>
      <c r="E35" s="62"/>
      <c r="F35" s="62"/>
    </row>
    <row r="36" spans="1:8" ht="51" customHeight="1" x14ac:dyDescent="0.2">
      <c r="A36" s="62" t="s">
        <v>50</v>
      </c>
      <c r="B36" s="62"/>
      <c r="C36" s="62"/>
      <c r="D36" s="62"/>
      <c r="E36" s="62"/>
      <c r="F36" s="62"/>
    </row>
    <row r="37" spans="1:8" ht="25.5" customHeight="1" x14ac:dyDescent="0.2">
      <c r="A37" s="62" t="s">
        <v>51</v>
      </c>
      <c r="B37" s="62"/>
      <c r="C37" s="62"/>
      <c r="D37" s="62"/>
      <c r="E37" s="62"/>
      <c r="F37" s="62"/>
    </row>
    <row r="38" spans="1:8" ht="51" customHeight="1" x14ac:dyDescent="0.2">
      <c r="A38" s="62" t="s">
        <v>52</v>
      </c>
      <c r="B38" s="63"/>
      <c r="C38" s="63"/>
      <c r="D38" s="63"/>
      <c r="E38" s="63"/>
      <c r="F38" s="63"/>
    </row>
    <row r="39" spans="1:8" ht="38.25" customHeight="1" x14ac:dyDescent="0.2">
      <c r="A39" s="62" t="s">
        <v>53</v>
      </c>
      <c r="B39" s="62"/>
      <c r="C39" s="62"/>
      <c r="D39" s="62"/>
      <c r="E39" s="62"/>
      <c r="F39" s="62"/>
    </row>
    <row r="40" spans="1:8" x14ac:dyDescent="0.2">
      <c r="A40" s="26"/>
      <c r="B40" s="26"/>
      <c r="C40" s="26"/>
      <c r="D40" s="26"/>
      <c r="E40" s="26"/>
      <c r="F40" s="26"/>
    </row>
    <row r="41" spans="1:8" x14ac:dyDescent="0.2">
      <c r="A41" s="26"/>
      <c r="B41" s="26"/>
      <c r="C41" s="26"/>
      <c r="D41" s="26"/>
      <c r="E41" s="26"/>
      <c r="F41" s="26"/>
    </row>
    <row r="42" spans="1:8" x14ac:dyDescent="0.2">
      <c r="A42" s="26"/>
      <c r="B42" s="26"/>
      <c r="C42" s="26"/>
      <c r="D42" s="26"/>
      <c r="E42" s="26"/>
      <c r="F42" s="26"/>
    </row>
    <row r="43" spans="1:8" x14ac:dyDescent="0.2">
      <c r="A43" s="26"/>
      <c r="B43" s="26"/>
      <c r="C43" s="26"/>
      <c r="D43" s="26"/>
      <c r="E43" s="26"/>
      <c r="F43" s="26"/>
    </row>
    <row r="44" spans="1:8" x14ac:dyDescent="0.2">
      <c r="A44" s="26"/>
      <c r="B44" s="26"/>
      <c r="C44" s="26"/>
      <c r="D44" s="26"/>
      <c r="E44" s="26"/>
      <c r="F44" s="26"/>
    </row>
    <row r="45" spans="1:8" x14ac:dyDescent="0.2">
      <c r="A45" s="26"/>
      <c r="B45" s="26"/>
      <c r="C45" s="26"/>
      <c r="D45" s="26"/>
      <c r="E45" s="26"/>
      <c r="F45" s="26"/>
    </row>
    <row r="46" spans="1:8"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K34" sqref="K34"/>
    </sheetView>
  </sheetViews>
  <sheetFormatPr defaultColWidth="9.140625" defaultRowHeight="12.75" x14ac:dyDescent="0.2"/>
  <cols>
    <col min="1" max="1" width="40.7109375" style="25" customWidth="1"/>
    <col min="2" max="2" width="9.140625" style="25"/>
    <col min="3" max="3" width="10.7109375" style="25" customWidth="1"/>
    <col min="4" max="4" width="9.140625" style="25"/>
    <col min="5" max="5" width="9.85546875" style="25" customWidth="1"/>
    <col min="6" max="6" width="11.140625" style="25" customWidth="1"/>
    <col min="7" max="7" width="3.5703125" style="25" customWidth="1"/>
    <col min="8" max="16384" width="9.140625" style="25"/>
  </cols>
  <sheetData>
    <row r="1" spans="1:11" ht="38.25" customHeight="1" x14ac:dyDescent="0.2">
      <c r="A1" s="76" t="s">
        <v>83</v>
      </c>
      <c r="B1" s="76"/>
      <c r="C1" s="76"/>
      <c r="D1" s="76"/>
      <c r="E1" s="76"/>
      <c r="F1" s="76"/>
    </row>
    <row r="2" spans="1:11" x14ac:dyDescent="0.2">
      <c r="A2" s="77" t="s">
        <v>74</v>
      </c>
      <c r="B2" s="77"/>
      <c r="C2" s="77"/>
      <c r="D2" s="77"/>
      <c r="E2" s="77"/>
      <c r="F2" s="77"/>
    </row>
    <row r="3" spans="1:11" x14ac:dyDescent="0.2">
      <c r="A3" s="78" t="s">
        <v>30</v>
      </c>
      <c r="B3" s="78"/>
      <c r="C3" s="78"/>
      <c r="D3" s="78"/>
      <c r="E3" s="78"/>
      <c r="F3" s="78"/>
    </row>
    <row r="4" spans="1:11" ht="63.75" x14ac:dyDescent="0.2">
      <c r="A4" s="3"/>
      <c r="B4" s="8" t="s">
        <v>75</v>
      </c>
      <c r="C4" s="8" t="s">
        <v>76</v>
      </c>
      <c r="D4" s="8" t="s">
        <v>12</v>
      </c>
      <c r="E4" s="9" t="s">
        <v>65</v>
      </c>
      <c r="F4" s="9" t="s">
        <v>77</v>
      </c>
      <c r="H4" s="53"/>
      <c r="I4" s="53"/>
      <c r="J4" s="53"/>
      <c r="K4" s="53"/>
    </row>
    <row r="5" spans="1:11" ht="25.5" customHeight="1" x14ac:dyDescent="0.2">
      <c r="A5" s="4" t="s">
        <v>2</v>
      </c>
      <c r="B5" s="6"/>
      <c r="C5" s="6"/>
      <c r="D5" s="6"/>
      <c r="E5" s="6"/>
      <c r="F5" s="6"/>
      <c r="H5" s="53"/>
      <c r="I5" s="53"/>
      <c r="J5" s="53"/>
      <c r="K5" s="53"/>
    </row>
    <row r="6" spans="1:11" x14ac:dyDescent="0.2">
      <c r="A6" s="2" t="s">
        <v>33</v>
      </c>
      <c r="B6" s="10">
        <v>8326.1</v>
      </c>
      <c r="C6" s="55">
        <v>8833.9</v>
      </c>
      <c r="D6" s="10">
        <f t="shared" ref="D6:D12" si="0">(C6-B6)</f>
        <v>507.79999999999927</v>
      </c>
      <c r="E6" s="19">
        <f t="shared" ref="E6:E12" si="1">(C6-B6)/B6*100</f>
        <v>6.0988938398529831</v>
      </c>
      <c r="F6" s="19">
        <f>(C6/C12)*100</f>
        <v>81.040493183861429</v>
      </c>
      <c r="H6" s="53"/>
      <c r="I6" s="53"/>
      <c r="J6" s="53"/>
      <c r="K6" s="53"/>
    </row>
    <row r="7" spans="1:11" x14ac:dyDescent="0.2">
      <c r="A7" s="2" t="s">
        <v>13</v>
      </c>
      <c r="B7" s="10">
        <v>586.9</v>
      </c>
      <c r="C7" s="55">
        <v>652.5</v>
      </c>
      <c r="D7" s="10">
        <f t="shared" si="0"/>
        <v>65.600000000000023</v>
      </c>
      <c r="E7" s="19">
        <f t="shared" si="1"/>
        <v>11.17737263588346</v>
      </c>
      <c r="F7" s="19">
        <f>(C7/C12)*100</f>
        <v>5.9859090325303193</v>
      </c>
      <c r="H7" s="54"/>
      <c r="I7" s="54"/>
      <c r="J7" s="54"/>
      <c r="K7" s="54"/>
    </row>
    <row r="8" spans="1:11" x14ac:dyDescent="0.2">
      <c r="A8" s="2" t="s">
        <v>14</v>
      </c>
      <c r="B8" s="10">
        <v>238.5</v>
      </c>
      <c r="C8" s="55">
        <v>315.5</v>
      </c>
      <c r="D8" s="10">
        <f t="shared" si="0"/>
        <v>77</v>
      </c>
      <c r="E8" s="19">
        <f t="shared" si="1"/>
        <v>32.285115303983233</v>
      </c>
      <c r="F8" s="19">
        <f>(C8/C12)*100</f>
        <v>2.8943360915912884</v>
      </c>
      <c r="H8" s="54"/>
      <c r="I8" s="54"/>
      <c r="J8" s="54"/>
      <c r="K8" s="54"/>
    </row>
    <row r="9" spans="1:11" x14ac:dyDescent="0.2">
      <c r="A9" s="2" t="s">
        <v>15</v>
      </c>
      <c r="B9" s="10">
        <v>221.5</v>
      </c>
      <c r="C9" s="55">
        <v>206</v>
      </c>
      <c r="D9" s="10">
        <f t="shared" si="0"/>
        <v>-15.5</v>
      </c>
      <c r="E9" s="19">
        <f t="shared" si="1"/>
        <v>-6.9977426636568847</v>
      </c>
      <c r="F9" s="19">
        <f>(C9/C12)*100</f>
        <v>1.8898042309597636</v>
      </c>
      <c r="H9" s="54"/>
      <c r="I9" s="54"/>
      <c r="J9" s="54"/>
      <c r="K9" s="54"/>
    </row>
    <row r="10" spans="1:11" x14ac:dyDescent="0.2">
      <c r="A10" s="2" t="s">
        <v>27</v>
      </c>
      <c r="B10" s="10">
        <v>521.79999999999995</v>
      </c>
      <c r="C10" s="55">
        <v>332.5</v>
      </c>
      <c r="D10" s="10">
        <f t="shared" si="0"/>
        <v>-189.29999999999995</v>
      </c>
      <c r="E10" s="19">
        <f t="shared" si="1"/>
        <v>-36.278267535454191</v>
      </c>
      <c r="F10" s="19">
        <f>(C10/C12)*100</f>
        <v>3.0502908096802011</v>
      </c>
      <c r="H10" s="54"/>
      <c r="I10" s="54"/>
      <c r="J10" s="54"/>
      <c r="K10" s="54"/>
    </row>
    <row r="11" spans="1:11" x14ac:dyDescent="0.2">
      <c r="A11" s="2" t="s">
        <v>28</v>
      </c>
      <c r="B11" s="10">
        <v>274.89999999999998</v>
      </c>
      <c r="C11" s="55">
        <v>560.20000000000005</v>
      </c>
      <c r="D11" s="10">
        <f t="shared" si="0"/>
        <v>285.30000000000007</v>
      </c>
      <c r="E11" s="19">
        <f t="shared" si="1"/>
        <v>103.78319388868682</v>
      </c>
      <c r="F11" s="19">
        <f>(C11/C12)*100</f>
        <v>5.1391666513769882</v>
      </c>
      <c r="H11" s="54"/>
      <c r="I11" s="54"/>
      <c r="J11" s="54"/>
      <c r="K11" s="54"/>
    </row>
    <row r="12" spans="1:11" x14ac:dyDescent="0.2">
      <c r="A12" s="7" t="s">
        <v>45</v>
      </c>
      <c r="B12" s="11">
        <f>SUM(B6:B11)</f>
        <v>10169.699999999999</v>
      </c>
      <c r="C12" s="56">
        <f>SUM(C6:C11)</f>
        <v>10900.6</v>
      </c>
      <c r="D12" s="12">
        <f t="shared" si="0"/>
        <v>730.90000000000146</v>
      </c>
      <c r="E12" s="20">
        <f t="shared" si="1"/>
        <v>7.1870359990953672</v>
      </c>
      <c r="F12" s="21">
        <f>SUM(F6:F11)</f>
        <v>99.999999999999986</v>
      </c>
      <c r="H12" s="54"/>
      <c r="I12" s="54"/>
      <c r="J12" s="54"/>
      <c r="K12" s="54"/>
    </row>
    <row r="13" spans="1:11" ht="25.5" customHeight="1" x14ac:dyDescent="0.2">
      <c r="A13" s="7" t="s">
        <v>16</v>
      </c>
      <c r="B13" s="5"/>
      <c r="C13" s="5"/>
      <c r="D13" s="14"/>
      <c r="E13" s="16"/>
      <c r="F13" s="15"/>
      <c r="H13" s="54"/>
      <c r="I13" s="54"/>
      <c r="J13" s="54"/>
      <c r="K13" s="54"/>
    </row>
    <row r="14" spans="1:11" x14ac:dyDescent="0.2">
      <c r="A14" s="2" t="s">
        <v>17</v>
      </c>
      <c r="B14" s="10">
        <v>2203.6</v>
      </c>
      <c r="C14" s="55">
        <v>2682</v>
      </c>
      <c r="D14" s="10">
        <f t="shared" ref="D14:D22" si="2">(C14-B14)</f>
        <v>478.40000000000009</v>
      </c>
      <c r="E14" s="19">
        <f t="shared" ref="E14:E22" si="3">(C14-B14)/B14*100</f>
        <v>21.709929206752594</v>
      </c>
      <c r="F14" s="19">
        <f>(C14/C22)*100</f>
        <v>26.299274367523047</v>
      </c>
      <c r="H14" s="54"/>
      <c r="I14" s="54"/>
      <c r="J14" s="54"/>
      <c r="K14" s="54"/>
    </row>
    <row r="15" spans="1:11" x14ac:dyDescent="0.2">
      <c r="A15" s="2" t="s">
        <v>18</v>
      </c>
      <c r="B15" s="10">
        <v>3521.2</v>
      </c>
      <c r="C15" s="55">
        <v>3586.1</v>
      </c>
      <c r="D15" s="10">
        <f t="shared" si="2"/>
        <v>64.900000000000091</v>
      </c>
      <c r="E15" s="19">
        <f t="shared" si="3"/>
        <v>1.8431216630694109</v>
      </c>
      <c r="F15" s="19">
        <f>(C15/C22)*100</f>
        <v>35.164738183957638</v>
      </c>
      <c r="H15" s="54"/>
      <c r="I15" s="54"/>
      <c r="J15" s="54"/>
      <c r="K15" s="54"/>
    </row>
    <row r="16" spans="1:11" x14ac:dyDescent="0.2">
      <c r="A16" s="2" t="s">
        <v>19</v>
      </c>
      <c r="B16" s="10">
        <v>473.8</v>
      </c>
      <c r="C16" s="55">
        <v>459.9</v>
      </c>
      <c r="D16" s="10">
        <f t="shared" si="2"/>
        <v>-13.900000000000034</v>
      </c>
      <c r="E16" s="19">
        <f t="shared" si="3"/>
        <v>-2.9337273111017379</v>
      </c>
      <c r="F16" s="19">
        <f>(C16/C22)*100</f>
        <v>4.5097077858403605</v>
      </c>
      <c r="H16" s="54"/>
      <c r="I16" s="54"/>
      <c r="J16" s="54"/>
      <c r="K16" s="54"/>
    </row>
    <row r="17" spans="1:11" x14ac:dyDescent="0.2">
      <c r="A17" s="2" t="s">
        <v>20</v>
      </c>
      <c r="B17" s="48">
        <v>645.20000000000005</v>
      </c>
      <c r="C17" s="55">
        <v>661.2</v>
      </c>
      <c r="D17" s="10">
        <f t="shared" si="2"/>
        <v>16</v>
      </c>
      <c r="E17" s="19">
        <f t="shared" si="3"/>
        <v>2.4798512089274642</v>
      </c>
      <c r="F17" s="19">
        <f>(C17/C22)*100</f>
        <v>6.4836242400470683</v>
      </c>
      <c r="H17" s="54"/>
      <c r="I17" s="54"/>
      <c r="J17" s="54"/>
      <c r="K17" s="54"/>
    </row>
    <row r="18" spans="1:11" x14ac:dyDescent="0.2">
      <c r="A18" s="2" t="s">
        <v>21</v>
      </c>
      <c r="B18" s="10">
        <v>176.5</v>
      </c>
      <c r="C18" s="55">
        <v>177.9</v>
      </c>
      <c r="D18" s="10">
        <f t="shared" si="2"/>
        <v>1.4000000000000057</v>
      </c>
      <c r="E18" s="19">
        <f t="shared" si="3"/>
        <v>0.79320113314447904</v>
      </c>
      <c r="F18" s="19">
        <f>(C18/C22)*100</f>
        <v>1.744459697979996</v>
      </c>
      <c r="H18" s="54"/>
      <c r="I18" s="54"/>
      <c r="J18" s="54"/>
      <c r="K18" s="54"/>
    </row>
    <row r="19" spans="1:11" x14ac:dyDescent="0.2">
      <c r="A19" s="2" t="s">
        <v>22</v>
      </c>
      <c r="B19" s="10">
        <v>138.80000000000001</v>
      </c>
      <c r="C19" s="55">
        <v>114.3</v>
      </c>
      <c r="D19" s="10">
        <f t="shared" si="2"/>
        <v>-24.500000000000014</v>
      </c>
      <c r="E19" s="19">
        <f t="shared" si="3"/>
        <v>-17.651296829971191</v>
      </c>
      <c r="F19" s="19">
        <f>(C19/C22)*100</f>
        <v>1.1208080015689352</v>
      </c>
      <c r="H19" s="54"/>
      <c r="I19" s="54"/>
      <c r="J19" s="54"/>
      <c r="K19" s="54"/>
    </row>
    <row r="20" spans="1:11" x14ac:dyDescent="0.2">
      <c r="A20" s="2" t="s">
        <v>27</v>
      </c>
      <c r="B20" s="10">
        <v>180.6</v>
      </c>
      <c r="C20" s="55">
        <v>148.9</v>
      </c>
      <c r="D20" s="10">
        <f t="shared" si="2"/>
        <v>-31.699999999999989</v>
      </c>
      <c r="E20" s="19">
        <f t="shared" si="3"/>
        <v>-17.552602436323362</v>
      </c>
      <c r="F20" s="19">
        <f>(C20/C22)*100</f>
        <v>1.4600902137674054</v>
      </c>
      <c r="H20" s="54"/>
      <c r="I20" s="54"/>
      <c r="J20" s="54"/>
      <c r="K20" s="54"/>
    </row>
    <row r="21" spans="1:11" x14ac:dyDescent="0.2">
      <c r="A21" s="2" t="s">
        <v>46</v>
      </c>
      <c r="B21" s="10">
        <v>2318.5</v>
      </c>
      <c r="C21" s="55">
        <v>2367.6999999999998</v>
      </c>
      <c r="D21" s="10">
        <f t="shared" si="2"/>
        <v>49.199999999999818</v>
      </c>
      <c r="E21" s="19">
        <f t="shared" si="3"/>
        <v>2.1220616778089201</v>
      </c>
      <c r="F21" s="19">
        <f>(C21/C22)*100</f>
        <v>23.21729750931555</v>
      </c>
      <c r="H21" s="54"/>
      <c r="I21" s="54"/>
      <c r="J21" s="54"/>
      <c r="K21" s="54"/>
    </row>
    <row r="22" spans="1:11" x14ac:dyDescent="0.2">
      <c r="A22" s="7" t="s">
        <v>23</v>
      </c>
      <c r="B22" s="11">
        <f>SUM(B14:B21)</f>
        <v>9658.2000000000007</v>
      </c>
      <c r="C22" s="56">
        <f>SUM(C14:C21)</f>
        <v>10198</v>
      </c>
      <c r="D22" s="12">
        <f t="shared" si="2"/>
        <v>539.79999999999927</v>
      </c>
      <c r="E22" s="20">
        <f t="shared" si="3"/>
        <v>5.5890331531755324</v>
      </c>
      <c r="F22" s="21">
        <f>SUM(F14:F21)</f>
        <v>99.999999999999972</v>
      </c>
      <c r="H22" s="54"/>
      <c r="I22" s="54"/>
      <c r="J22" s="54"/>
      <c r="K22" s="54"/>
    </row>
    <row r="23" spans="1:11" ht="25.5" customHeight="1" x14ac:dyDescent="0.2">
      <c r="A23" s="7" t="s">
        <v>26</v>
      </c>
      <c r="B23" s="5"/>
      <c r="C23" s="5"/>
      <c r="D23" s="14"/>
      <c r="E23" s="16"/>
      <c r="F23" s="15"/>
      <c r="H23" s="54"/>
      <c r="I23" s="54"/>
      <c r="J23" s="54"/>
      <c r="K23" s="54"/>
    </row>
    <row r="24" spans="1:11" x14ac:dyDescent="0.2">
      <c r="A24" s="1" t="s">
        <v>24</v>
      </c>
      <c r="B24" s="12">
        <v>511.6</v>
      </c>
      <c r="C24" s="12">
        <v>702.7</v>
      </c>
      <c r="D24" s="12">
        <f t="shared" ref="D24:D31" si="4">(C24-B24)</f>
        <v>191.10000000000002</v>
      </c>
      <c r="E24" s="20">
        <f t="shared" ref="E24:E30" si="5">(C24-B24)/B24*100</f>
        <v>37.353401094605168</v>
      </c>
      <c r="F24" s="18" t="s">
        <v>32</v>
      </c>
      <c r="H24" s="54"/>
      <c r="I24" s="54"/>
      <c r="J24" s="54"/>
      <c r="K24" s="54"/>
    </row>
    <row r="25" spans="1:11" x14ac:dyDescent="0.2">
      <c r="A25" s="1" t="s">
        <v>47</v>
      </c>
      <c r="B25" s="12">
        <f t="shared" ref="B25:C25" si="6">(B24/B12)*100</f>
        <v>5.0306302054141234</v>
      </c>
      <c r="C25" s="12">
        <f t="shared" si="6"/>
        <v>6.4464341412399317</v>
      </c>
      <c r="D25" s="12">
        <f t="shared" si="4"/>
        <v>1.4158039358258083</v>
      </c>
      <c r="E25" s="18" t="s">
        <v>32</v>
      </c>
      <c r="F25" s="18" t="s">
        <v>32</v>
      </c>
      <c r="H25" s="54"/>
      <c r="I25" s="54"/>
      <c r="J25" s="54"/>
      <c r="K25" s="54"/>
    </row>
    <row r="26" spans="1:11" x14ac:dyDescent="0.2">
      <c r="A26" s="22" t="s">
        <v>48</v>
      </c>
      <c r="B26" s="10">
        <v>-89.4</v>
      </c>
      <c r="C26" s="10">
        <v>-28.5</v>
      </c>
      <c r="D26" s="24">
        <v>647.1</v>
      </c>
      <c r="E26" s="35">
        <v>50</v>
      </c>
      <c r="F26" s="17" t="s">
        <v>32</v>
      </c>
      <c r="H26" s="54"/>
      <c r="I26" s="54"/>
      <c r="J26" s="54"/>
      <c r="K26" s="54"/>
    </row>
    <row r="27" spans="1:11" x14ac:dyDescent="0.2">
      <c r="A27" s="23" t="s">
        <v>25</v>
      </c>
      <c r="B27" s="12">
        <v>422.2</v>
      </c>
      <c r="C27" s="12">
        <v>674.2</v>
      </c>
      <c r="D27" s="12">
        <f t="shared" si="4"/>
        <v>252.00000000000006</v>
      </c>
      <c r="E27" s="20">
        <f t="shared" si="5"/>
        <v>59.687351965892951</v>
      </c>
      <c r="F27" s="18" t="s">
        <v>32</v>
      </c>
      <c r="H27" s="54"/>
      <c r="I27" s="54"/>
      <c r="J27" s="54"/>
      <c r="K27" s="54"/>
    </row>
    <row r="28" spans="1:11" x14ac:dyDescent="0.2">
      <c r="A28" s="22" t="s">
        <v>34</v>
      </c>
      <c r="B28" s="10">
        <v>-109.3</v>
      </c>
      <c r="C28" s="10">
        <v>-128.6</v>
      </c>
      <c r="D28" s="24">
        <f t="shared" si="4"/>
        <v>-19.299999999999997</v>
      </c>
      <c r="E28" s="19">
        <f t="shared" si="5"/>
        <v>17.657822506861844</v>
      </c>
      <c r="F28" s="17" t="s">
        <v>32</v>
      </c>
      <c r="H28" s="54"/>
      <c r="I28" s="54"/>
      <c r="J28" s="54"/>
      <c r="K28" s="54"/>
    </row>
    <row r="29" spans="1:11" x14ac:dyDescent="0.2">
      <c r="A29" s="22" t="s">
        <v>35</v>
      </c>
      <c r="B29" s="10">
        <v>0</v>
      </c>
      <c r="C29" s="10">
        <v>0</v>
      </c>
      <c r="D29" s="24">
        <f t="shared" si="4"/>
        <v>0</v>
      </c>
      <c r="E29" s="17">
        <v>0</v>
      </c>
      <c r="F29" s="17" t="s">
        <v>32</v>
      </c>
      <c r="H29" s="54"/>
      <c r="I29" s="54"/>
      <c r="J29" s="54"/>
      <c r="K29" s="54"/>
    </row>
    <row r="30" spans="1:11" x14ac:dyDescent="0.2">
      <c r="A30" s="1" t="s">
        <v>0</v>
      </c>
      <c r="B30" s="12">
        <v>312.89999999999998</v>
      </c>
      <c r="C30" s="12">
        <v>545.6</v>
      </c>
      <c r="D30" s="12">
        <f t="shared" si="4"/>
        <v>232.70000000000005</v>
      </c>
      <c r="E30" s="20">
        <f t="shared" si="5"/>
        <v>74.368807925854924</v>
      </c>
      <c r="F30" s="18" t="s">
        <v>32</v>
      </c>
      <c r="H30" s="54"/>
      <c r="I30" s="54"/>
      <c r="J30" s="54"/>
      <c r="K30" s="54"/>
    </row>
    <row r="31" spans="1:11" x14ac:dyDescent="0.2">
      <c r="A31" s="7" t="s">
        <v>49</v>
      </c>
      <c r="B31" s="13">
        <f>(B30/B12)*100</f>
        <v>3.0767869258680198</v>
      </c>
      <c r="C31" s="13">
        <f>(C30/C12)*100</f>
        <v>5.0052290699594524</v>
      </c>
      <c r="D31" s="12">
        <f t="shared" si="4"/>
        <v>1.9284421440914326</v>
      </c>
      <c r="E31" s="18" t="s">
        <v>32</v>
      </c>
      <c r="F31" s="18" t="s">
        <v>32</v>
      </c>
      <c r="H31" s="54"/>
      <c r="I31" s="54"/>
      <c r="J31" s="54"/>
      <c r="K31" s="54"/>
    </row>
    <row r="32" spans="1:11" ht="25.5" customHeight="1" x14ac:dyDescent="0.2">
      <c r="A32" s="79" t="s">
        <v>5</v>
      </c>
      <c r="B32" s="79"/>
      <c r="C32" s="79"/>
      <c r="D32" s="79"/>
      <c r="E32" s="79"/>
      <c r="F32" s="79"/>
    </row>
    <row r="33" spans="1:6" ht="63.75" customHeight="1" x14ac:dyDescent="0.2">
      <c r="A33" s="75" t="s">
        <v>29</v>
      </c>
      <c r="B33" s="75"/>
      <c r="C33" s="75"/>
      <c r="D33" s="75"/>
      <c r="E33" s="75"/>
      <c r="F33" s="75"/>
    </row>
    <row r="34" spans="1:6" ht="51" customHeight="1" x14ac:dyDescent="0.2">
      <c r="A34" s="75" t="s">
        <v>31</v>
      </c>
      <c r="B34" s="75"/>
      <c r="C34" s="75"/>
      <c r="D34" s="75"/>
      <c r="E34" s="75"/>
      <c r="F34" s="75"/>
    </row>
    <row r="35" spans="1:6" ht="89.25" customHeight="1" x14ac:dyDescent="0.2">
      <c r="A35" s="62" t="s">
        <v>58</v>
      </c>
      <c r="B35" s="62"/>
      <c r="C35" s="62"/>
      <c r="D35" s="62"/>
      <c r="E35" s="62"/>
      <c r="F35" s="62"/>
    </row>
    <row r="36" spans="1:6" ht="51" customHeight="1" x14ac:dyDescent="0.2">
      <c r="A36" s="62" t="s">
        <v>50</v>
      </c>
      <c r="B36" s="62"/>
      <c r="C36" s="62"/>
      <c r="D36" s="62"/>
      <c r="E36" s="62"/>
      <c r="F36" s="62"/>
    </row>
    <row r="37" spans="1:6" ht="25.5" customHeight="1" x14ac:dyDescent="0.2">
      <c r="A37" s="62" t="s">
        <v>51</v>
      </c>
      <c r="B37" s="62"/>
      <c r="C37" s="62"/>
      <c r="D37" s="62"/>
      <c r="E37" s="62"/>
      <c r="F37" s="62"/>
    </row>
    <row r="38" spans="1:6" ht="51" customHeight="1" x14ac:dyDescent="0.2">
      <c r="A38" s="62" t="s">
        <v>52</v>
      </c>
      <c r="B38" s="63"/>
      <c r="C38" s="63"/>
      <c r="D38" s="63"/>
      <c r="E38" s="63"/>
      <c r="F38" s="63"/>
    </row>
    <row r="39" spans="1:6" ht="38.25" customHeight="1" x14ac:dyDescent="0.2">
      <c r="A39" s="62" t="s">
        <v>53</v>
      </c>
      <c r="B39" s="62"/>
      <c r="C39" s="62"/>
      <c r="D39" s="62"/>
      <c r="E39" s="62"/>
      <c r="F39" s="62"/>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4" sqref="D24"/>
    </sheetView>
  </sheetViews>
  <sheetFormatPr defaultColWidth="9.140625" defaultRowHeight="12.75" x14ac:dyDescent="0.2"/>
  <cols>
    <col min="1" max="1" width="27.5703125" style="25" bestFit="1" customWidth="1"/>
    <col min="2" max="5" width="9.140625" style="25"/>
    <col min="6" max="6" width="10.7109375" style="25" bestFit="1" customWidth="1"/>
    <col min="7" max="7" width="18.28515625" style="25" customWidth="1"/>
    <col min="8" max="16384" width="9.140625" style="25"/>
  </cols>
  <sheetData>
    <row r="1" spans="1:7" x14ac:dyDescent="0.2">
      <c r="A1" s="57" t="s">
        <v>40</v>
      </c>
      <c r="B1" s="57"/>
      <c r="C1" s="57"/>
      <c r="D1" s="57"/>
      <c r="E1" s="57"/>
      <c r="F1" s="57"/>
      <c r="G1" s="57"/>
    </row>
    <row r="2" spans="1:7" x14ac:dyDescent="0.2">
      <c r="A2" s="58" t="s">
        <v>61</v>
      </c>
      <c r="B2" s="58"/>
      <c r="C2" s="58"/>
      <c r="D2" s="58"/>
      <c r="E2" s="58"/>
      <c r="F2" s="58"/>
      <c r="G2" s="58"/>
    </row>
    <row r="3" spans="1:7" x14ac:dyDescent="0.2">
      <c r="A3" s="58" t="s">
        <v>4</v>
      </c>
      <c r="B3" s="58"/>
      <c r="C3" s="58"/>
      <c r="D3" s="58"/>
      <c r="E3" s="58"/>
      <c r="F3" s="58"/>
      <c r="G3" s="58"/>
    </row>
    <row r="4" spans="1:7" ht="38.25" x14ac:dyDescent="0.2">
      <c r="A4" s="29"/>
      <c r="B4" s="30">
        <v>2014</v>
      </c>
      <c r="C4" s="30">
        <v>2015</v>
      </c>
      <c r="D4" s="30">
        <v>2016</v>
      </c>
      <c r="E4" s="30">
        <v>2017</v>
      </c>
      <c r="F4" s="30">
        <v>2018</v>
      </c>
      <c r="G4" s="30" t="s">
        <v>62</v>
      </c>
    </row>
    <row r="5" spans="1:7" x14ac:dyDescent="0.2">
      <c r="A5" s="31" t="s">
        <v>0</v>
      </c>
      <c r="B5" s="32">
        <v>5741.4</v>
      </c>
      <c r="C5" s="32">
        <v>18032.5</v>
      </c>
      <c r="D5" s="32">
        <v>10264.200000000001</v>
      </c>
      <c r="E5" s="32">
        <v>13193.5</v>
      </c>
      <c r="F5" s="32">
        <v>8552.2000000000007</v>
      </c>
      <c r="G5" s="32">
        <f t="shared" ref="G5:G13" si="0">(F5-E5)</f>
        <v>-4641.2999999999993</v>
      </c>
    </row>
    <row r="6" spans="1:7" x14ac:dyDescent="0.2">
      <c r="A6" s="31" t="s">
        <v>1</v>
      </c>
      <c r="B6" s="32">
        <v>10789.5</v>
      </c>
      <c r="C6" s="32">
        <v>20807.7</v>
      </c>
      <c r="D6" s="32">
        <v>19899.2</v>
      </c>
      <c r="E6" s="32">
        <v>17833.8</v>
      </c>
      <c r="F6" s="32">
        <v>13213.5</v>
      </c>
      <c r="G6" s="32">
        <f t="shared" si="0"/>
        <v>-4620.2999999999993</v>
      </c>
    </row>
    <row r="7" spans="1:7" x14ac:dyDescent="0.2">
      <c r="A7" s="31" t="s">
        <v>6</v>
      </c>
      <c r="B7" s="32">
        <v>120831.2</v>
      </c>
      <c r="C7" s="32">
        <v>122543.9</v>
      </c>
      <c r="D7" s="32">
        <v>126738.7</v>
      </c>
      <c r="E7" s="32">
        <v>132737</v>
      </c>
      <c r="F7" s="32">
        <v>140614.79999999999</v>
      </c>
      <c r="G7" s="32">
        <f t="shared" si="0"/>
        <v>7877.7999999999884</v>
      </c>
    </row>
    <row r="8" spans="1:7" x14ac:dyDescent="0.2">
      <c r="A8" s="31" t="s">
        <v>7</v>
      </c>
      <c r="B8" s="32">
        <v>89257.7</v>
      </c>
      <c r="C8" s="32">
        <v>90956.6</v>
      </c>
      <c r="D8" s="32">
        <v>91906</v>
      </c>
      <c r="E8" s="32">
        <v>95111.6</v>
      </c>
      <c r="F8" s="32">
        <v>100459.3</v>
      </c>
      <c r="G8" s="32">
        <f t="shared" si="0"/>
        <v>5347.6999999999971</v>
      </c>
    </row>
    <row r="9" spans="1:7" x14ac:dyDescent="0.2">
      <c r="A9" s="31" t="s">
        <v>8</v>
      </c>
      <c r="B9" s="32">
        <v>2777.4</v>
      </c>
      <c r="C9" s="32">
        <v>2979.6</v>
      </c>
      <c r="D9" s="32">
        <v>3445.1</v>
      </c>
      <c r="E9" s="32">
        <v>3611.1</v>
      </c>
      <c r="F9" s="32">
        <v>3632.8</v>
      </c>
      <c r="G9" s="32">
        <f t="shared" si="0"/>
        <v>21.700000000000273</v>
      </c>
    </row>
    <row r="10" spans="1:7" x14ac:dyDescent="0.2">
      <c r="A10" s="31" t="s">
        <v>9</v>
      </c>
      <c r="B10" s="37">
        <v>1868.9</v>
      </c>
      <c r="C10" s="32">
        <v>1926.7</v>
      </c>
      <c r="D10" s="32">
        <v>1880.1</v>
      </c>
      <c r="E10" s="32">
        <v>1875.3</v>
      </c>
      <c r="F10" s="32">
        <v>1841.6</v>
      </c>
      <c r="G10" s="32">
        <f t="shared" si="0"/>
        <v>-33.700000000000045</v>
      </c>
    </row>
    <row r="11" spans="1:7" x14ac:dyDescent="0.2">
      <c r="A11" s="31" t="s">
        <v>3</v>
      </c>
      <c r="B11" s="32">
        <v>110041.7</v>
      </c>
      <c r="C11" s="32">
        <v>101736.2</v>
      </c>
      <c r="D11" s="32">
        <v>106839.5</v>
      </c>
      <c r="E11" s="32">
        <v>114903.2</v>
      </c>
      <c r="F11" s="32">
        <v>127401.3</v>
      </c>
      <c r="G11" s="32">
        <f t="shared" si="0"/>
        <v>12498.100000000006</v>
      </c>
    </row>
    <row r="12" spans="1:7" x14ac:dyDescent="0.2">
      <c r="A12" s="31" t="s">
        <v>10</v>
      </c>
      <c r="B12" s="32">
        <v>28057.4</v>
      </c>
      <c r="C12" s="32">
        <v>17726.7</v>
      </c>
      <c r="D12" s="32">
        <v>15386.6</v>
      </c>
      <c r="E12" s="32">
        <v>17798.099999999999</v>
      </c>
      <c r="F12" s="32">
        <v>23395.5</v>
      </c>
      <c r="G12" s="32">
        <f t="shared" si="0"/>
        <v>5597.4000000000015</v>
      </c>
    </row>
    <row r="13" spans="1:7" x14ac:dyDescent="0.2">
      <c r="A13" s="33" t="s">
        <v>11</v>
      </c>
      <c r="B13" s="34">
        <v>29240.6</v>
      </c>
      <c r="C13" s="34">
        <v>32823.1</v>
      </c>
      <c r="D13" s="34">
        <v>36215.300000000003</v>
      </c>
      <c r="E13" s="34">
        <v>38969.599999999999</v>
      </c>
      <c r="F13" s="34">
        <v>41088.199999999997</v>
      </c>
      <c r="G13" s="34">
        <f t="shared" si="0"/>
        <v>2118.5999999999985</v>
      </c>
    </row>
    <row r="14" spans="1:7" ht="25.5" customHeight="1" x14ac:dyDescent="0.2">
      <c r="A14" s="59" t="s">
        <v>5</v>
      </c>
      <c r="B14" s="59"/>
      <c r="C14" s="59"/>
      <c r="D14" s="59"/>
      <c r="E14" s="59"/>
      <c r="F14" s="60"/>
      <c r="G14" s="60"/>
    </row>
    <row r="15" spans="1:7" ht="101.1" customHeight="1" x14ac:dyDescent="0.2">
      <c r="A15" s="61" t="s">
        <v>55</v>
      </c>
      <c r="B15" s="61"/>
      <c r="C15" s="61"/>
      <c r="D15" s="61"/>
      <c r="E15" s="61"/>
      <c r="F15" s="61"/>
      <c r="G15" s="61"/>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L16" sqref="L16"/>
    </sheetView>
  </sheetViews>
  <sheetFormatPr defaultColWidth="9.140625" defaultRowHeight="12.75" x14ac:dyDescent="0.2"/>
  <cols>
    <col min="1" max="1" width="27.5703125" style="25" bestFit="1" customWidth="1"/>
    <col min="2" max="6" width="9.140625" style="25"/>
    <col min="7" max="7" width="18.28515625" style="25" customWidth="1"/>
    <col min="8" max="16384" width="9.140625" style="25"/>
  </cols>
  <sheetData>
    <row r="1" spans="1:7" x14ac:dyDescent="0.2">
      <c r="A1" s="57" t="s">
        <v>41</v>
      </c>
      <c r="B1" s="57"/>
      <c r="C1" s="57"/>
      <c r="D1" s="57"/>
      <c r="E1" s="57"/>
      <c r="F1" s="57"/>
      <c r="G1" s="57"/>
    </row>
    <row r="2" spans="1:7" x14ac:dyDescent="0.2">
      <c r="A2" s="58" t="s">
        <v>63</v>
      </c>
      <c r="B2" s="58"/>
      <c r="C2" s="58"/>
      <c r="D2" s="58"/>
      <c r="E2" s="58"/>
      <c r="F2" s="58"/>
      <c r="G2" s="58"/>
    </row>
    <row r="3" spans="1:7" x14ac:dyDescent="0.2">
      <c r="A3" s="58" t="s">
        <v>4</v>
      </c>
      <c r="B3" s="58"/>
      <c r="C3" s="58"/>
      <c r="D3" s="58"/>
      <c r="E3" s="58"/>
      <c r="F3" s="58"/>
      <c r="G3" s="58"/>
    </row>
    <row r="4" spans="1:7" ht="38.25" x14ac:dyDescent="0.2">
      <c r="A4" s="29"/>
      <c r="B4" s="30">
        <v>2014</v>
      </c>
      <c r="C4" s="30">
        <v>2015</v>
      </c>
      <c r="D4" s="30">
        <v>2016</v>
      </c>
      <c r="E4" s="30">
        <v>2017</v>
      </c>
      <c r="F4" s="30">
        <v>2018</v>
      </c>
      <c r="G4" s="30" t="s">
        <v>62</v>
      </c>
    </row>
    <row r="5" spans="1:7" x14ac:dyDescent="0.2">
      <c r="A5" s="31" t="s">
        <v>0</v>
      </c>
      <c r="B5" s="32">
        <v>1705</v>
      </c>
      <c r="C5" s="32">
        <v>6755.1</v>
      </c>
      <c r="D5" s="32">
        <v>3782.4</v>
      </c>
      <c r="E5" s="32">
        <v>2101.1999999999998</v>
      </c>
      <c r="F5" s="32">
        <v>3222.4</v>
      </c>
      <c r="G5" s="32">
        <f>(F5-E5)</f>
        <v>1121.2000000000003</v>
      </c>
    </row>
    <row r="6" spans="1:7" x14ac:dyDescent="0.2">
      <c r="A6" s="31" t="s">
        <v>1</v>
      </c>
      <c r="B6" s="32">
        <v>3810.5</v>
      </c>
      <c r="C6" s="32">
        <v>7178.8</v>
      </c>
      <c r="D6" s="32">
        <v>5466.8</v>
      </c>
      <c r="E6" s="32">
        <v>3610</v>
      </c>
      <c r="F6" s="32">
        <v>4432.3999999999996</v>
      </c>
      <c r="G6" s="32">
        <f t="shared" ref="G6:G13" si="0">(F6-E6)</f>
        <v>822.39999999999964</v>
      </c>
    </row>
    <row r="7" spans="1:7" x14ac:dyDescent="0.2">
      <c r="A7" s="31" t="s">
        <v>6</v>
      </c>
      <c r="B7" s="32">
        <v>48445.3</v>
      </c>
      <c r="C7" s="32">
        <v>46513</v>
      </c>
      <c r="D7" s="32">
        <v>42419.1</v>
      </c>
      <c r="E7" s="32">
        <v>42600.3</v>
      </c>
      <c r="F7" s="32">
        <v>46859</v>
      </c>
      <c r="G7" s="32">
        <f t="shared" si="0"/>
        <v>4258.6999999999971</v>
      </c>
    </row>
    <row r="8" spans="1:7" x14ac:dyDescent="0.2">
      <c r="A8" s="31" t="s">
        <v>7</v>
      </c>
      <c r="B8" s="32">
        <v>38197.699999999997</v>
      </c>
      <c r="C8" s="32">
        <v>36104.300000000003</v>
      </c>
      <c r="D8" s="32">
        <v>34010.400000000001</v>
      </c>
      <c r="E8" s="32">
        <v>35378.9</v>
      </c>
      <c r="F8" s="32">
        <v>38545.4</v>
      </c>
      <c r="G8" s="32">
        <f t="shared" si="0"/>
        <v>3166.5</v>
      </c>
    </row>
    <row r="9" spans="1:7" x14ac:dyDescent="0.2">
      <c r="A9" s="31" t="s">
        <v>8</v>
      </c>
      <c r="B9" s="32">
        <v>781</v>
      </c>
      <c r="C9" s="32">
        <v>833.9</v>
      </c>
      <c r="D9" s="32">
        <v>875.5</v>
      </c>
      <c r="E9" s="32">
        <v>965.2</v>
      </c>
      <c r="F9" s="32">
        <v>1261.8</v>
      </c>
      <c r="G9" s="32">
        <f t="shared" si="0"/>
        <v>296.59999999999991</v>
      </c>
    </row>
    <row r="10" spans="1:7" x14ac:dyDescent="0.2">
      <c r="A10" s="31" t="s">
        <v>9</v>
      </c>
      <c r="B10" s="37">
        <v>1071</v>
      </c>
      <c r="C10" s="32">
        <v>1085</v>
      </c>
      <c r="D10" s="32">
        <v>1025.5999999999999</v>
      </c>
      <c r="E10" s="32">
        <v>981</v>
      </c>
      <c r="F10" s="32">
        <v>858.7</v>
      </c>
      <c r="G10" s="32">
        <f t="shared" si="0"/>
        <v>-122.29999999999995</v>
      </c>
    </row>
    <row r="11" spans="1:7" x14ac:dyDescent="0.2">
      <c r="A11" s="31" t="s">
        <v>3</v>
      </c>
      <c r="B11" s="32">
        <v>44634.9</v>
      </c>
      <c r="C11" s="32">
        <v>39334.199999999997</v>
      </c>
      <c r="D11" s="32">
        <v>36952.5</v>
      </c>
      <c r="E11" s="32">
        <v>38990.199999999997</v>
      </c>
      <c r="F11" s="32">
        <v>42426.36</v>
      </c>
      <c r="G11" s="32">
        <f t="shared" si="0"/>
        <v>3436.1600000000035</v>
      </c>
    </row>
    <row r="12" spans="1:7" x14ac:dyDescent="0.2">
      <c r="A12" s="31" t="s">
        <v>10</v>
      </c>
      <c r="B12" s="32">
        <v>15373.8</v>
      </c>
      <c r="C12" s="32">
        <v>9252.2999999999993</v>
      </c>
      <c r="D12" s="32">
        <v>7162.6</v>
      </c>
      <c r="E12" s="32">
        <v>8443.2999999999993</v>
      </c>
      <c r="F12" s="32">
        <v>11064.4</v>
      </c>
      <c r="G12" s="32">
        <f t="shared" si="0"/>
        <v>2621.1000000000004</v>
      </c>
    </row>
    <row r="13" spans="1:7" x14ac:dyDescent="0.2">
      <c r="A13" s="33" t="s">
        <v>11</v>
      </c>
      <c r="B13" s="34">
        <v>11519.4</v>
      </c>
      <c r="C13" s="34">
        <v>12663.9</v>
      </c>
      <c r="D13" s="34">
        <v>13732.7</v>
      </c>
      <c r="E13" s="34">
        <v>14586.2</v>
      </c>
      <c r="F13" s="34">
        <v>15015.4</v>
      </c>
      <c r="G13" s="34">
        <f t="shared" si="0"/>
        <v>429.19999999999891</v>
      </c>
    </row>
    <row r="14" spans="1:7" ht="25.5" customHeight="1" x14ac:dyDescent="0.2">
      <c r="A14" s="59" t="s">
        <v>5</v>
      </c>
      <c r="B14" s="59"/>
      <c r="C14" s="59"/>
      <c r="D14" s="59"/>
      <c r="E14" s="59"/>
      <c r="F14" s="60"/>
      <c r="G14" s="60"/>
    </row>
    <row r="15" spans="1:7" ht="105" customHeight="1" x14ac:dyDescent="0.2">
      <c r="A15" s="61" t="s">
        <v>55</v>
      </c>
      <c r="B15" s="61"/>
      <c r="C15" s="61"/>
      <c r="D15" s="61"/>
      <c r="E15" s="61"/>
      <c r="F15" s="61"/>
      <c r="G15" s="61"/>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2" workbookViewId="0">
      <selection activeCell="K18" sqref="K18"/>
    </sheetView>
  </sheetViews>
  <sheetFormatPr defaultColWidth="9.140625" defaultRowHeight="12.75" x14ac:dyDescent="0.2"/>
  <cols>
    <col min="1" max="1" width="35" style="26" customWidth="1"/>
    <col min="2" max="2" width="11.28515625" style="26" customWidth="1"/>
    <col min="3" max="3" width="9.140625" style="26"/>
    <col min="4" max="4" width="9.5703125" style="26" customWidth="1"/>
    <col min="5" max="5" width="9.85546875" style="26" customWidth="1"/>
    <col min="6" max="6" width="11.140625" style="26" customWidth="1"/>
    <col min="7" max="16384" width="9.140625" style="26"/>
  </cols>
  <sheetData>
    <row r="1" spans="1:6" ht="25.5" customHeight="1" x14ac:dyDescent="0.2">
      <c r="A1" s="64" t="s">
        <v>42</v>
      </c>
      <c r="B1" s="64"/>
      <c r="C1" s="64"/>
      <c r="D1" s="64"/>
      <c r="E1" s="64"/>
      <c r="F1" s="64"/>
    </row>
    <row r="2" spans="1:6" x14ac:dyDescent="0.2">
      <c r="A2" s="65" t="s">
        <v>61</v>
      </c>
      <c r="B2" s="65"/>
      <c r="C2" s="65"/>
      <c r="D2" s="65"/>
      <c r="E2" s="65"/>
      <c r="F2" s="65"/>
    </row>
    <row r="3" spans="1:6" x14ac:dyDescent="0.2">
      <c r="A3" s="66" t="s">
        <v>30</v>
      </c>
      <c r="B3" s="66"/>
      <c r="C3" s="66"/>
      <c r="D3" s="66"/>
      <c r="E3" s="66"/>
      <c r="F3" s="66"/>
    </row>
    <row r="4" spans="1:6" ht="63.75" x14ac:dyDescent="0.2">
      <c r="A4" s="27"/>
      <c r="B4" s="9" t="s">
        <v>59</v>
      </c>
      <c r="C4" s="9" t="s">
        <v>64</v>
      </c>
      <c r="D4" s="8" t="s">
        <v>12</v>
      </c>
      <c r="E4" s="9" t="s">
        <v>65</v>
      </c>
      <c r="F4" s="9" t="s">
        <v>66</v>
      </c>
    </row>
    <row r="5" spans="1:6" ht="25.5" customHeight="1" x14ac:dyDescent="0.2">
      <c r="A5" s="4" t="s">
        <v>2</v>
      </c>
      <c r="B5" s="6"/>
      <c r="C5" s="6"/>
      <c r="D5" s="6"/>
      <c r="E5" s="6"/>
      <c r="F5" s="6"/>
    </row>
    <row r="6" spans="1:6" x14ac:dyDescent="0.2">
      <c r="A6" s="2" t="s">
        <v>33</v>
      </c>
      <c r="B6" s="10">
        <v>130490.5</v>
      </c>
      <c r="C6" s="55">
        <v>139004.70000000001</v>
      </c>
      <c r="D6" s="10">
        <f t="shared" ref="D6:D12" si="0">(C6-B6)</f>
        <v>8514.2000000000116</v>
      </c>
      <c r="E6" s="19">
        <f t="shared" ref="E6:E12" si="1">(C6-B6)/B6*100</f>
        <v>6.5247661707174176</v>
      </c>
      <c r="F6" s="19">
        <f>(C6/C12)*100</f>
        <v>74.146240245965174</v>
      </c>
    </row>
    <row r="7" spans="1:6" x14ac:dyDescent="0.2">
      <c r="A7" s="2" t="s">
        <v>13</v>
      </c>
      <c r="B7" s="10">
        <v>2984.6</v>
      </c>
      <c r="C7" s="55">
        <v>3521.9</v>
      </c>
      <c r="D7" s="10">
        <f t="shared" si="0"/>
        <v>537.30000000000018</v>
      </c>
      <c r="E7" s="19">
        <f t="shared" si="1"/>
        <v>18.002412383568995</v>
      </c>
      <c r="F7" s="19">
        <f>(C7/C12)*100</f>
        <v>1.8786101730536069</v>
      </c>
    </row>
    <row r="8" spans="1:6" x14ac:dyDescent="0.2">
      <c r="A8" s="2" t="s">
        <v>14</v>
      </c>
      <c r="B8" s="10">
        <v>4576.3999999999996</v>
      </c>
      <c r="C8" s="55">
        <v>4894.6000000000004</v>
      </c>
      <c r="D8" s="10">
        <f t="shared" si="0"/>
        <v>318.20000000000073</v>
      </c>
      <c r="E8" s="19">
        <f t="shared" si="1"/>
        <v>6.9530635433965733</v>
      </c>
      <c r="F8" s="19">
        <f>(C8/C12)*100</f>
        <v>2.6108195442880788</v>
      </c>
    </row>
    <row r="9" spans="1:6" x14ac:dyDescent="0.2">
      <c r="A9" s="2" t="s">
        <v>15</v>
      </c>
      <c r="B9" s="10">
        <v>2856.3</v>
      </c>
      <c r="C9" s="55">
        <v>2700.3</v>
      </c>
      <c r="D9" s="10">
        <f t="shared" si="0"/>
        <v>-156</v>
      </c>
      <c r="E9" s="19">
        <f t="shared" si="1"/>
        <v>-5.4616111752967118</v>
      </c>
      <c r="F9" s="19">
        <f>(C9/C12)*100</f>
        <v>1.4403620347814121</v>
      </c>
    </row>
    <row r="10" spans="1:6" x14ac:dyDescent="0.2">
      <c r="A10" s="2" t="s">
        <v>27</v>
      </c>
      <c r="B10" s="10">
        <v>28694.1</v>
      </c>
      <c r="C10" s="55">
        <v>28823.7</v>
      </c>
      <c r="D10" s="10">
        <f t="shared" si="0"/>
        <v>129.60000000000218</v>
      </c>
      <c r="E10" s="19">
        <f t="shared" si="1"/>
        <v>0.45166079437933998</v>
      </c>
      <c r="F10" s="19">
        <f>(C10/C12)*100</f>
        <v>15.374796571465756</v>
      </c>
    </row>
    <row r="11" spans="1:6" x14ac:dyDescent="0.2">
      <c r="A11" s="2" t="s">
        <v>28</v>
      </c>
      <c r="B11" s="10">
        <v>5735.3</v>
      </c>
      <c r="C11" s="55">
        <v>8528.5</v>
      </c>
      <c r="D11" s="10">
        <f t="shared" si="0"/>
        <v>2793.2</v>
      </c>
      <c r="E11" s="19">
        <f t="shared" si="1"/>
        <v>48.701898767283311</v>
      </c>
      <c r="F11" s="19">
        <f>(C11/C12)*100</f>
        <v>4.5491714304459769</v>
      </c>
    </row>
    <row r="12" spans="1:6" x14ac:dyDescent="0.2">
      <c r="A12" s="7" t="s">
        <v>45</v>
      </c>
      <c r="B12" s="11">
        <f>SUM(B6:B11)</f>
        <v>175337.19999999998</v>
      </c>
      <c r="C12" s="56">
        <f>SUM(C6:C11)</f>
        <v>187473.7</v>
      </c>
      <c r="D12" s="12">
        <f t="shared" si="0"/>
        <v>12136.500000000029</v>
      </c>
      <c r="E12" s="20">
        <f t="shared" si="1"/>
        <v>6.9218055267222409</v>
      </c>
      <c r="F12" s="21">
        <f>SUM(F6:F11)</f>
        <v>100</v>
      </c>
    </row>
    <row r="13" spans="1:6" ht="25.5" customHeight="1" x14ac:dyDescent="0.2">
      <c r="A13" s="7" t="s">
        <v>16</v>
      </c>
      <c r="B13" s="5"/>
      <c r="C13" s="5"/>
      <c r="D13" s="14"/>
      <c r="E13" s="16"/>
      <c r="F13" s="15"/>
    </row>
    <row r="14" spans="1:6" x14ac:dyDescent="0.2">
      <c r="A14" s="2" t="s">
        <v>17</v>
      </c>
      <c r="B14" s="10">
        <v>26241.3</v>
      </c>
      <c r="C14" s="55">
        <v>34459.9</v>
      </c>
      <c r="D14" s="10">
        <f t="shared" ref="D14:D22" si="2">(C14-B14)</f>
        <v>8218.6000000000022</v>
      </c>
      <c r="E14" s="19">
        <f t="shared" ref="E14:E22" si="3">(C14-B14)/B14*100</f>
        <v>31.319332502581815</v>
      </c>
      <c r="F14" s="19">
        <f>(C14/C22)*100</f>
        <v>20.291071137310183</v>
      </c>
    </row>
    <row r="15" spans="1:6" x14ac:dyDescent="0.2">
      <c r="A15" s="2" t="s">
        <v>18</v>
      </c>
      <c r="B15" s="10">
        <v>53555.8</v>
      </c>
      <c r="C15" s="55">
        <v>56103.6</v>
      </c>
      <c r="D15" s="10">
        <f t="shared" si="2"/>
        <v>2547.7999999999956</v>
      </c>
      <c r="E15" s="19">
        <f t="shared" si="3"/>
        <v>4.7572811908327299</v>
      </c>
      <c r="F15" s="19">
        <f>(C15/C22)*100</f>
        <v>33.03556129469893</v>
      </c>
    </row>
    <row r="16" spans="1:6" x14ac:dyDescent="0.2">
      <c r="A16" s="2" t="s">
        <v>19</v>
      </c>
      <c r="B16" s="10">
        <v>8886.7999999999993</v>
      </c>
      <c r="C16" s="55">
        <v>9097.5</v>
      </c>
      <c r="D16" s="10">
        <f t="shared" si="2"/>
        <v>210.70000000000073</v>
      </c>
      <c r="E16" s="19">
        <f t="shared" si="3"/>
        <v>2.3709321690597371</v>
      </c>
      <c r="F16" s="19">
        <f>(C16/C22)*100</f>
        <v>5.3568936552827893</v>
      </c>
    </row>
    <row r="17" spans="1:9" x14ac:dyDescent="0.2">
      <c r="A17" s="2" t="s">
        <v>20</v>
      </c>
      <c r="B17" s="48">
        <v>9050.5</v>
      </c>
      <c r="C17" s="55">
        <v>9495.1</v>
      </c>
      <c r="D17" s="10">
        <f t="shared" si="2"/>
        <v>444.60000000000036</v>
      </c>
      <c r="E17" s="19">
        <f t="shared" si="3"/>
        <v>4.9124357770288976</v>
      </c>
      <c r="F17" s="19">
        <f>(C17/C22)*100</f>
        <v>5.5910130196510703</v>
      </c>
    </row>
    <row r="18" spans="1:9" x14ac:dyDescent="0.2">
      <c r="A18" s="2" t="s">
        <v>21</v>
      </c>
      <c r="B18" s="10">
        <v>3056.3</v>
      </c>
      <c r="C18" s="55">
        <v>3210.5</v>
      </c>
      <c r="D18" s="10">
        <f t="shared" si="2"/>
        <v>154.19999999999982</v>
      </c>
      <c r="E18" s="19">
        <f t="shared" si="3"/>
        <v>5.0453162320452769</v>
      </c>
      <c r="F18" s="19">
        <f>(C18/C22)*100</f>
        <v>1.8904432075059516</v>
      </c>
    </row>
    <row r="19" spans="1:9" x14ac:dyDescent="0.2">
      <c r="A19" s="2" t="s">
        <v>22</v>
      </c>
      <c r="B19" s="10">
        <v>2437.5</v>
      </c>
      <c r="C19" s="55">
        <v>2208.3000000000002</v>
      </c>
      <c r="D19" s="10">
        <f t="shared" si="2"/>
        <v>-229.19999999999982</v>
      </c>
      <c r="E19" s="19">
        <f t="shared" si="3"/>
        <v>-9.4030769230769149</v>
      </c>
      <c r="F19" s="19">
        <f>(C19/C22)*100</f>
        <v>1.300316379110853</v>
      </c>
    </row>
    <row r="20" spans="1:9" x14ac:dyDescent="0.2">
      <c r="A20" s="2" t="s">
        <v>27</v>
      </c>
      <c r="B20" s="10">
        <v>19009</v>
      </c>
      <c r="C20" s="55">
        <v>21492.6</v>
      </c>
      <c r="D20" s="10">
        <f t="shared" si="2"/>
        <v>2483.5999999999985</v>
      </c>
      <c r="E20" s="19">
        <f t="shared" si="3"/>
        <v>13.065390078383915</v>
      </c>
      <c r="F20" s="19">
        <f>(C20/C22)*100</f>
        <v>12.655517732952006</v>
      </c>
    </row>
    <row r="21" spans="1:9" x14ac:dyDescent="0.2">
      <c r="A21" s="2" t="s">
        <v>46</v>
      </c>
      <c r="B21" s="10">
        <v>31656.2</v>
      </c>
      <c r="C21" s="55">
        <v>33760.400000000001</v>
      </c>
      <c r="D21" s="10">
        <f t="shared" si="2"/>
        <v>2104.2000000000007</v>
      </c>
      <c r="E21" s="19">
        <f t="shared" si="3"/>
        <v>6.6470391266165887</v>
      </c>
      <c r="F21" s="19">
        <f>(C21/C22)*100</f>
        <v>19.87918357348822</v>
      </c>
    </row>
    <row r="22" spans="1:9" x14ac:dyDescent="0.2">
      <c r="A22" s="7" t="s">
        <v>23</v>
      </c>
      <c r="B22" s="11">
        <f>SUM(B14:B21)</f>
        <v>153893.40000000002</v>
      </c>
      <c r="C22" s="56">
        <f>SUM(C14:C21)</f>
        <v>169827.9</v>
      </c>
      <c r="D22" s="12">
        <f t="shared" si="2"/>
        <v>15934.499999999971</v>
      </c>
      <c r="E22" s="20">
        <f t="shared" si="3"/>
        <v>10.35424521129559</v>
      </c>
      <c r="F22" s="21">
        <f>SUM(F14:F21)</f>
        <v>100</v>
      </c>
    </row>
    <row r="23" spans="1:9" ht="25.5" customHeight="1" x14ac:dyDescent="0.2">
      <c r="A23" s="7" t="s">
        <v>26</v>
      </c>
      <c r="B23" s="5"/>
      <c r="C23" s="5"/>
      <c r="D23" s="14"/>
      <c r="E23" s="16"/>
      <c r="F23" s="15"/>
    </row>
    <row r="24" spans="1:9" x14ac:dyDescent="0.2">
      <c r="A24" s="1" t="s">
        <v>24</v>
      </c>
      <c r="B24" s="12">
        <v>21443.8</v>
      </c>
      <c r="C24" s="12">
        <v>17645.900000000001</v>
      </c>
      <c r="D24" s="12">
        <f t="shared" ref="D24:D31" si="4">(C24-B24)</f>
        <v>-3797.8999999999978</v>
      </c>
      <c r="E24" s="20">
        <f t="shared" ref="E24:E30" si="5">(C24-B24)/B24*100</f>
        <v>-17.710946753840261</v>
      </c>
      <c r="F24" s="18" t="s">
        <v>32</v>
      </c>
      <c r="H24" s="28"/>
      <c r="I24" s="28"/>
    </row>
    <row r="25" spans="1:9" x14ac:dyDescent="0.2">
      <c r="A25" s="1" t="s">
        <v>47</v>
      </c>
      <c r="B25" s="12">
        <f t="shared" ref="B25:C25" si="6">(B24/B12)*100</f>
        <v>12.2300344707227</v>
      </c>
      <c r="C25" s="12">
        <f t="shared" si="6"/>
        <v>9.4124669220269297</v>
      </c>
      <c r="D25" s="12">
        <f t="shared" si="4"/>
        <v>-2.8175675486957701</v>
      </c>
      <c r="E25" s="18" t="s">
        <v>32</v>
      </c>
      <c r="F25" s="18" t="s">
        <v>32</v>
      </c>
      <c r="H25" s="28"/>
      <c r="I25" s="28"/>
    </row>
    <row r="26" spans="1:9" x14ac:dyDescent="0.2">
      <c r="A26" s="22" t="s">
        <v>48</v>
      </c>
      <c r="B26" s="10">
        <v>-2298</v>
      </c>
      <c r="C26" s="10">
        <v>-2483.1999999999998</v>
      </c>
      <c r="D26" s="24">
        <v>647.1</v>
      </c>
      <c r="E26" s="35">
        <v>50</v>
      </c>
      <c r="F26" s="17" t="s">
        <v>32</v>
      </c>
    </row>
    <row r="27" spans="1:9" x14ac:dyDescent="0.2">
      <c r="A27" s="23" t="s">
        <v>25</v>
      </c>
      <c r="B27" s="12">
        <v>19145.8</v>
      </c>
      <c r="C27" s="12">
        <v>15162.7</v>
      </c>
      <c r="D27" s="12">
        <f t="shared" si="4"/>
        <v>-3983.0999999999985</v>
      </c>
      <c r="E27" s="20">
        <f t="shared" si="5"/>
        <v>-20.804040572867148</v>
      </c>
      <c r="F27" s="18" t="s">
        <v>32</v>
      </c>
    </row>
    <row r="28" spans="1:9" x14ac:dyDescent="0.2">
      <c r="A28" s="22" t="s">
        <v>34</v>
      </c>
      <c r="B28" s="10">
        <v>-3851.1</v>
      </c>
      <c r="C28" s="10">
        <v>-3388.1</v>
      </c>
      <c r="D28" s="24">
        <f t="shared" si="4"/>
        <v>463</v>
      </c>
      <c r="E28" s="19">
        <f t="shared" si="5"/>
        <v>-12.022539014826933</v>
      </c>
      <c r="F28" s="17" t="s">
        <v>32</v>
      </c>
    </row>
    <row r="29" spans="1:9" x14ac:dyDescent="0.2">
      <c r="A29" s="22" t="s">
        <v>35</v>
      </c>
      <c r="B29" s="10">
        <v>0</v>
      </c>
      <c r="C29" s="10">
        <v>0</v>
      </c>
      <c r="D29" s="24">
        <f t="shared" si="4"/>
        <v>0</v>
      </c>
      <c r="E29" s="17">
        <v>0</v>
      </c>
      <c r="F29" s="17" t="s">
        <v>32</v>
      </c>
    </row>
    <row r="30" spans="1:9" x14ac:dyDescent="0.2">
      <c r="A30" s="1" t="s">
        <v>0</v>
      </c>
      <c r="B30" s="12">
        <v>15294.7</v>
      </c>
      <c r="C30" s="12">
        <v>11774.6</v>
      </c>
      <c r="D30" s="12">
        <f t="shared" si="4"/>
        <v>-3520.1000000000004</v>
      </c>
      <c r="E30" s="20">
        <f t="shared" si="5"/>
        <v>-23.01516211498101</v>
      </c>
      <c r="F30" s="18" t="s">
        <v>32</v>
      </c>
    </row>
    <row r="31" spans="1:9" x14ac:dyDescent="0.2">
      <c r="A31" s="7" t="s">
        <v>49</v>
      </c>
      <c r="B31" s="13">
        <f>(B30/B12)*100</f>
        <v>8.723020556961103</v>
      </c>
      <c r="C31" s="13">
        <f>(C30/C12)*100</f>
        <v>6.2806676349802668</v>
      </c>
      <c r="D31" s="12">
        <f t="shared" si="4"/>
        <v>-2.4423529219808362</v>
      </c>
      <c r="E31" s="18" t="s">
        <v>32</v>
      </c>
      <c r="F31" s="18" t="s">
        <v>32</v>
      </c>
    </row>
    <row r="32" spans="1:9" ht="51" customHeight="1" x14ac:dyDescent="0.2">
      <c r="A32" s="67" t="s">
        <v>38</v>
      </c>
      <c r="B32" s="67"/>
      <c r="C32" s="67"/>
      <c r="D32" s="67"/>
      <c r="E32" s="67"/>
      <c r="F32" s="67"/>
    </row>
    <row r="33" spans="1:6" ht="63.75" customHeight="1" x14ac:dyDescent="0.2">
      <c r="A33" s="62" t="s">
        <v>29</v>
      </c>
      <c r="B33" s="62"/>
      <c r="C33" s="62"/>
      <c r="D33" s="62"/>
      <c r="E33" s="62"/>
      <c r="F33" s="62"/>
    </row>
    <row r="34" spans="1:6" ht="51" customHeight="1" x14ac:dyDescent="0.2">
      <c r="A34" s="62" t="s">
        <v>31</v>
      </c>
      <c r="B34" s="62"/>
      <c r="C34" s="62"/>
      <c r="D34" s="62"/>
      <c r="E34" s="62"/>
      <c r="F34" s="62"/>
    </row>
    <row r="35" spans="1:6" ht="89.25" customHeight="1" x14ac:dyDescent="0.2">
      <c r="A35" s="62" t="s">
        <v>58</v>
      </c>
      <c r="B35" s="62"/>
      <c r="C35" s="62"/>
      <c r="D35" s="62"/>
      <c r="E35" s="62"/>
      <c r="F35" s="62"/>
    </row>
    <row r="36" spans="1:6" ht="51" customHeight="1" x14ac:dyDescent="0.2">
      <c r="A36" s="62" t="s">
        <v>50</v>
      </c>
      <c r="B36" s="62"/>
      <c r="C36" s="62"/>
      <c r="D36" s="62"/>
      <c r="E36" s="62"/>
      <c r="F36" s="62"/>
    </row>
    <row r="37" spans="1:6" ht="25.5" customHeight="1" x14ac:dyDescent="0.2">
      <c r="A37" s="62" t="s">
        <v>51</v>
      </c>
      <c r="B37" s="62"/>
      <c r="C37" s="62"/>
      <c r="D37" s="62"/>
      <c r="E37" s="62"/>
      <c r="F37" s="62"/>
    </row>
    <row r="38" spans="1:6" ht="51" customHeight="1" x14ac:dyDescent="0.2">
      <c r="A38" s="62" t="s">
        <v>52</v>
      </c>
      <c r="B38" s="63"/>
      <c r="C38" s="63"/>
      <c r="D38" s="63"/>
      <c r="E38" s="63"/>
      <c r="F38" s="63"/>
    </row>
    <row r="39" spans="1:6" ht="25.5" customHeight="1" x14ac:dyDescent="0.2">
      <c r="A39" s="62" t="s">
        <v>53</v>
      </c>
      <c r="B39" s="62"/>
      <c r="C39" s="62"/>
      <c r="D39" s="62"/>
      <c r="E39" s="62"/>
      <c r="F39" s="62"/>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B31" sqref="B31"/>
    </sheetView>
  </sheetViews>
  <sheetFormatPr defaultColWidth="9.140625" defaultRowHeight="12.75" x14ac:dyDescent="0.2"/>
  <cols>
    <col min="1" max="1" width="35" style="26" customWidth="1"/>
    <col min="2" max="2" width="11.28515625" style="26" customWidth="1"/>
    <col min="3" max="4" width="9.140625" style="26"/>
    <col min="5" max="5" width="9.85546875" style="26" customWidth="1"/>
    <col min="6" max="6" width="11.140625" style="26" customWidth="1"/>
    <col min="7" max="16384" width="9.140625" style="26"/>
  </cols>
  <sheetData>
    <row r="1" spans="1:6" ht="25.5" customHeight="1" x14ac:dyDescent="0.2">
      <c r="A1" s="64" t="s">
        <v>43</v>
      </c>
      <c r="B1" s="64"/>
      <c r="C1" s="64"/>
      <c r="D1" s="64"/>
      <c r="E1" s="64"/>
      <c r="F1" s="64"/>
    </row>
    <row r="2" spans="1:6" x14ac:dyDescent="0.2">
      <c r="A2" s="65" t="s">
        <v>61</v>
      </c>
      <c r="B2" s="65"/>
      <c r="C2" s="65"/>
      <c r="D2" s="65"/>
      <c r="E2" s="65"/>
      <c r="F2" s="65"/>
    </row>
    <row r="3" spans="1:6" x14ac:dyDescent="0.2">
      <c r="A3" s="66" t="s">
        <v>30</v>
      </c>
      <c r="B3" s="66"/>
      <c r="C3" s="66"/>
      <c r="D3" s="66"/>
      <c r="E3" s="66"/>
      <c r="F3" s="66"/>
    </row>
    <row r="4" spans="1:6" ht="63.75" x14ac:dyDescent="0.2">
      <c r="A4" s="27"/>
      <c r="B4" s="9" t="s">
        <v>59</v>
      </c>
      <c r="C4" s="9" t="s">
        <v>64</v>
      </c>
      <c r="D4" s="8" t="s">
        <v>12</v>
      </c>
      <c r="E4" s="9" t="s">
        <v>65</v>
      </c>
      <c r="F4" s="9" t="s">
        <v>66</v>
      </c>
    </row>
    <row r="5" spans="1:6" ht="25.5" customHeight="1" x14ac:dyDescent="0.2">
      <c r="A5" s="4" t="s">
        <v>2</v>
      </c>
      <c r="B5" s="6"/>
      <c r="C5" s="6"/>
      <c r="D5" s="6"/>
      <c r="E5" s="6"/>
      <c r="F5" s="6"/>
    </row>
    <row r="6" spans="1:6" x14ac:dyDescent="0.2">
      <c r="A6" s="2" t="s">
        <v>33</v>
      </c>
      <c r="B6" s="10">
        <v>95111.6</v>
      </c>
      <c r="C6" s="55">
        <v>100459.3</v>
      </c>
      <c r="D6" s="10">
        <f t="shared" ref="D6:D12" si="0">(C6-B6)</f>
        <v>5347.6999999999971</v>
      </c>
      <c r="E6" s="19">
        <f t="shared" ref="E6:E12" si="1">(C6-B6)/B6*100</f>
        <v>5.6225528747282105</v>
      </c>
      <c r="F6" s="19">
        <f>(C6/C12)*100</f>
        <v>71.442906436591301</v>
      </c>
    </row>
    <row r="7" spans="1:6" x14ac:dyDescent="0.2">
      <c r="A7" s="2" t="s">
        <v>13</v>
      </c>
      <c r="B7" s="10">
        <v>992.5</v>
      </c>
      <c r="C7" s="55">
        <v>1016.6</v>
      </c>
      <c r="D7" s="10">
        <f t="shared" si="0"/>
        <v>24.100000000000023</v>
      </c>
      <c r="E7" s="19">
        <f t="shared" si="1"/>
        <v>2.4282115869017655</v>
      </c>
      <c r="F7" s="19">
        <f>(C7/C12)*100</f>
        <v>0.72296799483411411</v>
      </c>
    </row>
    <row r="8" spans="1:6" x14ac:dyDescent="0.2">
      <c r="A8" s="2" t="s">
        <v>14</v>
      </c>
      <c r="B8" s="10">
        <v>3611.1</v>
      </c>
      <c r="C8" s="55">
        <v>3632.8</v>
      </c>
      <c r="D8" s="10">
        <f t="shared" si="0"/>
        <v>21.700000000000273</v>
      </c>
      <c r="E8" s="19">
        <f t="shared" si="1"/>
        <v>0.60092492592285662</v>
      </c>
      <c r="F8" s="19">
        <f>(C8/C12)*100</f>
        <v>2.5835118351695554</v>
      </c>
    </row>
    <row r="9" spans="1:6" x14ac:dyDescent="0.2">
      <c r="A9" s="2" t="s">
        <v>15</v>
      </c>
      <c r="B9" s="10">
        <v>1875.3</v>
      </c>
      <c r="C9" s="55">
        <v>1841.6</v>
      </c>
      <c r="D9" s="10">
        <f t="shared" si="0"/>
        <v>-33.700000000000045</v>
      </c>
      <c r="E9" s="19">
        <f t="shared" si="1"/>
        <v>-1.797045806004375</v>
      </c>
      <c r="F9" s="19">
        <f>(C9/C12)*100</f>
        <v>1.3096772174763964</v>
      </c>
    </row>
    <row r="10" spans="1:6" x14ac:dyDescent="0.2">
      <c r="A10" s="2" t="s">
        <v>27</v>
      </c>
      <c r="B10" s="10">
        <v>26514.3</v>
      </c>
      <c r="C10" s="55">
        <v>27380.7</v>
      </c>
      <c r="D10" s="10">
        <f t="shared" si="0"/>
        <v>866.40000000000146</v>
      </c>
      <c r="E10" s="19">
        <f t="shared" si="1"/>
        <v>3.2676706531946964</v>
      </c>
      <c r="F10" s="19">
        <f>(C10/C12)*100</f>
        <v>19.47213237866853</v>
      </c>
    </row>
    <row r="11" spans="1:6" x14ac:dyDescent="0.2">
      <c r="A11" s="2" t="s">
        <v>28</v>
      </c>
      <c r="B11" s="10">
        <v>4632.2</v>
      </c>
      <c r="C11" s="55">
        <v>6283.8</v>
      </c>
      <c r="D11" s="10">
        <f t="shared" si="0"/>
        <v>1651.6000000000004</v>
      </c>
      <c r="E11" s="19">
        <f t="shared" si="1"/>
        <v>35.654764474763624</v>
      </c>
      <c r="F11" s="19">
        <f>(C11/C12)*100</f>
        <v>4.4688041372600882</v>
      </c>
    </row>
    <row r="12" spans="1:6" x14ac:dyDescent="0.2">
      <c r="A12" s="7" t="s">
        <v>45</v>
      </c>
      <c r="B12" s="11">
        <f>SUM(B6:B11)</f>
        <v>132737.00000000003</v>
      </c>
      <c r="C12" s="56">
        <f>SUM(C6:C11)</f>
        <v>140614.80000000002</v>
      </c>
      <c r="D12" s="12">
        <f t="shared" si="0"/>
        <v>7877.7999999999884</v>
      </c>
      <c r="E12" s="20">
        <f t="shared" si="1"/>
        <v>5.934893812576739</v>
      </c>
      <c r="F12" s="21">
        <f>SUM(F6:F11)</f>
        <v>99.999999999999986</v>
      </c>
    </row>
    <row r="13" spans="1:6" ht="25.5" customHeight="1" x14ac:dyDescent="0.2">
      <c r="A13" s="7" t="s">
        <v>16</v>
      </c>
      <c r="B13" s="5"/>
      <c r="C13" s="5"/>
      <c r="D13" s="14"/>
      <c r="E13" s="16"/>
      <c r="F13" s="15"/>
    </row>
    <row r="14" spans="1:6" x14ac:dyDescent="0.2">
      <c r="A14" s="2" t="s">
        <v>17</v>
      </c>
      <c r="B14" s="10">
        <v>17798.099999999999</v>
      </c>
      <c r="C14" s="55">
        <v>23395.5</v>
      </c>
      <c r="D14" s="10">
        <f t="shared" ref="D14:D22" si="2">(C14-B14)</f>
        <v>5597.4000000000015</v>
      </c>
      <c r="E14" s="19">
        <f t="shared" ref="E14:E22" si="3">(C14-B14)/B14*100</f>
        <v>31.449424376759328</v>
      </c>
      <c r="F14" s="19">
        <f>(C14/C22)*100</f>
        <v>18.363627372719119</v>
      </c>
    </row>
    <row r="15" spans="1:6" x14ac:dyDescent="0.2">
      <c r="A15" s="2" t="s">
        <v>18</v>
      </c>
      <c r="B15" s="10">
        <v>38969.599999999999</v>
      </c>
      <c r="C15" s="55">
        <v>41088.199999999997</v>
      </c>
      <c r="D15" s="10">
        <f t="shared" si="2"/>
        <v>2118.5999999999985</v>
      </c>
      <c r="E15" s="19">
        <f t="shared" si="3"/>
        <v>5.4365454097552934</v>
      </c>
      <c r="F15" s="19">
        <f>(C15/C22)*100</f>
        <v>32.251005288015115</v>
      </c>
    </row>
    <row r="16" spans="1:6" x14ac:dyDescent="0.2">
      <c r="A16" s="2" t="s">
        <v>19</v>
      </c>
      <c r="B16" s="10">
        <v>6882</v>
      </c>
      <c r="C16" s="55">
        <v>7116.9</v>
      </c>
      <c r="D16" s="10">
        <f t="shared" si="2"/>
        <v>234.89999999999964</v>
      </c>
      <c r="E16" s="19">
        <f t="shared" si="3"/>
        <v>3.4132519616390531</v>
      </c>
      <c r="F16" s="19">
        <f>(C16/C22)*100</f>
        <v>5.5862067341542048</v>
      </c>
    </row>
    <row r="17" spans="1:9" x14ac:dyDescent="0.2">
      <c r="A17" s="2" t="s">
        <v>20</v>
      </c>
      <c r="B17" s="48">
        <v>6445.9</v>
      </c>
      <c r="C17" s="55">
        <v>6785.9</v>
      </c>
      <c r="D17" s="10">
        <f t="shared" si="2"/>
        <v>340</v>
      </c>
      <c r="E17" s="19">
        <f t="shared" si="3"/>
        <v>5.2746707209233783</v>
      </c>
      <c r="F17" s="19">
        <f>(C17/C22)*100</f>
        <v>5.3263977683116259</v>
      </c>
    </row>
    <row r="18" spans="1:9" x14ac:dyDescent="0.2">
      <c r="A18" s="2" t="s">
        <v>21</v>
      </c>
      <c r="B18" s="10">
        <v>2323.9</v>
      </c>
      <c r="C18" s="55">
        <v>2440.3000000000002</v>
      </c>
      <c r="D18" s="10">
        <f t="shared" si="2"/>
        <v>116.40000000000009</v>
      </c>
      <c r="E18" s="19">
        <f t="shared" si="3"/>
        <v>5.0088213778561936</v>
      </c>
      <c r="F18" s="19">
        <f>(C18/C22)*100</f>
        <v>1.915443562977772</v>
      </c>
    </row>
    <row r="19" spans="1:9" x14ac:dyDescent="0.2">
      <c r="A19" s="2" t="s">
        <v>22</v>
      </c>
      <c r="B19" s="10">
        <v>1861.1</v>
      </c>
      <c r="C19" s="55">
        <v>1708.9</v>
      </c>
      <c r="D19" s="10">
        <f t="shared" si="2"/>
        <v>-152.19999999999982</v>
      </c>
      <c r="E19" s="19">
        <f t="shared" si="3"/>
        <v>-8.1779592713986258</v>
      </c>
      <c r="F19" s="19">
        <f>(C19/C22)*100</f>
        <v>1.3413520898138405</v>
      </c>
    </row>
    <row r="20" spans="1:9" x14ac:dyDescent="0.2">
      <c r="A20" s="2" t="s">
        <v>27</v>
      </c>
      <c r="B20" s="10">
        <v>18258.099999999999</v>
      </c>
      <c r="C20" s="55">
        <v>20843</v>
      </c>
      <c r="D20" s="10">
        <f t="shared" si="2"/>
        <v>2584.9000000000015</v>
      </c>
      <c r="E20" s="19">
        <f t="shared" si="3"/>
        <v>14.157551990623348</v>
      </c>
      <c r="F20" s="19">
        <f>(C20/C22)*100</f>
        <v>16.360115634612836</v>
      </c>
    </row>
    <row r="21" spans="1:9" x14ac:dyDescent="0.2">
      <c r="A21" s="2" t="s">
        <v>46</v>
      </c>
      <c r="B21" s="10">
        <v>22364.5</v>
      </c>
      <c r="C21" s="55">
        <v>24022.6</v>
      </c>
      <c r="D21" s="10">
        <f t="shared" si="2"/>
        <v>1658.0999999999985</v>
      </c>
      <c r="E21" s="19">
        <f t="shared" si="3"/>
        <v>7.4139819803706706</v>
      </c>
      <c r="F21" s="19">
        <f>(C21/C22)*100</f>
        <v>18.855851549395496</v>
      </c>
    </row>
    <row r="22" spans="1:9" x14ac:dyDescent="0.2">
      <c r="A22" s="7" t="s">
        <v>23</v>
      </c>
      <c r="B22" s="11">
        <f>SUM(B14:B21)</f>
        <v>114903.19999999998</v>
      </c>
      <c r="C22" s="56">
        <f>SUM(C14:C21)</f>
        <v>127401.29999999999</v>
      </c>
      <c r="D22" s="12">
        <f t="shared" si="2"/>
        <v>12498.100000000006</v>
      </c>
      <c r="E22" s="20">
        <f t="shared" si="3"/>
        <v>10.877068697825655</v>
      </c>
      <c r="F22" s="21">
        <f>SUM(F14:F21)</f>
        <v>100</v>
      </c>
    </row>
    <row r="23" spans="1:9" ht="25.5" customHeight="1" x14ac:dyDescent="0.2">
      <c r="A23" s="7" t="s">
        <v>26</v>
      </c>
      <c r="B23" s="5"/>
      <c r="C23" s="5"/>
      <c r="D23" s="14"/>
      <c r="E23" s="16"/>
      <c r="F23" s="15"/>
    </row>
    <row r="24" spans="1:9" x14ac:dyDescent="0.2">
      <c r="A24" s="1" t="s">
        <v>24</v>
      </c>
      <c r="B24" s="12">
        <v>17833.8</v>
      </c>
      <c r="C24" s="12">
        <v>13213.5</v>
      </c>
      <c r="D24" s="12">
        <f t="shared" ref="D24:D31" si="4">(C24-B24)</f>
        <v>-4620.2999999999993</v>
      </c>
      <c r="E24" s="20">
        <f t="shared" ref="E24:E30" si="5">(C24-B24)/B24*100</f>
        <v>-25.907546344581633</v>
      </c>
      <c r="F24" s="18" t="s">
        <v>32</v>
      </c>
      <c r="H24" s="28"/>
      <c r="I24" s="28"/>
    </row>
    <row r="25" spans="1:9" x14ac:dyDescent="0.2">
      <c r="A25" s="1" t="s">
        <v>47</v>
      </c>
      <c r="B25" s="12">
        <f t="shared" ref="B25:C25" si="6">(B24/B12)*100</f>
        <v>13.435440005424256</v>
      </c>
      <c r="C25" s="12">
        <f t="shared" si="6"/>
        <v>9.3969482586470257</v>
      </c>
      <c r="D25" s="12">
        <f t="shared" si="4"/>
        <v>-4.0384917467772308</v>
      </c>
      <c r="E25" s="18" t="s">
        <v>32</v>
      </c>
      <c r="F25" s="18" t="s">
        <v>32</v>
      </c>
      <c r="H25" s="28"/>
      <c r="I25" s="28"/>
    </row>
    <row r="26" spans="1:9" x14ac:dyDescent="0.2">
      <c r="A26" s="22" t="s">
        <v>48</v>
      </c>
      <c r="B26" s="10">
        <v>-1875.9</v>
      </c>
      <c r="C26" s="10">
        <v>-1936</v>
      </c>
      <c r="D26" s="24">
        <v>647.1</v>
      </c>
      <c r="E26" s="35">
        <v>50</v>
      </c>
      <c r="F26" s="17" t="s">
        <v>32</v>
      </c>
    </row>
    <row r="27" spans="1:9" x14ac:dyDescent="0.2">
      <c r="A27" s="23" t="s">
        <v>25</v>
      </c>
      <c r="B27" s="12">
        <v>15957.9</v>
      </c>
      <c r="C27" s="12">
        <v>11277.5</v>
      </c>
      <c r="D27" s="12">
        <f t="shared" si="4"/>
        <v>-4680.3999999999996</v>
      </c>
      <c r="E27" s="20">
        <f t="shared" si="5"/>
        <v>-29.329673703933473</v>
      </c>
      <c r="F27" s="18" t="s">
        <v>32</v>
      </c>
    </row>
    <row r="28" spans="1:9" x14ac:dyDescent="0.2">
      <c r="A28" s="22" t="s">
        <v>34</v>
      </c>
      <c r="B28" s="10">
        <v>-2764.4</v>
      </c>
      <c r="C28" s="10">
        <v>-2725.3</v>
      </c>
      <c r="D28" s="24">
        <f t="shared" si="4"/>
        <v>39.099999999999909</v>
      </c>
      <c r="E28" s="19">
        <f t="shared" si="5"/>
        <v>-1.414411807263779</v>
      </c>
      <c r="F28" s="17" t="s">
        <v>32</v>
      </c>
    </row>
    <row r="29" spans="1:9" x14ac:dyDescent="0.2">
      <c r="A29" s="22" t="s">
        <v>35</v>
      </c>
      <c r="B29" s="10">
        <v>0</v>
      </c>
      <c r="C29" s="10">
        <v>0</v>
      </c>
      <c r="D29" s="24">
        <f t="shared" si="4"/>
        <v>0</v>
      </c>
      <c r="E29" s="17">
        <v>0</v>
      </c>
      <c r="F29" s="17" t="s">
        <v>32</v>
      </c>
    </row>
    <row r="30" spans="1:9" x14ac:dyDescent="0.2">
      <c r="A30" s="1" t="s">
        <v>0</v>
      </c>
      <c r="B30" s="12">
        <v>13193.5</v>
      </c>
      <c r="C30" s="12">
        <v>8552.2000000000007</v>
      </c>
      <c r="D30" s="12">
        <f t="shared" si="4"/>
        <v>-4641.2999999999993</v>
      </c>
      <c r="E30" s="20">
        <f t="shared" si="5"/>
        <v>-35.178686474400266</v>
      </c>
      <c r="F30" s="18" t="s">
        <v>32</v>
      </c>
    </row>
    <row r="31" spans="1:9" x14ac:dyDescent="0.2">
      <c r="A31" s="7" t="s">
        <v>49</v>
      </c>
      <c r="B31" s="13">
        <f>(B30/B12)*100</f>
        <v>9.9395797705236646</v>
      </c>
      <c r="C31" s="13">
        <f>(C30/C12)*100</f>
        <v>6.0820055925834264</v>
      </c>
      <c r="D31" s="12">
        <f t="shared" si="4"/>
        <v>-3.8575741779402382</v>
      </c>
      <c r="E31" s="18" t="s">
        <v>32</v>
      </c>
      <c r="F31" s="18" t="s">
        <v>32</v>
      </c>
    </row>
    <row r="32" spans="1:9" ht="51" customHeight="1" x14ac:dyDescent="0.2">
      <c r="A32" s="67" t="s">
        <v>38</v>
      </c>
      <c r="B32" s="67"/>
      <c r="C32" s="67"/>
      <c r="D32" s="67"/>
      <c r="E32" s="67"/>
      <c r="F32" s="67"/>
    </row>
    <row r="33" spans="1:6" ht="63.75" customHeight="1" x14ac:dyDescent="0.2">
      <c r="A33" s="62" t="s">
        <v>29</v>
      </c>
      <c r="B33" s="62"/>
      <c r="C33" s="62"/>
      <c r="D33" s="62"/>
      <c r="E33" s="62"/>
      <c r="F33" s="62"/>
    </row>
    <row r="34" spans="1:6" ht="51" customHeight="1" x14ac:dyDescent="0.2">
      <c r="A34" s="62" t="s">
        <v>31</v>
      </c>
      <c r="B34" s="62"/>
      <c r="C34" s="62"/>
      <c r="D34" s="62"/>
      <c r="E34" s="62"/>
      <c r="F34" s="62"/>
    </row>
    <row r="35" spans="1:6" ht="89.25" customHeight="1" x14ac:dyDescent="0.2">
      <c r="A35" s="62" t="s">
        <v>58</v>
      </c>
      <c r="B35" s="62"/>
      <c r="C35" s="62"/>
      <c r="D35" s="62"/>
      <c r="E35" s="62"/>
      <c r="F35" s="62"/>
    </row>
    <row r="36" spans="1:6" ht="51" customHeight="1" x14ac:dyDescent="0.2">
      <c r="A36" s="62" t="s">
        <v>50</v>
      </c>
      <c r="B36" s="62"/>
      <c r="C36" s="62"/>
      <c r="D36" s="62"/>
      <c r="E36" s="62"/>
      <c r="F36" s="62"/>
    </row>
    <row r="37" spans="1:6" ht="25.5" customHeight="1" x14ac:dyDescent="0.2">
      <c r="A37" s="62" t="s">
        <v>51</v>
      </c>
      <c r="B37" s="62"/>
      <c r="C37" s="62"/>
      <c r="D37" s="62"/>
      <c r="E37" s="62"/>
      <c r="F37" s="62"/>
    </row>
    <row r="38" spans="1:6" ht="51" customHeight="1" x14ac:dyDescent="0.2">
      <c r="A38" s="62" t="s">
        <v>52</v>
      </c>
      <c r="B38" s="63"/>
      <c r="C38" s="63"/>
      <c r="D38" s="63"/>
      <c r="E38" s="63"/>
      <c r="F38" s="63"/>
    </row>
    <row r="39" spans="1:6" ht="25.5" customHeight="1" x14ac:dyDescent="0.2">
      <c r="A39" s="62" t="s">
        <v>53</v>
      </c>
      <c r="B39" s="62"/>
      <c r="C39" s="62"/>
      <c r="D39" s="62"/>
      <c r="E39" s="62"/>
      <c r="F39" s="62"/>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L11" sqref="L11"/>
    </sheetView>
  </sheetViews>
  <sheetFormatPr defaultColWidth="9.140625" defaultRowHeight="12.75" x14ac:dyDescent="0.2"/>
  <cols>
    <col min="1" max="1" width="35" style="26" customWidth="1"/>
    <col min="2" max="2" width="11.28515625" style="26" customWidth="1"/>
    <col min="3" max="4" width="9.140625" style="26"/>
    <col min="5" max="5" width="9.85546875" style="26" customWidth="1"/>
    <col min="6" max="6" width="11.140625" style="26" customWidth="1"/>
    <col min="7" max="16384" width="9.140625" style="26"/>
  </cols>
  <sheetData>
    <row r="1" spans="1:6" ht="25.5" customHeight="1" x14ac:dyDescent="0.2">
      <c r="A1" s="64" t="s">
        <v>44</v>
      </c>
      <c r="B1" s="64"/>
      <c r="C1" s="64"/>
      <c r="D1" s="64"/>
      <c r="E1" s="64"/>
      <c r="F1" s="64"/>
    </row>
    <row r="2" spans="1:6" x14ac:dyDescent="0.2">
      <c r="A2" s="65" t="s">
        <v>67</v>
      </c>
      <c r="B2" s="65"/>
      <c r="C2" s="65"/>
      <c r="D2" s="65"/>
      <c r="E2" s="65"/>
      <c r="F2" s="65"/>
    </row>
    <row r="3" spans="1:6" x14ac:dyDescent="0.2">
      <c r="A3" s="66" t="s">
        <v>30</v>
      </c>
      <c r="B3" s="66"/>
      <c r="C3" s="66"/>
      <c r="D3" s="66"/>
      <c r="E3" s="66"/>
      <c r="F3" s="66"/>
    </row>
    <row r="4" spans="1:6" ht="63.75" x14ac:dyDescent="0.2">
      <c r="A4" s="27"/>
      <c r="B4" s="9" t="s">
        <v>59</v>
      </c>
      <c r="C4" s="9" t="s">
        <v>64</v>
      </c>
      <c r="D4" s="8" t="s">
        <v>12</v>
      </c>
      <c r="E4" s="9" t="s">
        <v>65</v>
      </c>
      <c r="F4" s="9" t="s">
        <v>66</v>
      </c>
    </row>
    <row r="5" spans="1:6" ht="25.5" customHeight="1" x14ac:dyDescent="0.2">
      <c r="A5" s="4" t="s">
        <v>2</v>
      </c>
      <c r="B5" s="6"/>
      <c r="C5" s="6"/>
      <c r="D5" s="6"/>
      <c r="E5" s="6"/>
      <c r="F5" s="6"/>
    </row>
    <row r="6" spans="1:6" x14ac:dyDescent="0.2">
      <c r="A6" s="2" t="s">
        <v>33</v>
      </c>
      <c r="B6" s="10">
        <v>35378.9</v>
      </c>
      <c r="C6" s="55">
        <v>38545.4</v>
      </c>
      <c r="D6" s="10">
        <f t="shared" ref="D6:D12" si="0">(C6-B6)</f>
        <v>3166.5</v>
      </c>
      <c r="E6" s="19">
        <f t="shared" ref="E6:E12" si="1">(C6-B6)/B6*100</f>
        <v>8.9502500077729952</v>
      </c>
      <c r="F6" s="19">
        <f>(C6/C12)*100</f>
        <v>82.258264154164635</v>
      </c>
    </row>
    <row r="7" spans="1:6" x14ac:dyDescent="0.2">
      <c r="A7" s="2" t="s">
        <v>13</v>
      </c>
      <c r="B7" s="10">
        <v>1992.1</v>
      </c>
      <c r="C7" s="55">
        <v>2505.3000000000002</v>
      </c>
      <c r="D7" s="10">
        <f t="shared" si="0"/>
        <v>513.20000000000027</v>
      </c>
      <c r="E7" s="19">
        <f t="shared" si="1"/>
        <v>25.761758947843997</v>
      </c>
      <c r="F7" s="19">
        <f>(C7/C12)*100</f>
        <v>5.3464649266949795</v>
      </c>
    </row>
    <row r="8" spans="1:6" x14ac:dyDescent="0.2">
      <c r="A8" s="2" t="s">
        <v>14</v>
      </c>
      <c r="B8" s="10">
        <v>965.2</v>
      </c>
      <c r="C8" s="55">
        <v>1261.8</v>
      </c>
      <c r="D8" s="10">
        <f t="shared" si="0"/>
        <v>296.59999999999991</v>
      </c>
      <c r="E8" s="19">
        <f t="shared" si="1"/>
        <v>30.72938251139659</v>
      </c>
      <c r="F8" s="19">
        <f>(C8/C12)*100</f>
        <v>2.6927591284491772</v>
      </c>
    </row>
    <row r="9" spans="1:6" x14ac:dyDescent="0.2">
      <c r="A9" s="2" t="s">
        <v>15</v>
      </c>
      <c r="B9" s="10">
        <v>981</v>
      </c>
      <c r="C9" s="55">
        <v>858.7</v>
      </c>
      <c r="D9" s="10">
        <f t="shared" si="0"/>
        <v>-122.29999999999995</v>
      </c>
      <c r="E9" s="19">
        <f t="shared" si="1"/>
        <v>-12.466870540265031</v>
      </c>
      <c r="F9" s="19">
        <f>(C9/C12)*100</f>
        <v>1.8325188330950297</v>
      </c>
    </row>
    <row r="10" spans="1:6" x14ac:dyDescent="0.2">
      <c r="A10" s="2" t="s">
        <v>27</v>
      </c>
      <c r="B10" s="10">
        <v>2179.9</v>
      </c>
      <c r="C10" s="55">
        <v>1443.1</v>
      </c>
      <c r="D10" s="10">
        <f t="shared" si="0"/>
        <v>-736.80000000000018</v>
      </c>
      <c r="E10" s="19">
        <f t="shared" si="1"/>
        <v>-33.799715583283643</v>
      </c>
      <c r="F10" s="19">
        <f>(C10/C12)*100</f>
        <v>3.0796645254913675</v>
      </c>
    </row>
    <row r="11" spans="1:6" x14ac:dyDescent="0.2">
      <c r="A11" s="2" t="s">
        <v>28</v>
      </c>
      <c r="B11" s="10">
        <v>1103.2</v>
      </c>
      <c r="C11" s="55">
        <v>2244.6999999999998</v>
      </c>
      <c r="D11" s="10">
        <f t="shared" si="0"/>
        <v>1141.4999999999998</v>
      </c>
      <c r="E11" s="19">
        <f t="shared" si="1"/>
        <v>103.47171863669323</v>
      </c>
      <c r="F11" s="19">
        <f>(C11/C12)*100</f>
        <v>4.7903284321048245</v>
      </c>
    </row>
    <row r="12" spans="1:6" x14ac:dyDescent="0.2">
      <c r="A12" s="7" t="s">
        <v>45</v>
      </c>
      <c r="B12" s="11">
        <f>SUM(B6:B11)</f>
        <v>42600.299999999996</v>
      </c>
      <c r="C12" s="56">
        <f>SUM(C6:C11)</f>
        <v>46859</v>
      </c>
      <c r="D12" s="12">
        <f t="shared" si="0"/>
        <v>4258.7000000000044</v>
      </c>
      <c r="E12" s="20">
        <f t="shared" si="1"/>
        <v>9.996877956258535</v>
      </c>
      <c r="F12" s="21">
        <f>SUM(F6:F11)</f>
        <v>100.00000000000003</v>
      </c>
    </row>
    <row r="13" spans="1:6" ht="25.5" customHeight="1" x14ac:dyDescent="0.2">
      <c r="A13" s="7" t="s">
        <v>16</v>
      </c>
      <c r="B13" s="5"/>
      <c r="C13" s="5"/>
      <c r="D13" s="14"/>
      <c r="E13" s="16"/>
      <c r="F13" s="15"/>
    </row>
    <row r="14" spans="1:6" x14ac:dyDescent="0.2">
      <c r="A14" s="2" t="s">
        <v>17</v>
      </c>
      <c r="B14" s="10">
        <v>8443.2999999999993</v>
      </c>
      <c r="C14" s="55">
        <v>11064.4</v>
      </c>
      <c r="D14" s="10">
        <f t="shared" ref="D14:D22" si="2">(C14-B14)</f>
        <v>2621.1000000000004</v>
      </c>
      <c r="E14" s="19">
        <f t="shared" ref="E14:E22" si="3">(C14-B14)/B14*100</f>
        <v>31.043549323131959</v>
      </c>
      <c r="F14" s="19">
        <f>(C14/C22)*100</f>
        <v>26.078922185609972</v>
      </c>
    </row>
    <row r="15" spans="1:6" x14ac:dyDescent="0.2">
      <c r="A15" s="2" t="s">
        <v>18</v>
      </c>
      <c r="B15" s="10">
        <v>14586.2</v>
      </c>
      <c r="C15" s="55">
        <v>15015.4</v>
      </c>
      <c r="D15" s="10">
        <f t="shared" si="2"/>
        <v>429.19999999999891</v>
      </c>
      <c r="E15" s="19">
        <f t="shared" si="3"/>
        <v>2.9425073014218843</v>
      </c>
      <c r="F15" s="19">
        <f>(C15/C22)*100</f>
        <v>35.391476102256604</v>
      </c>
    </row>
    <row r="16" spans="1:6" x14ac:dyDescent="0.2">
      <c r="A16" s="2" t="s">
        <v>19</v>
      </c>
      <c r="B16" s="10">
        <v>2004.8</v>
      </c>
      <c r="C16" s="55">
        <v>1980.6</v>
      </c>
      <c r="D16" s="10">
        <f t="shared" si="2"/>
        <v>-24.200000000000045</v>
      </c>
      <c r="E16" s="19">
        <f t="shared" si="3"/>
        <v>-1.2071029529130111</v>
      </c>
      <c r="F16" s="19">
        <f>(C16/C22)*100</f>
        <v>4.6682977188839079</v>
      </c>
    </row>
    <row r="17" spans="1:9" x14ac:dyDescent="0.2">
      <c r="A17" s="2" t="s">
        <v>20</v>
      </c>
      <c r="B17" s="48">
        <v>2604.5</v>
      </c>
      <c r="C17" s="55">
        <v>2709.2</v>
      </c>
      <c r="D17" s="10">
        <f t="shared" si="2"/>
        <v>104.69999999999982</v>
      </c>
      <c r="E17" s="19">
        <f t="shared" si="3"/>
        <v>4.0199654444231072</v>
      </c>
      <c r="F17" s="19">
        <f>(C17/C22)*100</f>
        <v>6.3856165707362829</v>
      </c>
    </row>
    <row r="18" spans="1:9" x14ac:dyDescent="0.2">
      <c r="A18" s="2" t="s">
        <v>21</v>
      </c>
      <c r="B18" s="10">
        <v>732.4</v>
      </c>
      <c r="C18" s="55">
        <v>770.2</v>
      </c>
      <c r="D18" s="10">
        <f t="shared" si="2"/>
        <v>37.800000000000068</v>
      </c>
      <c r="E18" s="19">
        <f t="shared" si="3"/>
        <v>5.1611141452758149</v>
      </c>
      <c r="F18" s="19">
        <f>(C18/C22)*100</f>
        <v>1.8153705458368099</v>
      </c>
    </row>
    <row r="19" spans="1:9" x14ac:dyDescent="0.2">
      <c r="A19" s="2" t="s">
        <v>22</v>
      </c>
      <c r="B19" s="10">
        <v>576.4</v>
      </c>
      <c r="C19" s="55">
        <v>499.4</v>
      </c>
      <c r="D19" s="10">
        <f t="shared" si="2"/>
        <v>-77</v>
      </c>
      <c r="E19" s="19">
        <f t="shared" si="3"/>
        <v>-13.358778625954198</v>
      </c>
      <c r="F19" s="19">
        <f>(C19/C22)*100</f>
        <v>1.1770917301881365</v>
      </c>
    </row>
    <row r="20" spans="1:9" x14ac:dyDescent="0.2">
      <c r="A20" s="2" t="s">
        <v>27</v>
      </c>
      <c r="B20" s="10">
        <v>750.9</v>
      </c>
      <c r="C20" s="55">
        <v>649.6</v>
      </c>
      <c r="D20" s="10">
        <f t="shared" si="2"/>
        <v>-101.29999999999995</v>
      </c>
      <c r="E20" s="19">
        <f t="shared" si="3"/>
        <v>-13.490478092955115</v>
      </c>
      <c r="F20" s="19">
        <f>(C20/C22)*100</f>
        <v>1.5311149137569358</v>
      </c>
    </row>
    <row r="21" spans="1:9" x14ac:dyDescent="0.2">
      <c r="A21" s="2" t="s">
        <v>46</v>
      </c>
      <c r="B21" s="10">
        <v>9291.7000000000007</v>
      </c>
      <c r="C21" s="55">
        <v>9737.7999999999993</v>
      </c>
      <c r="D21" s="10">
        <f t="shared" si="2"/>
        <v>446.09999999999854</v>
      </c>
      <c r="E21" s="19">
        <f t="shared" si="3"/>
        <v>4.8010590096537609</v>
      </c>
      <c r="F21" s="19">
        <f>(C21/C22)*100</f>
        <v>22.95211023273135</v>
      </c>
    </row>
    <row r="22" spans="1:9" x14ac:dyDescent="0.2">
      <c r="A22" s="7" t="s">
        <v>23</v>
      </c>
      <c r="B22" s="11">
        <f>SUM(B14:B21)</f>
        <v>38990.200000000004</v>
      </c>
      <c r="C22" s="56">
        <f>SUM(C14:C21)</f>
        <v>42426.6</v>
      </c>
      <c r="D22" s="12">
        <f t="shared" si="2"/>
        <v>3436.3999999999942</v>
      </c>
      <c r="E22" s="20">
        <f t="shared" si="3"/>
        <v>8.813496724818016</v>
      </c>
      <c r="F22" s="21">
        <f>SUM(F14:F21)</f>
        <v>100</v>
      </c>
    </row>
    <row r="23" spans="1:9" ht="25.5" customHeight="1" x14ac:dyDescent="0.2">
      <c r="A23" s="7" t="s">
        <v>26</v>
      </c>
      <c r="B23" s="5"/>
      <c r="C23" s="5"/>
      <c r="D23" s="14"/>
      <c r="E23" s="16"/>
      <c r="F23" s="15"/>
    </row>
    <row r="24" spans="1:9" x14ac:dyDescent="0.2">
      <c r="A24" s="1" t="s">
        <v>24</v>
      </c>
      <c r="B24" s="12">
        <v>3610</v>
      </c>
      <c r="C24" s="12">
        <v>4432.3999999999996</v>
      </c>
      <c r="D24" s="12">
        <f t="shared" ref="D24:D31" si="4">(C24-B24)</f>
        <v>822.39999999999964</v>
      </c>
      <c r="E24" s="20">
        <f t="shared" ref="E24:E30" si="5">(C24-B24)/B24*100</f>
        <v>22.781163434903036</v>
      </c>
      <c r="F24" s="18" t="s">
        <v>32</v>
      </c>
      <c r="H24" s="28"/>
      <c r="I24" s="28"/>
    </row>
    <row r="25" spans="1:9" x14ac:dyDescent="0.2">
      <c r="A25" s="1" t="s">
        <v>47</v>
      </c>
      <c r="B25" s="12">
        <f t="shared" ref="B25:C25" si="6">(B24/B12)*100</f>
        <v>8.474118726863427</v>
      </c>
      <c r="C25" s="12">
        <f t="shared" si="6"/>
        <v>9.4590153439040527</v>
      </c>
      <c r="D25" s="12">
        <f t="shared" si="4"/>
        <v>0.9848966170406257</v>
      </c>
      <c r="E25" s="18" t="s">
        <v>32</v>
      </c>
      <c r="F25" s="18" t="s">
        <v>32</v>
      </c>
      <c r="H25" s="28"/>
      <c r="I25" s="28"/>
    </row>
    <row r="26" spans="1:9" x14ac:dyDescent="0.2">
      <c r="A26" s="22" t="s">
        <v>48</v>
      </c>
      <c r="B26" s="10">
        <v>-422.1</v>
      </c>
      <c r="C26" s="10">
        <v>-547.20000000000005</v>
      </c>
      <c r="D26" s="24">
        <v>647.1</v>
      </c>
      <c r="E26" s="35">
        <v>50</v>
      </c>
      <c r="F26" s="17" t="s">
        <v>32</v>
      </c>
    </row>
    <row r="27" spans="1:9" x14ac:dyDescent="0.2">
      <c r="A27" s="23" t="s">
        <v>25</v>
      </c>
      <c r="B27" s="12">
        <v>3187.9</v>
      </c>
      <c r="C27" s="12">
        <v>3885.2</v>
      </c>
      <c r="D27" s="12">
        <f t="shared" si="4"/>
        <v>697.29999999999973</v>
      </c>
      <c r="E27" s="20">
        <f t="shared" si="5"/>
        <v>21.873333542457406</v>
      </c>
      <c r="F27" s="18" t="s">
        <v>32</v>
      </c>
    </row>
    <row r="28" spans="1:9" x14ac:dyDescent="0.2">
      <c r="A28" s="22" t="s">
        <v>34</v>
      </c>
      <c r="B28" s="10">
        <v>-1086.7</v>
      </c>
      <c r="C28" s="10">
        <v>-662.8</v>
      </c>
      <c r="D28" s="24">
        <f t="shared" si="4"/>
        <v>423.90000000000009</v>
      </c>
      <c r="E28" s="19">
        <f t="shared" si="5"/>
        <v>-39.008005889389899</v>
      </c>
      <c r="F28" s="17" t="s">
        <v>32</v>
      </c>
    </row>
    <row r="29" spans="1:9" x14ac:dyDescent="0.2">
      <c r="A29" s="22" t="s">
        <v>35</v>
      </c>
      <c r="B29" s="10">
        <v>0</v>
      </c>
      <c r="C29" s="10">
        <v>0</v>
      </c>
      <c r="D29" s="24">
        <f t="shared" si="4"/>
        <v>0</v>
      </c>
      <c r="E29" s="17">
        <v>0</v>
      </c>
      <c r="F29" s="17" t="s">
        <v>32</v>
      </c>
    </row>
    <row r="30" spans="1:9" x14ac:dyDescent="0.2">
      <c r="A30" s="1" t="s">
        <v>0</v>
      </c>
      <c r="B30" s="12">
        <v>2101.1999999999998</v>
      </c>
      <c r="C30" s="12">
        <v>3222.4</v>
      </c>
      <c r="D30" s="12">
        <f t="shared" si="4"/>
        <v>1121.2000000000003</v>
      </c>
      <c r="E30" s="20">
        <f t="shared" si="5"/>
        <v>53.359984770607291</v>
      </c>
      <c r="F30" s="18" t="s">
        <v>32</v>
      </c>
    </row>
    <row r="31" spans="1:9" x14ac:dyDescent="0.2">
      <c r="A31" s="7" t="s">
        <v>49</v>
      </c>
      <c r="B31" s="13">
        <f>(B30/B12)*100</f>
        <v>4.9323596312702023</v>
      </c>
      <c r="C31" s="13">
        <f>(C30/C12)*100</f>
        <v>6.8768006146097873</v>
      </c>
      <c r="D31" s="12">
        <f t="shared" si="4"/>
        <v>1.944440983339585</v>
      </c>
      <c r="E31" s="18" t="s">
        <v>32</v>
      </c>
      <c r="F31" s="18" t="s">
        <v>32</v>
      </c>
    </row>
    <row r="32" spans="1:9" ht="51" customHeight="1" x14ac:dyDescent="0.2">
      <c r="A32" s="67" t="s">
        <v>38</v>
      </c>
      <c r="B32" s="67"/>
      <c r="C32" s="67"/>
      <c r="D32" s="67"/>
      <c r="E32" s="67"/>
      <c r="F32" s="67"/>
    </row>
    <row r="33" spans="1:6" ht="63.75" customHeight="1" x14ac:dyDescent="0.2">
      <c r="A33" s="62" t="s">
        <v>29</v>
      </c>
      <c r="B33" s="62"/>
      <c r="C33" s="62"/>
      <c r="D33" s="62"/>
      <c r="E33" s="62"/>
      <c r="F33" s="62"/>
    </row>
    <row r="34" spans="1:6" ht="51" customHeight="1" x14ac:dyDescent="0.2">
      <c r="A34" s="62" t="s">
        <v>31</v>
      </c>
      <c r="B34" s="62"/>
      <c r="C34" s="62"/>
      <c r="D34" s="62"/>
      <c r="E34" s="62"/>
      <c r="F34" s="62"/>
    </row>
    <row r="35" spans="1:6" ht="89.25" customHeight="1" x14ac:dyDescent="0.2">
      <c r="A35" s="62" t="s">
        <v>58</v>
      </c>
      <c r="B35" s="62"/>
      <c r="C35" s="62"/>
      <c r="D35" s="62"/>
      <c r="E35" s="62"/>
      <c r="F35" s="62"/>
    </row>
    <row r="36" spans="1:6" ht="51" customHeight="1" x14ac:dyDescent="0.2">
      <c r="A36" s="62" t="s">
        <v>50</v>
      </c>
      <c r="B36" s="62"/>
      <c r="C36" s="62"/>
      <c r="D36" s="62"/>
      <c r="E36" s="62"/>
      <c r="F36" s="62"/>
    </row>
    <row r="37" spans="1:6" ht="25.5" customHeight="1" x14ac:dyDescent="0.2">
      <c r="A37" s="62" t="s">
        <v>51</v>
      </c>
      <c r="B37" s="62"/>
      <c r="C37" s="62"/>
      <c r="D37" s="62"/>
      <c r="E37" s="62"/>
      <c r="F37" s="62"/>
    </row>
    <row r="38" spans="1:6" ht="51" customHeight="1" x14ac:dyDescent="0.2">
      <c r="A38" s="62" t="s">
        <v>52</v>
      </c>
      <c r="B38" s="63"/>
      <c r="C38" s="63"/>
      <c r="D38" s="63"/>
      <c r="E38" s="63"/>
      <c r="F38" s="63"/>
    </row>
    <row r="39" spans="1:6" ht="25.5" customHeight="1" x14ac:dyDescent="0.2">
      <c r="A39" s="62" t="s">
        <v>53</v>
      </c>
      <c r="B39" s="62"/>
      <c r="C39" s="62"/>
      <c r="D39" s="62"/>
      <c r="E39" s="62"/>
      <c r="F39" s="62"/>
    </row>
  </sheetData>
  <mergeCells count="11">
    <mergeCell ref="A36:F36"/>
    <mergeCell ref="A37:F37"/>
    <mergeCell ref="A38:F38"/>
    <mergeCell ref="A39:F39"/>
    <mergeCell ref="A1:F1"/>
    <mergeCell ref="A2:F2"/>
    <mergeCell ref="A3:F3"/>
    <mergeCell ref="A32:F32"/>
    <mergeCell ref="A33:F33"/>
    <mergeCell ref="A34:F34"/>
    <mergeCell ref="A35:F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I18" sqref="I18"/>
    </sheetView>
  </sheetViews>
  <sheetFormatPr defaultColWidth="9.140625" defaultRowHeight="15" x14ac:dyDescent="0.25"/>
  <cols>
    <col min="1" max="1" width="30" style="38" customWidth="1"/>
    <col min="2" max="6" width="9.5703125" style="38" customWidth="1"/>
    <col min="7" max="7" width="14.28515625" style="38" customWidth="1"/>
    <col min="8" max="16384" width="9.140625" style="38"/>
  </cols>
  <sheetData>
    <row r="1" spans="1:8" ht="25.5" customHeight="1" x14ac:dyDescent="0.25">
      <c r="A1" s="68" t="s">
        <v>78</v>
      </c>
      <c r="B1" s="68"/>
      <c r="C1" s="68"/>
      <c r="D1" s="68"/>
      <c r="E1" s="68"/>
      <c r="F1" s="68"/>
      <c r="G1" s="68"/>
    </row>
    <row r="2" spans="1:8" ht="12.75" customHeight="1" x14ac:dyDescent="0.25">
      <c r="A2" s="69" t="s">
        <v>71</v>
      </c>
      <c r="B2" s="69"/>
      <c r="C2" s="69"/>
      <c r="D2" s="69"/>
      <c r="E2" s="69"/>
      <c r="F2" s="69"/>
      <c r="G2" s="69"/>
    </row>
    <row r="3" spans="1:8" ht="12.75" customHeight="1" x14ac:dyDescent="0.25">
      <c r="A3" s="70" t="s">
        <v>30</v>
      </c>
      <c r="B3" s="70"/>
      <c r="C3" s="70"/>
      <c r="D3" s="70"/>
      <c r="E3" s="70"/>
      <c r="F3" s="70"/>
      <c r="G3" s="70"/>
    </row>
    <row r="4" spans="1:8" ht="51.75" customHeight="1" x14ac:dyDescent="0.25">
      <c r="A4" s="39"/>
      <c r="B4" s="40" t="s">
        <v>60</v>
      </c>
      <c r="C4" s="40" t="s">
        <v>68</v>
      </c>
      <c r="D4" s="40" t="s">
        <v>69</v>
      </c>
      <c r="E4" s="40" t="s">
        <v>70</v>
      </c>
      <c r="F4" s="40" t="s">
        <v>72</v>
      </c>
      <c r="G4" s="40" t="s">
        <v>73</v>
      </c>
    </row>
    <row r="5" spans="1:8" ht="12.75" customHeight="1" x14ac:dyDescent="0.25">
      <c r="A5" s="41" t="s">
        <v>0</v>
      </c>
      <c r="B5" s="42">
        <v>4975.8</v>
      </c>
      <c r="C5" s="42">
        <v>1652.9</v>
      </c>
      <c r="D5" s="42">
        <v>3416.5</v>
      </c>
      <c r="E5" s="42">
        <v>3763.71713</v>
      </c>
      <c r="F5" s="42">
        <v>2928.1</v>
      </c>
      <c r="G5" s="42">
        <f t="shared" ref="G5:G13" si="0">(F5-B5)</f>
        <v>-2047.7000000000003</v>
      </c>
      <c r="H5" s="43"/>
    </row>
    <row r="6" spans="1:8" ht="12.75" customHeight="1" x14ac:dyDescent="0.25">
      <c r="A6" s="41" t="s">
        <v>1</v>
      </c>
      <c r="B6" s="42">
        <v>4106.6000000000004</v>
      </c>
      <c r="C6" s="42">
        <v>2601.6</v>
      </c>
      <c r="D6" s="42">
        <v>5506</v>
      </c>
      <c r="E6" s="42">
        <v>5271.709844</v>
      </c>
      <c r="F6" s="42">
        <v>3933.6</v>
      </c>
      <c r="G6" s="42">
        <f t="shared" si="0"/>
        <v>-173.00000000000045</v>
      </c>
      <c r="H6" s="43"/>
    </row>
    <row r="7" spans="1:8" ht="12.75" customHeight="1" x14ac:dyDescent="0.25">
      <c r="A7" s="41" t="s">
        <v>6</v>
      </c>
      <c r="B7" s="42">
        <v>43838.3</v>
      </c>
      <c r="C7" s="42">
        <v>42529.1</v>
      </c>
      <c r="D7" s="42">
        <v>48915.8</v>
      </c>
      <c r="E7" s="42">
        <v>49289.618647000003</v>
      </c>
      <c r="F7" s="42">
        <v>46739.4</v>
      </c>
      <c r="G7" s="42">
        <f t="shared" si="0"/>
        <v>2901.0999999999985</v>
      </c>
      <c r="H7" s="43"/>
    </row>
    <row r="8" spans="1:8" ht="12.75" customHeight="1" x14ac:dyDescent="0.25">
      <c r="A8" s="41" t="s">
        <v>7</v>
      </c>
      <c r="B8" s="42">
        <v>32273.5</v>
      </c>
      <c r="C8" s="42">
        <v>31326.400000000001</v>
      </c>
      <c r="D8" s="42">
        <v>36338.300000000003</v>
      </c>
      <c r="E8" s="42">
        <v>36821.054587999999</v>
      </c>
      <c r="F8" s="42">
        <v>34519</v>
      </c>
      <c r="G8" s="42">
        <f t="shared" si="0"/>
        <v>2245.5</v>
      </c>
      <c r="H8" s="43"/>
    </row>
    <row r="9" spans="1:8" ht="12.75" customHeight="1" x14ac:dyDescent="0.25">
      <c r="A9" s="41" t="s">
        <v>8</v>
      </c>
      <c r="B9" s="42">
        <v>1158.4000000000001</v>
      </c>
      <c r="C9" s="42">
        <v>1119.3</v>
      </c>
      <c r="D9" s="42">
        <v>1240.7</v>
      </c>
      <c r="E9" s="42">
        <v>1285.003062</v>
      </c>
      <c r="F9" s="42">
        <v>1249.5</v>
      </c>
      <c r="G9" s="42">
        <f t="shared" si="0"/>
        <v>91.099999999999909</v>
      </c>
      <c r="H9" s="43"/>
    </row>
    <row r="10" spans="1:8" ht="12.75" customHeight="1" x14ac:dyDescent="0.25">
      <c r="A10" s="41" t="s">
        <v>9</v>
      </c>
      <c r="B10" s="42">
        <v>674.9</v>
      </c>
      <c r="C10" s="42">
        <v>661.9</v>
      </c>
      <c r="D10" s="42">
        <v>694</v>
      </c>
      <c r="E10" s="42">
        <v>673.00510999999995</v>
      </c>
      <c r="F10" s="42">
        <v>666.2</v>
      </c>
      <c r="G10" s="42">
        <f t="shared" si="0"/>
        <v>-8.6999999999999318</v>
      </c>
      <c r="H10" s="43"/>
    </row>
    <row r="11" spans="1:8" ht="12.75" customHeight="1" x14ac:dyDescent="0.25">
      <c r="A11" s="41" t="s">
        <v>3</v>
      </c>
      <c r="B11" s="42">
        <v>39731.800000000003</v>
      </c>
      <c r="C11" s="42">
        <v>39927.5</v>
      </c>
      <c r="D11" s="42">
        <v>43409.8</v>
      </c>
      <c r="E11" s="42">
        <v>44017.908802999998</v>
      </c>
      <c r="F11" s="42">
        <v>42805.9</v>
      </c>
      <c r="G11" s="42">
        <f t="shared" si="0"/>
        <v>3074.0999999999985</v>
      </c>
      <c r="H11" s="43"/>
    </row>
    <row r="12" spans="1:8" ht="12.75" customHeight="1" x14ac:dyDescent="0.25">
      <c r="A12" s="41" t="s">
        <v>10</v>
      </c>
      <c r="B12" s="42">
        <v>7053.4</v>
      </c>
      <c r="C12" s="42">
        <v>7392.2</v>
      </c>
      <c r="D12" s="42">
        <v>8930.2000000000007</v>
      </c>
      <c r="E12" s="42">
        <v>9432.9261439999991</v>
      </c>
      <c r="F12" s="42">
        <v>8704.7000000000007</v>
      </c>
      <c r="G12" s="42">
        <f t="shared" si="0"/>
        <v>1651.3000000000011</v>
      </c>
      <c r="H12" s="43"/>
    </row>
    <row r="13" spans="1:8" ht="12.75" customHeight="1" x14ac:dyDescent="0.25">
      <c r="A13" s="44" t="s">
        <v>11</v>
      </c>
      <c r="B13" s="45">
        <v>13563.5</v>
      </c>
      <c r="C13" s="45">
        <v>13516.3</v>
      </c>
      <c r="D13" s="45">
        <v>14099.1</v>
      </c>
      <c r="E13" s="45">
        <v>14284.541106999999</v>
      </c>
      <c r="F13" s="45">
        <v>14203.7</v>
      </c>
      <c r="G13" s="45">
        <f t="shared" si="0"/>
        <v>640.20000000000073</v>
      </c>
      <c r="H13" s="43"/>
    </row>
    <row r="14" spans="1:8" ht="30" customHeight="1" x14ac:dyDescent="0.25">
      <c r="A14" s="71" t="s">
        <v>5</v>
      </c>
      <c r="B14" s="71"/>
      <c r="C14" s="71"/>
      <c r="D14" s="71"/>
      <c r="E14" s="71"/>
      <c r="F14" s="72"/>
      <c r="G14" s="72"/>
    </row>
    <row r="15" spans="1:8" ht="102" customHeight="1" x14ac:dyDescent="0.25">
      <c r="A15" s="73" t="s">
        <v>56</v>
      </c>
      <c r="B15" s="73"/>
      <c r="C15" s="73"/>
      <c r="D15" s="73"/>
      <c r="E15" s="73"/>
      <c r="F15" s="73"/>
      <c r="G15" s="7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F10" sqref="F10"/>
    </sheetView>
  </sheetViews>
  <sheetFormatPr defaultColWidth="9.140625" defaultRowHeight="15" x14ac:dyDescent="0.25"/>
  <cols>
    <col min="1" max="1" width="30" style="38" customWidth="1"/>
    <col min="2" max="6" width="9.5703125" style="38" customWidth="1"/>
    <col min="7" max="7" width="14.28515625" style="38" customWidth="1"/>
    <col min="8" max="16384" width="9.140625" style="38"/>
  </cols>
  <sheetData>
    <row r="1" spans="1:8" ht="25.5" customHeight="1" x14ac:dyDescent="0.25">
      <c r="A1" s="74" t="s">
        <v>79</v>
      </c>
      <c r="B1" s="74"/>
      <c r="C1" s="74"/>
      <c r="D1" s="74"/>
      <c r="E1" s="74"/>
      <c r="F1" s="74"/>
      <c r="G1" s="74"/>
    </row>
    <row r="2" spans="1:8" ht="12.75" customHeight="1" x14ac:dyDescent="0.25">
      <c r="A2" s="69" t="s">
        <v>71</v>
      </c>
      <c r="B2" s="69"/>
      <c r="C2" s="69"/>
      <c r="D2" s="69"/>
      <c r="E2" s="69"/>
      <c r="F2" s="69"/>
      <c r="G2" s="69"/>
    </row>
    <row r="3" spans="1:8" ht="12.75" customHeight="1" x14ac:dyDescent="0.25">
      <c r="A3" s="70" t="s">
        <v>30</v>
      </c>
      <c r="B3" s="70"/>
      <c r="C3" s="70"/>
      <c r="D3" s="70"/>
      <c r="E3" s="70"/>
      <c r="F3" s="70"/>
      <c r="G3" s="70"/>
    </row>
    <row r="4" spans="1:8" ht="51.75" customHeight="1" x14ac:dyDescent="0.25">
      <c r="A4" s="46" t="s">
        <v>36</v>
      </c>
      <c r="B4" s="40" t="s">
        <v>60</v>
      </c>
      <c r="C4" s="40" t="s">
        <v>68</v>
      </c>
      <c r="D4" s="40" t="s">
        <v>69</v>
      </c>
      <c r="E4" s="40" t="s">
        <v>70</v>
      </c>
      <c r="F4" s="40" t="s">
        <v>72</v>
      </c>
      <c r="G4" s="40" t="s">
        <v>73</v>
      </c>
    </row>
    <row r="5" spans="1:8" ht="12.75" customHeight="1" x14ac:dyDescent="0.25">
      <c r="A5" s="41" t="s">
        <v>0</v>
      </c>
      <c r="B5" s="42">
        <v>4662.8999999999996</v>
      </c>
      <c r="C5" s="42">
        <v>1224.5999999999999</v>
      </c>
      <c r="D5" s="42">
        <v>2529.9</v>
      </c>
      <c r="E5" s="42">
        <v>2372.8801490000001</v>
      </c>
      <c r="F5" s="42">
        <v>2382.5</v>
      </c>
      <c r="G5" s="42">
        <f>(F5-B5)</f>
        <v>-2280.3999999999996</v>
      </c>
      <c r="H5" s="43"/>
    </row>
    <row r="6" spans="1:8" ht="12.75" customHeight="1" x14ac:dyDescent="0.25">
      <c r="A6" s="41" t="s">
        <v>1</v>
      </c>
      <c r="B6" s="42">
        <v>3595</v>
      </c>
      <c r="C6" s="42">
        <v>1986.9</v>
      </c>
      <c r="D6" s="42">
        <v>4145.2</v>
      </c>
      <c r="E6" s="42">
        <v>3539.539538</v>
      </c>
      <c r="F6" s="42">
        <v>3230.9</v>
      </c>
      <c r="G6" s="42">
        <f t="shared" ref="G6:G13" si="0">(F6-B6)</f>
        <v>-364.09999999999991</v>
      </c>
      <c r="H6" s="43"/>
    </row>
    <row r="7" spans="1:8" ht="12.75" customHeight="1" x14ac:dyDescent="0.25">
      <c r="A7" s="41" t="s">
        <v>6</v>
      </c>
      <c r="B7" s="42">
        <v>33668.6</v>
      </c>
      <c r="C7" s="42">
        <v>31918.5</v>
      </c>
      <c r="D7" s="42">
        <v>36597.800000000003</v>
      </c>
      <c r="E7" s="42">
        <v>36259.106196000001</v>
      </c>
      <c r="F7" s="42">
        <v>35838.800000000003</v>
      </c>
      <c r="G7" s="42">
        <f t="shared" si="0"/>
        <v>2170.2000000000044</v>
      </c>
      <c r="H7" s="43"/>
    </row>
    <row r="8" spans="1:8" ht="12.75" customHeight="1" x14ac:dyDescent="0.25">
      <c r="A8" s="41" t="s">
        <v>7</v>
      </c>
      <c r="B8" s="42">
        <v>23947.4</v>
      </c>
      <c r="C8" s="42">
        <v>22667.5</v>
      </c>
      <c r="D8" s="42">
        <v>26153.1</v>
      </c>
      <c r="E8" s="42">
        <v>25954.051479999998</v>
      </c>
      <c r="F8" s="42">
        <v>25685.1</v>
      </c>
      <c r="G8" s="42">
        <f t="shared" si="0"/>
        <v>1737.6999999999971</v>
      </c>
      <c r="H8" s="43"/>
    </row>
    <row r="9" spans="1:8" ht="12.75" customHeight="1" x14ac:dyDescent="0.25">
      <c r="A9" s="41" t="s">
        <v>8</v>
      </c>
      <c r="B9" s="42">
        <v>919.9</v>
      </c>
      <c r="C9" s="42">
        <v>836.6</v>
      </c>
      <c r="D9" s="42">
        <v>918.7</v>
      </c>
      <c r="E9" s="42">
        <v>943.48413600000003</v>
      </c>
      <c r="F9" s="42">
        <v>934</v>
      </c>
      <c r="G9" s="42">
        <f t="shared" si="0"/>
        <v>14.100000000000023</v>
      </c>
      <c r="H9" s="43"/>
    </row>
    <row r="10" spans="1:8" ht="12.75" customHeight="1" x14ac:dyDescent="0.25">
      <c r="A10" s="41" t="s">
        <v>9</v>
      </c>
      <c r="B10" s="42">
        <v>453.4</v>
      </c>
      <c r="C10" s="42">
        <v>448.2</v>
      </c>
      <c r="D10" s="42">
        <v>472.2</v>
      </c>
      <c r="E10" s="42">
        <v>454.68238000000002</v>
      </c>
      <c r="F10" s="42">
        <v>460.2</v>
      </c>
      <c r="G10" s="42">
        <f t="shared" si="0"/>
        <v>6.8000000000000114</v>
      </c>
      <c r="H10" s="43"/>
    </row>
    <row r="11" spans="1:8" ht="12.75" customHeight="1" x14ac:dyDescent="0.25">
      <c r="A11" s="41" t="s">
        <v>3</v>
      </c>
      <c r="B11" s="42">
        <v>30073.599999999999</v>
      </c>
      <c r="C11" s="42">
        <v>29931.599999999999</v>
      </c>
      <c r="D11" s="42">
        <v>32452.6</v>
      </c>
      <c r="E11" s="42">
        <v>32719.566653999995</v>
      </c>
      <c r="F11" s="42">
        <v>32607.9</v>
      </c>
      <c r="G11" s="42">
        <f t="shared" si="0"/>
        <v>2534.3000000000029</v>
      </c>
      <c r="H11" s="43"/>
    </row>
    <row r="12" spans="1:8" ht="12.75" customHeight="1" x14ac:dyDescent="0.25">
      <c r="A12" s="41" t="s">
        <v>10</v>
      </c>
      <c r="B12" s="42">
        <v>4849.7</v>
      </c>
      <c r="C12" s="42">
        <v>5047.3999999999996</v>
      </c>
      <c r="D12" s="42">
        <v>6013.7</v>
      </c>
      <c r="E12" s="42">
        <v>6311.7995510000001</v>
      </c>
      <c r="F12" s="42">
        <v>6022.7</v>
      </c>
      <c r="G12" s="42">
        <f t="shared" si="0"/>
        <v>1173</v>
      </c>
      <c r="H12" s="43"/>
    </row>
    <row r="13" spans="1:8" ht="12.75" customHeight="1" x14ac:dyDescent="0.25">
      <c r="A13" s="44" t="s">
        <v>11</v>
      </c>
      <c r="B13" s="45">
        <v>10042.4</v>
      </c>
      <c r="C13" s="45">
        <v>9863.7999999999993</v>
      </c>
      <c r="D13" s="45">
        <v>10254.799999999999</v>
      </c>
      <c r="E13" s="45">
        <v>10352.959063</v>
      </c>
      <c r="F13" s="45">
        <v>10617.6</v>
      </c>
      <c r="G13" s="45">
        <f t="shared" si="0"/>
        <v>575.20000000000073</v>
      </c>
      <c r="H13" s="43"/>
    </row>
    <row r="14" spans="1:8" ht="30" customHeight="1" x14ac:dyDescent="0.25">
      <c r="A14" s="71" t="s">
        <v>5</v>
      </c>
      <c r="B14" s="71"/>
      <c r="C14" s="71"/>
      <c r="D14" s="71"/>
      <c r="E14" s="71"/>
      <c r="F14" s="72"/>
      <c r="G14" s="72"/>
    </row>
    <row r="15" spans="1:8" ht="106.5" customHeight="1" x14ac:dyDescent="0.25">
      <c r="A15" s="73" t="s">
        <v>56</v>
      </c>
      <c r="B15" s="73"/>
      <c r="C15" s="73"/>
      <c r="D15" s="73"/>
      <c r="E15" s="73"/>
      <c r="F15" s="73"/>
      <c r="G15" s="7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workbookViewId="0">
      <selection activeCell="A14" sqref="A14:G14"/>
    </sheetView>
  </sheetViews>
  <sheetFormatPr defaultColWidth="9.140625" defaultRowHeight="15" x14ac:dyDescent="0.25"/>
  <cols>
    <col min="1" max="1" width="30" style="38" customWidth="1"/>
    <col min="2" max="6" width="9.5703125" style="38" customWidth="1"/>
    <col min="7" max="7" width="14.28515625" style="38" customWidth="1"/>
    <col min="8" max="16384" width="9.140625" style="38"/>
  </cols>
  <sheetData>
    <row r="1" spans="1:8" ht="25.5" customHeight="1" x14ac:dyDescent="0.25">
      <c r="A1" s="74" t="s">
        <v>80</v>
      </c>
      <c r="B1" s="74"/>
      <c r="C1" s="74"/>
      <c r="D1" s="74"/>
      <c r="E1" s="74"/>
      <c r="F1" s="74"/>
      <c r="G1" s="74"/>
    </row>
    <row r="2" spans="1:8" ht="12.75" customHeight="1" x14ac:dyDescent="0.25">
      <c r="A2" s="69" t="s">
        <v>74</v>
      </c>
      <c r="B2" s="69"/>
      <c r="C2" s="69"/>
      <c r="D2" s="69"/>
      <c r="E2" s="69"/>
      <c r="F2" s="69"/>
      <c r="G2" s="69"/>
    </row>
    <row r="3" spans="1:8" ht="12.75" customHeight="1" x14ac:dyDescent="0.25">
      <c r="A3" s="70" t="s">
        <v>30</v>
      </c>
      <c r="B3" s="70"/>
      <c r="C3" s="70"/>
      <c r="D3" s="70"/>
      <c r="E3" s="70"/>
      <c r="F3" s="70"/>
      <c r="G3" s="70"/>
    </row>
    <row r="4" spans="1:8" ht="51.75" customHeight="1" x14ac:dyDescent="0.25">
      <c r="A4" s="46" t="s">
        <v>37</v>
      </c>
      <c r="B4" s="40" t="s">
        <v>60</v>
      </c>
      <c r="C4" s="40" t="s">
        <v>68</v>
      </c>
      <c r="D4" s="40" t="s">
        <v>69</v>
      </c>
      <c r="E4" s="40" t="s">
        <v>70</v>
      </c>
      <c r="F4" s="40" t="s">
        <v>72</v>
      </c>
      <c r="G4" s="40" t="s">
        <v>73</v>
      </c>
    </row>
    <row r="5" spans="1:8" ht="12.75" customHeight="1" x14ac:dyDescent="0.25">
      <c r="A5" s="41" t="s">
        <v>0</v>
      </c>
      <c r="B5" s="42">
        <v>312.89999999999998</v>
      </c>
      <c r="C5" s="42">
        <v>428.3</v>
      </c>
      <c r="D5" s="42">
        <v>886.6</v>
      </c>
      <c r="E5" s="42">
        <v>1390.8369809999999</v>
      </c>
      <c r="F5" s="42">
        <v>545.6</v>
      </c>
      <c r="G5" s="42">
        <f>(F5-B5)</f>
        <v>232.70000000000005</v>
      </c>
      <c r="H5" s="43"/>
    </row>
    <row r="6" spans="1:8" ht="12.75" customHeight="1" x14ac:dyDescent="0.25">
      <c r="A6" s="41" t="s">
        <v>1</v>
      </c>
      <c r="B6" s="42">
        <v>511.6</v>
      </c>
      <c r="C6" s="42">
        <v>614.70000000000005</v>
      </c>
      <c r="D6" s="42">
        <v>1360.8</v>
      </c>
      <c r="E6" s="42">
        <v>1732.170306</v>
      </c>
      <c r="F6" s="42">
        <v>702.7</v>
      </c>
      <c r="G6" s="42">
        <f t="shared" ref="G6:G13" si="0">(F6-B6)</f>
        <v>191.10000000000002</v>
      </c>
      <c r="H6" s="43"/>
    </row>
    <row r="7" spans="1:8" ht="12.75" customHeight="1" x14ac:dyDescent="0.25">
      <c r="A7" s="41" t="s">
        <v>6</v>
      </c>
      <c r="B7" s="42">
        <v>10169.700000000001</v>
      </c>
      <c r="C7" s="42">
        <v>10610.6</v>
      </c>
      <c r="D7" s="42">
        <v>12318</v>
      </c>
      <c r="E7" s="42">
        <v>13030.512451000002</v>
      </c>
      <c r="F7" s="42">
        <v>10900.6</v>
      </c>
      <c r="G7" s="42">
        <f t="shared" si="0"/>
        <v>730.89999999999964</v>
      </c>
      <c r="H7" s="43"/>
    </row>
    <row r="8" spans="1:8" ht="12.75" customHeight="1" x14ac:dyDescent="0.25">
      <c r="A8" s="41" t="s">
        <v>7</v>
      </c>
      <c r="B8" s="42">
        <v>8326.1</v>
      </c>
      <c r="C8" s="42">
        <v>8658.9</v>
      </c>
      <c r="D8" s="42">
        <v>10185.200000000001</v>
      </c>
      <c r="E8" s="42">
        <v>10867.003108000001</v>
      </c>
      <c r="F8" s="42">
        <v>8833.9</v>
      </c>
      <c r="G8" s="42">
        <f t="shared" si="0"/>
        <v>507.79999999999927</v>
      </c>
      <c r="H8" s="43"/>
    </row>
    <row r="9" spans="1:8" ht="12.75" customHeight="1" x14ac:dyDescent="0.25">
      <c r="A9" s="41" t="s">
        <v>8</v>
      </c>
      <c r="B9" s="42">
        <v>238.5</v>
      </c>
      <c r="C9" s="42">
        <v>282.7</v>
      </c>
      <c r="D9" s="42">
        <v>322</v>
      </c>
      <c r="E9" s="42">
        <v>341.51892600000002</v>
      </c>
      <c r="F9" s="42">
        <v>315.5</v>
      </c>
      <c r="G9" s="42">
        <f t="shared" si="0"/>
        <v>77</v>
      </c>
      <c r="H9" s="43"/>
    </row>
    <row r="10" spans="1:8" ht="12.75" customHeight="1" x14ac:dyDescent="0.25">
      <c r="A10" s="41" t="s">
        <v>9</v>
      </c>
      <c r="B10" s="42">
        <v>221.5</v>
      </c>
      <c r="C10" s="42">
        <v>213.7</v>
      </c>
      <c r="D10" s="42">
        <v>221.8</v>
      </c>
      <c r="E10" s="42">
        <v>218.32273000000001</v>
      </c>
      <c r="F10" s="42">
        <v>206</v>
      </c>
      <c r="G10" s="42">
        <f t="shared" si="0"/>
        <v>-15.5</v>
      </c>
      <c r="H10" s="43"/>
    </row>
    <row r="11" spans="1:8" ht="12.75" customHeight="1" x14ac:dyDescent="0.25">
      <c r="A11" s="41" t="s">
        <v>3</v>
      </c>
      <c r="B11" s="42">
        <v>9658.2000000000007</v>
      </c>
      <c r="C11" s="42">
        <v>9995.9</v>
      </c>
      <c r="D11" s="42">
        <v>10957.2</v>
      </c>
      <c r="E11" s="42">
        <v>11298.342149</v>
      </c>
      <c r="F11" s="42">
        <v>10198</v>
      </c>
      <c r="G11" s="42">
        <f t="shared" si="0"/>
        <v>539.79999999999927</v>
      </c>
      <c r="H11" s="43"/>
    </row>
    <row r="12" spans="1:8" ht="12.75" customHeight="1" x14ac:dyDescent="0.25">
      <c r="A12" s="41" t="s">
        <v>10</v>
      </c>
      <c r="B12" s="42">
        <v>2203.6</v>
      </c>
      <c r="C12" s="42">
        <v>2344.8000000000002</v>
      </c>
      <c r="D12" s="42">
        <v>2916.5</v>
      </c>
      <c r="E12" s="42">
        <v>3121.126593</v>
      </c>
      <c r="F12" s="42">
        <v>2682</v>
      </c>
      <c r="G12" s="42">
        <f t="shared" si="0"/>
        <v>478.40000000000009</v>
      </c>
      <c r="H12" s="43"/>
    </row>
    <row r="13" spans="1:8" ht="12.75" customHeight="1" x14ac:dyDescent="0.25">
      <c r="A13" s="44" t="s">
        <v>11</v>
      </c>
      <c r="B13" s="45">
        <v>3521.2</v>
      </c>
      <c r="C13" s="45">
        <v>3652.5</v>
      </c>
      <c r="D13" s="45">
        <v>3844.3</v>
      </c>
      <c r="E13" s="45">
        <v>3931.5820440000002</v>
      </c>
      <c r="F13" s="45">
        <v>3586.1</v>
      </c>
      <c r="G13" s="45">
        <f t="shared" si="0"/>
        <v>64.900000000000091</v>
      </c>
      <c r="H13" s="43"/>
    </row>
    <row r="14" spans="1:8" ht="30" customHeight="1" x14ac:dyDescent="0.25">
      <c r="A14" s="71" t="s">
        <v>5</v>
      </c>
      <c r="B14" s="71"/>
      <c r="C14" s="71"/>
      <c r="D14" s="71"/>
      <c r="E14" s="71"/>
      <c r="F14" s="72"/>
      <c r="G14" s="72"/>
    </row>
    <row r="15" spans="1:8" ht="103.5" customHeight="1" x14ac:dyDescent="0.25">
      <c r="A15" s="73" t="s">
        <v>57</v>
      </c>
      <c r="B15" s="73"/>
      <c r="C15" s="73"/>
      <c r="D15" s="73"/>
      <c r="E15" s="73"/>
      <c r="F15" s="73"/>
      <c r="G15" s="73"/>
    </row>
  </sheetData>
  <mergeCells count="5">
    <mergeCell ref="A1:G1"/>
    <mergeCell ref="A2:G2"/>
    <mergeCell ref="A3:G3"/>
    <mergeCell ref="A14:G14"/>
    <mergeCell ref="A15:G15"/>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10'!Print_Area</vt:lpstr>
      <vt:lpstr>'Table 11'!Print_Area</vt:lpstr>
      <vt:lpstr>'Table 12'!Print_Area</vt:lpstr>
      <vt:lpstr>'Table 7'!Print_Area</vt:lpstr>
      <vt:lpstr>'Table 8'!Print_Area</vt:lpstr>
      <vt:lpstr>'Table 9'!Print_Area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2019-04-23T18:41:49Z</cp:lastPrinted>
  <dcterms:created xsi:type="dcterms:W3CDTF">2012-05-10T15:47:12Z</dcterms:created>
  <dcterms:modified xsi:type="dcterms:W3CDTF">2019-04-30T17:58:30Z</dcterms:modified>
</cp:coreProperties>
</file>