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M:\External Affairs\Press\Scheduled releases\Air Fare\2019\1Q 2019\Excel Tables for 1Q2019 Press Release\"/>
    </mc:Choice>
  </mc:AlternateContent>
  <bookViews>
    <workbookView xWindow="0" yWindow="260" windowWidth="11400" windowHeight="7610"/>
  </bookViews>
  <sheets>
    <sheet name="Table 1" sheetId="5" r:id="rId1"/>
    <sheet name="Table 1A" sheetId="6" r:id="rId2"/>
    <sheet name="Table 3" sheetId="4" r:id="rId3"/>
    <sheet name="Table 4" sheetId="3" r:id="rId4"/>
    <sheet name="Table 5" sheetId="2" r:id="rId5"/>
    <sheet name="Table 6 Airports Grouped" sheetId="7" r:id="rId6"/>
  </sheets>
  <calcPr calcId="171027"/>
</workbook>
</file>

<file path=xl/calcChain.xml><?xml version="1.0" encoding="utf-8"?>
<calcChain xmlns="http://schemas.openxmlformats.org/spreadsheetml/2006/main">
  <c r="C11" i="7" l="1"/>
  <c r="E4" i="5" l="1"/>
  <c r="C5" i="5"/>
  <c r="D5" i="5"/>
  <c r="E5" i="5"/>
  <c r="C6" i="5"/>
  <c r="D6" i="5"/>
  <c r="E6" i="5"/>
  <c r="C7" i="5"/>
  <c r="D7" i="5"/>
  <c r="E7" i="5"/>
  <c r="C8" i="5"/>
  <c r="D8" i="5"/>
  <c r="E8" i="5"/>
  <c r="C9" i="5"/>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C20" i="5"/>
  <c r="D20" i="5"/>
  <c r="E20" i="5"/>
  <c r="C21" i="5"/>
  <c r="D21" i="5"/>
  <c r="E21" i="5"/>
  <c r="C22" i="5"/>
  <c r="D22" i="5"/>
  <c r="E22" i="5"/>
  <c r="C23" i="5"/>
  <c r="D23" i="5"/>
  <c r="E23" i="5"/>
  <c r="C24" i="5"/>
  <c r="D24" i="5"/>
  <c r="E24" i="5"/>
  <c r="C25" i="5"/>
  <c r="D25" i="5"/>
  <c r="E25" i="5"/>
  <c r="C26" i="5"/>
  <c r="D26" i="5"/>
  <c r="E26" i="5"/>
  <c r="C27" i="5"/>
  <c r="D27" i="5"/>
  <c r="E27" i="5"/>
  <c r="C28" i="5"/>
  <c r="D28" i="5"/>
  <c r="C7" i="4"/>
  <c r="C8" i="4"/>
  <c r="C9" i="4"/>
  <c r="C10" i="4"/>
  <c r="C11" i="4"/>
  <c r="C12" i="4"/>
  <c r="C13" i="4"/>
  <c r="C14" i="4"/>
  <c r="C6" i="3"/>
  <c r="D6" i="3"/>
  <c r="C7" i="3"/>
  <c r="D7" i="3"/>
  <c r="C8" i="3"/>
  <c r="D8"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C24" i="3"/>
  <c r="D24" i="3"/>
  <c r="C25" i="3"/>
  <c r="D25" i="3"/>
  <c r="C26" i="3"/>
  <c r="D26" i="3"/>
  <c r="C27" i="3"/>
  <c r="D27" i="3"/>
  <c r="C28" i="3"/>
  <c r="D28" i="3"/>
  <c r="C29" i="3"/>
  <c r="D29" i="3"/>
  <c r="C14" i="2" l="1"/>
  <c r="C13" i="2" l="1"/>
  <c r="C11" i="2" l="1"/>
  <c r="C12" i="2"/>
  <c r="C9" i="2" l="1"/>
  <c r="C10" i="2"/>
  <c r="C8" i="2" l="1"/>
  <c r="C7" i="2" l="1"/>
</calcChain>
</file>

<file path=xl/sharedStrings.xml><?xml version="1.0" encoding="utf-8"?>
<sst xmlns="http://schemas.openxmlformats.org/spreadsheetml/2006/main" count="80" uniqueCount="51">
  <si>
    <t>Note: Percent change based on unrounded numbers</t>
  </si>
  <si>
    <t>Quarter/Year</t>
  </si>
  <si>
    <t xml:space="preserve">Average Fare and Percent Change by Quarter </t>
  </si>
  <si>
    <t>Average Domestic Fare (current$)</t>
  </si>
  <si>
    <t>Average Fare in current dollars ($)</t>
  </si>
  <si>
    <t>Quarter-to-Quarter Percent Change in Average Fare (%)</t>
  </si>
  <si>
    <t>Table 5. Unadjusted Average Domestic Airline Fares by Quarter</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</si>
  <si>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</si>
  <si>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1Q 2017</t>
  </si>
  <si>
    <t>2Q 2017</t>
  </si>
  <si>
    <t>3Q 2017</t>
  </si>
  <si>
    <t>4Q 2017</t>
  </si>
  <si>
    <t>Source: Bureau of Transportation Statistics, https://www.bts.gov/explore-topics-and-geography/topics/air-fares</t>
  </si>
  <si>
    <t>1Q 2018</t>
  </si>
  <si>
    <t>2Q 2018</t>
  </si>
  <si>
    <t>3Q 2018</t>
  </si>
  <si>
    <t>4Q 2018</t>
  </si>
  <si>
    <t>1Q 2019</t>
  </si>
  <si>
    <t>* Rate calculated using Bureau of Labor Statistics General Consumer Price Index</t>
  </si>
  <si>
    <t>Source: Bureau of Transportation Statistics, http://www.rita.dot.gov/bts/airfares; and http://www.transtats.bts.gov/databases.asp?Mode_ID=1&amp;Mode_Desc=Aviation&amp;Subject_ID2=0</t>
  </si>
  <si>
    <t>N/A</t>
  </si>
  <si>
    <t>Inflation Rate from 1995 (Mar 1995 to Mar of each year)*</t>
  </si>
  <si>
    <t xml:space="preserve"> Cumulative Percent Change in Average Fare (1Q 1995 to 1Q of each year) (%)</t>
  </si>
  <si>
    <t>Year-to-Year Percent Change in Average Fare (1Q to 1Q) (%)</t>
  </si>
  <si>
    <t>Year</t>
  </si>
  <si>
    <t>Table 4. Unadjusted 1st Quarter Average Fares, 1995-2019</t>
  </si>
  <si>
    <t>Average Fare in constant 2019 dollars ($)</t>
  </si>
  <si>
    <t>Average Domestic Fare (2019$)</t>
  </si>
  <si>
    <t xml:space="preserve">Table 3. Inflation-Adjusted Average Domestic Airline Fares by Quarter </t>
  </si>
  <si>
    <t>Percent Change in Average Fare to 1st Quarter 2019 (%)</t>
  </si>
  <si>
    <t>1Q Average Fare in constant 2019 dollars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</si>
  <si>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</si>
  <si>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1st Quarter Average Fare 1995-2019, Adjusted for Inflation</t>
  </si>
  <si>
    <t>* From Schedule P-1.2: Passenger Revenue (Fares) (Acct 3901) as a percentage of Total Operating Revenues (4999).</t>
  </si>
  <si>
    <t>Source: Bureau of Transportation Statistics, P-1.2</t>
  </si>
  <si>
    <t>Revenue from Passenger Fares as Percent of Total Scheduled Passenger Airline Operating Revenue* (%)</t>
  </si>
  <si>
    <t>Table 1A. Passenger Airline Revenue from Fares 1990-2019</t>
  </si>
  <si>
    <t>* Not including Alaska, Hawaii or Puerto Rico</t>
  </si>
  <si>
    <t>Average Fare at All Airports</t>
  </si>
  <si>
    <t>Average Fare at Top 100 Airports</t>
  </si>
  <si>
    <t>50-99,999</t>
  </si>
  <si>
    <t>100-499,000</t>
  </si>
  <si>
    <t>500-999,000</t>
  </si>
  <si>
    <t>1.0-1.49 million</t>
  </si>
  <si>
    <t>1.5-1.99 million</t>
  </si>
  <si>
    <t>2 million+</t>
  </si>
  <si>
    <t>Percent of Total Passengers</t>
  </si>
  <si>
    <t>Average Fare 1st Quarter 2019 ($)</t>
  </si>
  <si>
    <t>Airport Groups based on 1Q 2019 Originating Passengers</t>
  </si>
  <si>
    <t xml:space="preserve">Top 100 Airports* Based on 1Q2019 U.S. Originating Domestic Passengers </t>
  </si>
  <si>
    <t>Table 6. Fares at Airports Grouped by Originating Passengers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</si>
</sst>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0.0%"/>
    <numFmt numFmtId="168" formatCode="0.000000%"/>
  </numFmts>
  <fonts count="8" x14ac:knownFonts="1">
    <font>
      <sz val="10"/>
      <name val="Arial"/>
    </font>
    <font>
      <b/>
      <sz val="10"/>
      <color indexed="8"/>
      <name val="Arial"/>
      <family val="2"/>
    </font>
    <font>
      <sz val="10"/>
      <name val="Arial"/>
      <family val="2"/>
    </font>
    <font>
      <sz val="12"/>
      <name val="Times New Roman"/>
      <family val="1"/>
    </font>
    <font>
      <sz val="10"/>
      <color indexed="8"/>
      <name val="Arial"/>
      <family val="2"/>
    </font>
    <font>
      <b/>
      <sz val="10"/>
      <name val="Arial"/>
      <family val="2"/>
    </font>
    <font>
      <sz val="10"/>
      <color theme="1"/>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9" fontId="2" fillId="0" borderId="0" applyFont="0" applyFill="0" applyBorder="0" applyAlignment="0" applyProtection="0"/>
    <xf numFmtId="0" fontId="6" fillId="0" borderId="0"/>
  </cellStyleXfs>
  <cellXfs count="97">
    <xf numFmtId="0" fontId="0" fillId="0" borderId="0" xfId="0"/>
    <xf numFmtId="0" fontId="0" fillId="0" borderId="0" xfId="0" applyAlignment="1"/>
    <xf numFmtId="0" fontId="3" fillId="0" borderId="0" xfId="0" applyFont="1" applyBorder="1"/>
    <xf numFmtId="0" fontId="2" fillId="0" borderId="0" xfId="0" applyFont="1" applyBorder="1"/>
    <xf numFmtId="0" fontId="5" fillId="0" borderId="1" xfId="0" applyFont="1" applyBorder="1" applyAlignment="1">
      <alignment horizontal="center" wrapText="1"/>
    </xf>
    <xf numFmtId="1" fontId="0" fillId="0" borderId="0" xfId="0" applyNumberFormat="1"/>
    <xf numFmtId="0" fontId="2" fillId="0" borderId="0" xfId="0" applyFont="1" applyFill="1" applyBorder="1" applyAlignment="1">
      <alignment horizontal="left"/>
    </xf>
    <xf numFmtId="0" fontId="2" fillId="0" borderId="1" xfId="0" applyFont="1" applyFill="1" applyBorder="1" applyAlignment="1">
      <alignment horizontal="left"/>
    </xf>
    <xf numFmtId="164" fontId="0" fillId="0" borderId="1" xfId="0" applyNumberFormat="1" applyBorder="1"/>
    <xf numFmtId="164" fontId="0" fillId="0" borderId="0" xfId="0" applyNumberFormat="1" applyBorder="1"/>
    <xf numFmtId="1" fontId="0" fillId="0" borderId="1" xfId="0" applyNumberFormat="1" applyBorder="1"/>
    <xf numFmtId="1" fontId="0" fillId="0" borderId="0" xfId="0" applyNumberFormat="1" applyBorder="1"/>
    <xf numFmtId="0" fontId="5" fillId="0" borderId="0" xfId="0" applyFont="1" applyBorder="1" applyAlignment="1">
      <alignment horizontal="center" wrapText="1"/>
    </xf>
    <xf numFmtId="0" fontId="0" fillId="0" borderId="0" xfId="0"/>
    <xf numFmtId="1" fontId="0" fillId="0" borderId="0" xfId="0" applyNumberFormat="1" applyAlignment="1">
      <alignment horizontal="center"/>
    </xf>
    <xf numFmtId="164" fontId="0" fillId="0" borderId="1" xfId="0" applyNumberFormat="1" applyFont="1" applyFill="1" applyBorder="1" applyAlignment="1">
      <alignment horizontal="right"/>
    </xf>
    <xf numFmtId="164" fontId="0" fillId="0" borderId="0" xfId="0" applyNumberFormat="1" applyFont="1" applyBorder="1" applyAlignment="1">
      <alignment horizontal="right"/>
    </xf>
    <xf numFmtId="1" fontId="0" fillId="0" borderId="1" xfId="0" applyNumberFormat="1" applyFont="1" applyBorder="1"/>
    <xf numFmtId="1" fontId="5" fillId="0" borderId="1" xfId="0" applyNumberFormat="1" applyFont="1" applyBorder="1" applyAlignment="1">
      <alignment horizontal="center"/>
    </xf>
    <xf numFmtId="164" fontId="0" fillId="0" borderId="0" xfId="0" applyNumberFormat="1" applyFont="1" applyFill="1" applyAlignment="1">
      <alignment horizontal="right"/>
    </xf>
    <xf numFmtId="1" fontId="0" fillId="0" borderId="0" xfId="0" applyNumberFormat="1" applyFont="1" applyBorder="1"/>
    <xf numFmtId="1" fontId="5" fillId="0" borderId="0" xfId="0" applyNumberFormat="1" applyFont="1" applyBorder="1" applyAlignment="1">
      <alignment horizontal="center"/>
    </xf>
    <xf numFmtId="1" fontId="0" fillId="0" borderId="0" xfId="0" applyNumberFormat="1" applyBorder="1" applyAlignment="1">
      <alignment horizontal="right"/>
    </xf>
    <xf numFmtId="164" fontId="0" fillId="0" borderId="0" xfId="0" applyNumberFormat="1" applyFont="1" applyAlignment="1">
      <alignment horizontal="right"/>
    </xf>
    <xf numFmtId="1" fontId="0" fillId="0" borderId="0" xfId="0" applyNumberFormat="1" applyFont="1" applyBorder="1" applyAlignment="1">
      <alignment horizontal="right"/>
    </xf>
    <xf numFmtId="165" fontId="0" fillId="0" borderId="0" xfId="0" applyNumberFormat="1" applyFont="1" applyFill="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1" fontId="5" fillId="0" borderId="0" xfId="0" applyNumberFormat="1" applyFont="1" applyAlignment="1">
      <alignment horizontal="center"/>
    </xf>
    <xf numFmtId="0" fontId="7" fillId="0" borderId="0" xfId="0" applyFont="1"/>
    <xf numFmtId="164" fontId="0" fillId="0" borderId="0" xfId="0" applyNumberFormat="1" applyAlignment="1">
      <alignment horizontal="right"/>
    </xf>
    <xf numFmtId="164" fontId="2" fillId="0" borderId="0" xfId="0" applyNumberFormat="1" applyFont="1" applyAlignment="1">
      <alignment horizontal="right"/>
    </xf>
    <xf numFmtId="0" fontId="5" fillId="0" borderId="1" xfId="0" applyFont="1" applyBorder="1" applyAlignment="1">
      <alignment horizontal="center" wrapText="1"/>
    </xf>
    <xf numFmtId="2" fontId="6" fillId="0" borderId="0" xfId="0" applyNumberFormat="1" applyFont="1"/>
    <xf numFmtId="0" fontId="6" fillId="0" borderId="0" xfId="0" applyFont="1"/>
    <xf numFmtId="167" fontId="0" fillId="0" borderId="0" xfId="0" applyNumberFormat="1" applyBorder="1"/>
    <xf numFmtId="164" fontId="0" fillId="0" borderId="0" xfId="0" applyNumberFormat="1" applyFill="1"/>
    <xf numFmtId="164" fontId="0" fillId="0" borderId="1" xfId="0" applyNumberFormat="1" applyBorder="1" applyAlignment="1"/>
    <xf numFmtId="1" fontId="0" fillId="0" borderId="1" xfId="0" applyNumberFormat="1" applyFill="1" applyBorder="1"/>
    <xf numFmtId="0" fontId="2" fillId="0" borderId="1" xfId="0" applyFont="1" applyBorder="1"/>
    <xf numFmtId="164" fontId="0" fillId="0" borderId="0" xfId="0" applyNumberFormat="1" applyBorder="1" applyAlignment="1"/>
    <xf numFmtId="1" fontId="0" fillId="0" borderId="0" xfId="0" applyNumberFormat="1" applyFill="1" applyBorder="1"/>
    <xf numFmtId="1" fontId="0" fillId="0" borderId="0" xfId="0" applyNumberFormat="1" applyFill="1"/>
    <xf numFmtId="1" fontId="6" fillId="0" borderId="0" xfId="0" applyNumberFormat="1" applyFont="1" applyBorder="1" applyAlignment="1">
      <alignment horizontal="right"/>
    </xf>
    <xf numFmtId="1" fontId="6" fillId="0" borderId="0" xfId="0" applyNumberFormat="1" applyFont="1" applyAlignment="1">
      <alignment horizontal="right"/>
    </xf>
    <xf numFmtId="0" fontId="0" fillId="0" borderId="0" xfId="0" applyBorder="1"/>
    <xf numFmtId="164" fontId="0" fillId="0" borderId="0" xfId="0" applyNumberFormat="1"/>
    <xf numFmtId="167" fontId="0" fillId="0" borderId="0" xfId="1" applyNumberFormat="1" applyFont="1"/>
    <xf numFmtId="164" fontId="6" fillId="0" borderId="0" xfId="2" applyNumberFormat="1" applyFont="1" applyBorder="1" applyAlignment="1"/>
    <xf numFmtId="1" fontId="0" fillId="0" borderId="0" xfId="0" applyNumberFormat="1" applyFont="1" applyBorder="1" applyAlignment="1">
      <alignment horizontal="center"/>
    </xf>
    <xf numFmtId="164" fontId="0" fillId="0" borderId="0" xfId="0" applyNumberFormat="1" applyAlignment="1"/>
    <xf numFmtId="164" fontId="6" fillId="0" borderId="0" xfId="2" applyNumberFormat="1" applyFont="1" applyAlignment="1"/>
    <xf numFmtId="1" fontId="0" fillId="0" borderId="0" xfId="0" applyNumberFormat="1" applyFont="1" applyAlignment="1">
      <alignment horizontal="center"/>
    </xf>
    <xf numFmtId="165" fontId="0" fillId="0" borderId="0" xfId="0" applyNumberFormat="1" applyFont="1" applyAlignment="1"/>
    <xf numFmtId="0" fontId="2" fillId="0" borderId="0" xfId="0" applyFont="1"/>
    <xf numFmtId="166" fontId="5" fillId="0" borderId="1" xfId="0" applyNumberFormat="1" applyFont="1" applyBorder="1" applyAlignment="1">
      <alignment horizontal="center" wrapText="1"/>
    </xf>
    <xf numFmtId="0" fontId="1" fillId="0" borderId="1" xfId="0" applyFont="1" applyBorder="1" applyAlignment="1">
      <alignment horizontal="center" wrapText="1"/>
    </xf>
    <xf numFmtId="168" fontId="0" fillId="0" borderId="0" xfId="0" applyNumberFormat="1"/>
    <xf numFmtId="10" fontId="0" fillId="0" borderId="0" xfId="0" applyNumberFormat="1"/>
    <xf numFmtId="164" fontId="0" fillId="0" borderId="1" xfId="0" applyNumberFormat="1" applyBorder="1" applyAlignment="1">
      <alignment horizontal="center"/>
    </xf>
    <xf numFmtId="0" fontId="5" fillId="0" borderId="1" xfId="0" applyFont="1" applyFill="1" applyBorder="1" applyAlignment="1">
      <alignment horizontal="left"/>
    </xf>
    <xf numFmtId="164" fontId="0" fillId="0" borderId="0" xfId="0" applyNumberFormat="1" applyBorder="1" applyAlignment="1">
      <alignment horizontal="center"/>
    </xf>
    <xf numFmtId="0" fontId="5" fillId="0" borderId="0" xfId="0" applyFont="1" applyFill="1" applyBorder="1" applyAlignment="1">
      <alignment horizontal="left"/>
    </xf>
    <xf numFmtId="0" fontId="5" fillId="0" borderId="0" xfId="0" applyFont="1" applyBorder="1" applyAlignment="1">
      <alignment horizontal="left"/>
    </xf>
    <xf numFmtId="164" fontId="2" fillId="0" borderId="0" xfId="0" applyNumberFormat="1" applyFont="1" applyBorder="1" applyAlignment="1">
      <alignment horizontal="center"/>
    </xf>
    <xf numFmtId="164" fontId="2" fillId="0" borderId="0" xfId="0" applyNumberFormat="1" applyFont="1" applyAlignment="1">
      <alignment horizontal="center"/>
    </xf>
    <xf numFmtId="0" fontId="5" fillId="0" borderId="0" xfId="0" applyFont="1" applyAlignment="1">
      <alignment horizontal="left"/>
    </xf>
    <xf numFmtId="0" fontId="5" fillId="0" borderId="1" xfId="0" applyFont="1" applyBorder="1" applyAlignment="1">
      <alignment horizontal="center"/>
    </xf>
    <xf numFmtId="0" fontId="5" fillId="0" borderId="0" xfId="0" applyFont="1"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0" xfId="0" applyFont="1" applyAlignment="1">
      <alignment horizontal="left"/>
    </xf>
    <xf numFmtId="0" fontId="2" fillId="0" borderId="0" xfId="0" applyFont="1" applyBorder="1" applyAlignment="1">
      <alignment wrapText="1"/>
    </xf>
    <xf numFmtId="0" fontId="5" fillId="0" borderId="0" xfId="0" applyFont="1" applyBorder="1" applyAlignment="1">
      <alignment wrapText="1"/>
    </xf>
    <xf numFmtId="0" fontId="5" fillId="0" borderId="1" xfId="0" applyFont="1" applyBorder="1" applyAlignment="1">
      <alignment wrapText="1"/>
    </xf>
    <xf numFmtId="0" fontId="1" fillId="0" borderId="0" xfId="0" applyFont="1" applyBorder="1" applyAlignment="1">
      <alignment wrapText="1"/>
    </xf>
    <xf numFmtId="0" fontId="4" fillId="0" borderId="0" xfId="0" applyFont="1" applyBorder="1" applyAlignment="1">
      <alignment wrapText="1"/>
    </xf>
    <xf numFmtId="0" fontId="4" fillId="0" borderId="0" xfId="0" applyFont="1" applyBorder="1" applyAlignment="1">
      <alignment horizontal="left" wrapText="1"/>
    </xf>
    <xf numFmtId="0" fontId="5" fillId="0" borderId="0"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5" fillId="0" borderId="1" xfId="0" applyFont="1" applyBorder="1" applyAlignment="1">
      <alignment horizontal="center" wrapText="1"/>
    </xf>
    <xf numFmtId="0" fontId="0" fillId="0" borderId="0" xfId="0" applyAlignment="1"/>
    <xf numFmtId="0" fontId="0" fillId="0" borderId="0" xfId="0"/>
    <xf numFmtId="166" fontId="5" fillId="0" borderId="0" xfId="0" applyNumberFormat="1" applyFont="1" applyBorder="1" applyAlignment="1">
      <alignment horizontal="center" wrapText="1"/>
    </xf>
    <xf numFmtId="0" fontId="0" fillId="0" borderId="1" xfId="0" applyBorder="1" applyAlignment="1"/>
    <xf numFmtId="0" fontId="5" fillId="0" borderId="0" xfId="0" applyFont="1" applyAlignment="1">
      <alignment horizontal="center" wrapText="1"/>
    </xf>
    <xf numFmtId="4" fontId="0" fillId="0" borderId="0" xfId="0" applyNumberFormat="1" applyAlignment="1">
      <alignment horizontal="center"/>
    </xf>
    <xf numFmtId="0" fontId="0" fillId="0" borderId="0" xfId="0" applyAlignment="1">
      <alignment wrapText="1"/>
    </xf>
    <xf numFmtId="40" fontId="1" fillId="0" borderId="0" xfId="0" applyNumberFormat="1" applyFont="1"/>
    <xf numFmtId="1" fontId="0" fillId="0" borderId="1" xfId="0" applyNumberFormat="1" applyBorder="1" applyAlignment="1">
      <alignment horizontal="center"/>
    </xf>
    <xf numFmtId="1" fontId="0" fillId="0" borderId="0" xfId="0" applyNumberFormat="1" applyFill="1" applyAlignment="1">
      <alignment horizontal="center"/>
    </xf>
    <xf numFmtId="1" fontId="0" fillId="0" borderId="0" xfId="0" applyNumberFormat="1" applyBorder="1" applyAlignment="1">
      <alignment horizontal="center"/>
    </xf>
    <xf numFmtId="1" fontId="0" fillId="0" borderId="0" xfId="0" applyNumberFormat="1" applyBorder="1" applyAlignment="1">
      <alignment horizontal="center" vertical="top"/>
    </xf>
    <xf numFmtId="38" fontId="2" fillId="0" borderId="0" xfId="0" applyNumberFormat="1" applyFont="1" applyFill="1" applyAlignment="1">
      <alignment horizontal="right"/>
    </xf>
    <xf numFmtId="49" fontId="2" fillId="0" borderId="0" xfId="0" applyNumberFormat="1" applyFont="1" applyFill="1" applyAlignment="1">
      <alignment horizontal="right"/>
    </xf>
    <xf numFmtId="4" fontId="5" fillId="0" borderId="1" xfId="0" applyNumberFormat="1" applyFont="1" applyBorder="1" applyAlignment="1">
      <alignment horizontal="center" wrapText="1"/>
    </xf>
  </cellXfs>
  <cellStyles count="3">
    <cellStyle name="Normal" xfId="0" builtinId="0"/>
    <cellStyle name="Normal 2" xfId="2"/>
    <cellStyle name="Percent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workbookViewId="0">
      <selection activeCell="M21" sqref="M21"/>
    </sheetView>
  </sheetViews>
  <sheetFormatPr defaultRowHeight="12.5" x14ac:dyDescent="0.25"/>
  <cols>
    <col min="1" max="1" width="13.1796875" customWidth="1"/>
    <col min="2" max="2" width="14.54296875" customWidth="1"/>
    <col min="3" max="3" width="15.54296875" customWidth="1"/>
    <col min="4" max="4" width="17" customWidth="1"/>
    <col min="5" max="5" width="14" customWidth="1"/>
  </cols>
  <sheetData>
    <row r="1" spans="1:13" ht="12.75" customHeight="1" x14ac:dyDescent="0.3">
      <c r="A1" s="68" t="s">
        <v>32</v>
      </c>
      <c r="B1" s="68"/>
      <c r="C1" s="68"/>
      <c r="D1" s="68"/>
      <c r="E1" s="68"/>
    </row>
    <row r="2" spans="1:13" ht="101.15" customHeight="1" x14ac:dyDescent="0.25">
      <c r="A2" s="69" t="s">
        <v>31</v>
      </c>
      <c r="B2" s="69"/>
      <c r="C2" s="69"/>
      <c r="D2" s="69"/>
      <c r="E2" s="69"/>
    </row>
    <row r="3" spans="1:13" ht="75.650000000000006" customHeight="1" x14ac:dyDescent="0.3">
      <c r="A3" s="4" t="s">
        <v>24</v>
      </c>
      <c r="B3" s="56" t="s">
        <v>30</v>
      </c>
      <c r="C3" s="4" t="s">
        <v>23</v>
      </c>
      <c r="D3" s="4" t="s">
        <v>22</v>
      </c>
      <c r="E3" s="55" t="s">
        <v>29</v>
      </c>
      <c r="M3" s="54"/>
    </row>
    <row r="4" spans="1:13" ht="12.75" customHeight="1" x14ac:dyDescent="0.3">
      <c r="A4" s="28">
        <v>1995</v>
      </c>
      <c r="B4" s="52">
        <v>497.68379878264597</v>
      </c>
      <c r="C4" s="53"/>
      <c r="D4" s="1"/>
      <c r="E4" s="46">
        <f t="shared" ref="E4:E27" si="0">(($B$28-B4)/B4)*100</f>
        <v>-29.007132467595987</v>
      </c>
      <c r="G4" s="5"/>
      <c r="I4" s="5"/>
      <c r="J4" s="5"/>
      <c r="K4" s="5"/>
    </row>
    <row r="5" spans="1:13" ht="12.75" customHeight="1" x14ac:dyDescent="0.3">
      <c r="A5" s="28">
        <v>1996</v>
      </c>
      <c r="B5" s="52">
        <v>463.32250631493326</v>
      </c>
      <c r="C5" s="51">
        <f t="shared" ref="C5:C28" si="1">((B5-B4)/B4)*100</f>
        <v>-6.9042417196946664</v>
      </c>
      <c r="D5" s="50">
        <f t="shared" ref="D5:D28" si="2">((B5-$B$4)/$B$4)*100</f>
        <v>-6.9042417196946664</v>
      </c>
      <c r="E5" s="46">
        <f t="shared" si="0"/>
        <v>-23.742102923047188</v>
      </c>
      <c r="G5" s="46"/>
      <c r="I5" s="5"/>
      <c r="J5" s="5"/>
      <c r="K5" s="5"/>
      <c r="L5" s="46"/>
    </row>
    <row r="6" spans="1:13" ht="12.75" customHeight="1" x14ac:dyDescent="0.3">
      <c r="A6" s="28">
        <v>1997</v>
      </c>
      <c r="B6" s="52">
        <v>449.16527903838551</v>
      </c>
      <c r="C6" s="51">
        <f t="shared" si="1"/>
        <v>-3.0555880803521109</v>
      </c>
      <c r="D6" s="50">
        <f t="shared" si="2"/>
        <v>-9.7488646130210892</v>
      </c>
      <c r="E6" s="46">
        <f t="shared" si="0"/>
        <v>-21.338532498233153</v>
      </c>
      <c r="G6" s="46"/>
      <c r="I6" s="5"/>
      <c r="J6" s="5"/>
      <c r="K6" s="5"/>
      <c r="L6" s="46"/>
    </row>
    <row r="7" spans="1:13" ht="12.75" customHeight="1" x14ac:dyDescent="0.3">
      <c r="A7" s="28">
        <v>1998</v>
      </c>
      <c r="B7" s="52">
        <v>476.02437280078783</v>
      </c>
      <c r="C7" s="51">
        <f t="shared" si="1"/>
        <v>5.9797796080553578</v>
      </c>
      <c r="D7" s="50">
        <f t="shared" si="2"/>
        <v>-4.3520456231120921</v>
      </c>
      <c r="E7" s="46">
        <f t="shared" si="0"/>
        <v>-25.77690971553227</v>
      </c>
      <c r="G7" s="46"/>
      <c r="I7" s="5"/>
      <c r="J7" s="5"/>
      <c r="K7" s="5"/>
      <c r="L7" s="46"/>
    </row>
    <row r="8" spans="1:13" ht="12.75" customHeight="1" x14ac:dyDescent="0.3">
      <c r="A8" s="28">
        <v>1999</v>
      </c>
      <c r="B8" s="52">
        <v>509.69983688577111</v>
      </c>
      <c r="C8" s="51">
        <f t="shared" si="1"/>
        <v>7.0743151000539575</v>
      </c>
      <c r="D8" s="50">
        <f t="shared" si="2"/>
        <v>2.4143920562648091</v>
      </c>
      <c r="E8" s="46">
        <f t="shared" si="0"/>
        <v>-30.680770439567045</v>
      </c>
      <c r="G8" s="46"/>
      <c r="I8" s="5"/>
      <c r="J8" s="5"/>
      <c r="K8" s="5"/>
      <c r="L8" s="46"/>
    </row>
    <row r="9" spans="1:13" ht="12.75" customHeight="1" x14ac:dyDescent="0.3">
      <c r="A9" s="28">
        <v>2000</v>
      </c>
      <c r="B9" s="52">
        <v>506.32693632166149</v>
      </c>
      <c r="C9" s="51">
        <f t="shared" si="1"/>
        <v>-0.66174252374059805</v>
      </c>
      <c r="D9" s="50">
        <f t="shared" si="2"/>
        <v>1.7366724735980914</v>
      </c>
      <c r="E9" s="46">
        <f t="shared" si="0"/>
        <v>-30.218999888336697</v>
      </c>
      <c r="G9" s="46"/>
      <c r="I9" s="5"/>
      <c r="J9" s="5"/>
      <c r="K9" s="5"/>
      <c r="L9" s="46"/>
    </row>
    <row r="10" spans="1:13" ht="12.75" customHeight="1" x14ac:dyDescent="0.3">
      <c r="A10" s="28">
        <v>2001</v>
      </c>
      <c r="B10" s="52">
        <v>500.44788171817828</v>
      </c>
      <c r="C10" s="51">
        <f t="shared" si="1"/>
        <v>-1.1611182778844578</v>
      </c>
      <c r="D10" s="50">
        <f t="shared" si="2"/>
        <v>0.55538937419569812</v>
      </c>
      <c r="E10" s="46">
        <f t="shared" si="0"/>
        <v>-29.399241577973495</v>
      </c>
      <c r="G10" s="46"/>
      <c r="I10" s="5"/>
      <c r="J10" s="5"/>
      <c r="K10" s="5"/>
      <c r="L10" s="46"/>
    </row>
    <row r="11" spans="1:13" ht="12.75" customHeight="1" x14ac:dyDescent="0.3">
      <c r="A11" s="28">
        <v>2002</v>
      </c>
      <c r="B11" s="52">
        <v>454.92869620267288</v>
      </c>
      <c r="C11" s="51">
        <f t="shared" si="1"/>
        <v>-9.0956895170032972</v>
      </c>
      <c r="D11" s="50">
        <f t="shared" si="2"/>
        <v>-8.5908166358948677</v>
      </c>
      <c r="E11" s="46">
        <f t="shared" si="0"/>
        <v>-22.335081750350991</v>
      </c>
      <c r="G11" s="46"/>
      <c r="I11" s="5"/>
      <c r="J11" s="5"/>
      <c r="K11" s="5"/>
      <c r="L11" s="46"/>
    </row>
    <row r="12" spans="1:13" ht="12.75" customHeight="1" x14ac:dyDescent="0.3">
      <c r="A12" s="28">
        <v>2003</v>
      </c>
      <c r="B12" s="52">
        <v>441.09746833553413</v>
      </c>
      <c r="C12" s="51">
        <f t="shared" si="1"/>
        <v>-3.0403067519347853</v>
      </c>
      <c r="D12" s="50">
        <f t="shared" si="2"/>
        <v>-11.369936209602203</v>
      </c>
      <c r="E12" s="46">
        <f t="shared" si="0"/>
        <v>-19.899789646664566</v>
      </c>
      <c r="G12" s="46"/>
      <c r="I12" s="5"/>
      <c r="J12" s="5"/>
      <c r="K12" s="5"/>
      <c r="L12" s="46"/>
    </row>
    <row r="13" spans="1:13" ht="12.75" customHeight="1" x14ac:dyDescent="0.3">
      <c r="A13" s="28">
        <v>2004</v>
      </c>
      <c r="B13" s="52">
        <v>434.78507821956578</v>
      </c>
      <c r="C13" s="51">
        <f t="shared" si="1"/>
        <v>-1.4310646895770993</v>
      </c>
      <c r="D13" s="50">
        <f t="shared" si="2"/>
        <v>-12.638289756856244</v>
      </c>
      <c r="E13" s="46">
        <f t="shared" si="0"/>
        <v>-18.736861566906406</v>
      </c>
      <c r="G13" s="46"/>
      <c r="I13" s="5"/>
      <c r="J13" s="5"/>
      <c r="K13" s="5"/>
      <c r="L13" s="46"/>
    </row>
    <row r="14" spans="1:13" ht="12.75" customHeight="1" x14ac:dyDescent="0.3">
      <c r="A14" s="28">
        <v>2005</v>
      </c>
      <c r="B14" s="52">
        <v>397.11602816412477</v>
      </c>
      <c r="C14" s="51">
        <f t="shared" si="1"/>
        <v>-8.6638323030070037</v>
      </c>
      <c r="D14" s="50">
        <f t="shared" si="2"/>
        <v>-20.207161829361112</v>
      </c>
      <c r="E14" s="46">
        <f t="shared" si="0"/>
        <v>-11.028521907462331</v>
      </c>
      <c r="G14" s="46"/>
      <c r="I14" s="5"/>
      <c r="J14" s="5"/>
      <c r="K14" s="5"/>
      <c r="L14" s="46"/>
    </row>
    <row r="15" spans="1:13" ht="12.75" customHeight="1" x14ac:dyDescent="0.3">
      <c r="A15" s="28">
        <v>2006</v>
      </c>
      <c r="B15" s="52">
        <v>411.04494758431338</v>
      </c>
      <c r="C15" s="51">
        <f t="shared" si="1"/>
        <v>3.5075188187649529</v>
      </c>
      <c r="D15" s="50">
        <f t="shared" si="2"/>
        <v>-17.408413014499288</v>
      </c>
      <c r="E15" s="46">
        <f t="shared" si="0"/>
        <v>-14.043463597730479</v>
      </c>
      <c r="G15" s="46"/>
      <c r="I15" s="5"/>
      <c r="J15" s="5"/>
      <c r="K15" s="5"/>
      <c r="L15" s="46"/>
    </row>
    <row r="16" spans="1:13" ht="12.75" customHeight="1" x14ac:dyDescent="0.3">
      <c r="A16" s="28">
        <v>2007</v>
      </c>
      <c r="B16" s="52">
        <v>394.38377130085325</v>
      </c>
      <c r="C16" s="51">
        <f t="shared" si="1"/>
        <v>-4.0533708980920116</v>
      </c>
      <c r="D16" s="50">
        <f t="shared" si="2"/>
        <v>-20.756156365641925</v>
      </c>
      <c r="E16" s="46">
        <f t="shared" si="0"/>
        <v>-10.412135155918476</v>
      </c>
      <c r="G16" s="46"/>
      <c r="I16" s="5"/>
      <c r="J16" s="5"/>
      <c r="K16" s="5"/>
      <c r="L16" s="46"/>
    </row>
    <row r="17" spans="1:12" ht="12.75" customHeight="1" x14ac:dyDescent="0.3">
      <c r="A17" s="28">
        <v>2008</v>
      </c>
      <c r="B17" s="52">
        <v>397.40160621748402</v>
      </c>
      <c r="C17" s="51">
        <f t="shared" si="1"/>
        <v>0.76520261132363487</v>
      </c>
      <c r="D17" s="50">
        <f t="shared" si="2"/>
        <v>-20.149780404838598</v>
      </c>
      <c r="E17" s="46">
        <f t="shared" si="0"/>
        <v>-11.092457989049924</v>
      </c>
      <c r="G17" s="46"/>
      <c r="I17" s="5"/>
      <c r="J17" s="5"/>
      <c r="K17" s="5"/>
      <c r="L17" s="46"/>
    </row>
    <row r="18" spans="1:12" ht="12.75" customHeight="1" x14ac:dyDescent="0.3">
      <c r="A18" s="28">
        <v>2009</v>
      </c>
      <c r="B18" s="52">
        <v>374.32668885469241</v>
      </c>
      <c r="C18" s="51">
        <f t="shared" si="1"/>
        <v>-5.8064479362379604</v>
      </c>
      <c r="D18" s="50">
        <f t="shared" si="2"/>
        <v>-24.786241832603327</v>
      </c>
      <c r="E18" s="46">
        <f t="shared" si="0"/>
        <v>-5.6118597685261156</v>
      </c>
      <c r="G18" s="46"/>
      <c r="I18" s="5"/>
      <c r="J18" s="5"/>
      <c r="K18" s="5"/>
      <c r="L18" s="46"/>
    </row>
    <row r="19" spans="1:12" ht="12.75" customHeight="1" x14ac:dyDescent="0.3">
      <c r="A19" s="28">
        <v>2010</v>
      </c>
      <c r="B19" s="52">
        <v>382.35837478920826</v>
      </c>
      <c r="C19" s="51">
        <f t="shared" si="1"/>
        <v>2.1456353964741264</v>
      </c>
      <c r="D19" s="50">
        <f t="shared" si="2"/>
        <v>-23.172428814345214</v>
      </c>
      <c r="E19" s="46">
        <f t="shared" si="0"/>
        <v>-7.5945439419803309</v>
      </c>
      <c r="G19" s="46"/>
      <c r="I19" s="5"/>
      <c r="J19" s="5"/>
      <c r="K19" s="5"/>
      <c r="L19" s="46"/>
    </row>
    <row r="20" spans="1:12" ht="12.75" customHeight="1" x14ac:dyDescent="0.3">
      <c r="A20" s="21">
        <v>2011</v>
      </c>
      <c r="B20" s="52">
        <v>405.83679122306677</v>
      </c>
      <c r="C20" s="51">
        <f t="shared" si="1"/>
        <v>6.1404216520174337</v>
      </c>
      <c r="D20" s="50">
        <f t="shared" si="2"/>
        <v>-18.454891998542163</v>
      </c>
      <c r="E20" s="46">
        <f t="shared" si="0"/>
        <v>-12.940372178874512</v>
      </c>
      <c r="G20" s="47"/>
      <c r="I20" s="5"/>
      <c r="J20" s="5"/>
      <c r="K20" s="5"/>
      <c r="L20" s="46"/>
    </row>
    <row r="21" spans="1:12" ht="12.75" customHeight="1" x14ac:dyDescent="0.3">
      <c r="A21" s="21">
        <v>2012</v>
      </c>
      <c r="B21" s="52">
        <v>413.70919552406718</v>
      </c>
      <c r="C21" s="51">
        <f t="shared" si="1"/>
        <v>1.9397956201248832</v>
      </c>
      <c r="D21" s="50">
        <f t="shared" si="2"/>
        <v>-16.873083565103776</v>
      </c>
      <c r="E21" s="46">
        <f t="shared" si="0"/>
        <v>-14.597015531058965</v>
      </c>
      <c r="G21" s="46"/>
      <c r="I21" s="5"/>
      <c r="J21" s="5"/>
      <c r="K21" s="5"/>
      <c r="L21" s="46"/>
    </row>
    <row r="22" spans="1:12" ht="12.75" customHeight="1" x14ac:dyDescent="0.3">
      <c r="A22" s="21">
        <v>2013</v>
      </c>
      <c r="B22" s="52">
        <v>412.4355134785327</v>
      </c>
      <c r="C22" s="51">
        <f t="shared" si="1"/>
        <v>-0.30786892322300097</v>
      </c>
      <c r="D22" s="50">
        <f t="shared" si="2"/>
        <v>-17.129005507640375</v>
      </c>
      <c r="E22" s="46">
        <f t="shared" si="0"/>
        <v>-14.333274305101682</v>
      </c>
      <c r="G22" s="46"/>
      <c r="I22" s="5"/>
      <c r="J22" s="5"/>
      <c r="K22" s="5"/>
      <c r="L22" s="46"/>
    </row>
    <row r="23" spans="1:12" ht="12.75" customHeight="1" x14ac:dyDescent="0.3">
      <c r="A23" s="21">
        <v>2014</v>
      </c>
      <c r="B23" s="52">
        <v>411.26354199790995</v>
      </c>
      <c r="C23" s="51">
        <f t="shared" si="1"/>
        <v>-0.28415872113877638</v>
      </c>
      <c r="D23" s="50">
        <f t="shared" si="2"/>
        <v>-17.364490665784849</v>
      </c>
      <c r="E23" s="46">
        <f t="shared" si="0"/>
        <v>-14.089151135649274</v>
      </c>
      <c r="G23" s="46"/>
      <c r="I23" s="5"/>
      <c r="J23" s="5"/>
      <c r="K23" s="5"/>
      <c r="L23" s="46"/>
    </row>
    <row r="24" spans="1:12" ht="12.75" customHeight="1" x14ac:dyDescent="0.3">
      <c r="A24" s="21">
        <v>2015</v>
      </c>
      <c r="B24" s="49">
        <v>418.15685175532633</v>
      </c>
      <c r="C24" s="48">
        <f t="shared" si="1"/>
        <v>1.6761295503921443</v>
      </c>
      <c r="D24" s="40">
        <f t="shared" si="2"/>
        <v>-15.979412474717011</v>
      </c>
      <c r="E24" s="46">
        <f t="shared" si="0"/>
        <v>-15.50539025802307</v>
      </c>
      <c r="G24" s="46"/>
      <c r="I24" s="5"/>
      <c r="J24" s="5"/>
      <c r="K24" s="5"/>
      <c r="L24" s="46"/>
    </row>
    <row r="25" spans="1:12" ht="12.75" customHeight="1" x14ac:dyDescent="0.3">
      <c r="A25" s="21">
        <v>2016</v>
      </c>
      <c r="B25" s="49">
        <v>384.79717117681901</v>
      </c>
      <c r="C25" s="48">
        <f t="shared" si="1"/>
        <v>-7.9777912136249967</v>
      </c>
      <c r="D25" s="40">
        <f t="shared" si="2"/>
        <v>-22.682399523945136</v>
      </c>
      <c r="E25" s="46">
        <f t="shared" si="0"/>
        <v>-8.1801981757175835</v>
      </c>
      <c r="G25" s="47"/>
      <c r="I25" s="5"/>
      <c r="J25" s="5"/>
      <c r="K25" s="5"/>
      <c r="L25" s="46"/>
    </row>
    <row r="26" spans="1:12" ht="12.75" customHeight="1" x14ac:dyDescent="0.3">
      <c r="A26" s="21">
        <v>2017</v>
      </c>
      <c r="B26" s="49">
        <v>365.55182497438369</v>
      </c>
      <c r="C26" s="48">
        <f t="shared" si="1"/>
        <v>-5.001426113289134</v>
      </c>
      <c r="D26" s="40">
        <f t="shared" si="2"/>
        <v>-26.549382184323107</v>
      </c>
      <c r="E26" s="46">
        <f t="shared" si="0"/>
        <v>-3.3461260862918278</v>
      </c>
      <c r="G26" s="47"/>
      <c r="I26" s="5"/>
      <c r="J26" s="5"/>
      <c r="K26" s="5"/>
      <c r="L26" s="46"/>
    </row>
    <row r="27" spans="1:12" ht="12.75" customHeight="1" x14ac:dyDescent="0.3">
      <c r="A27" s="21">
        <v>2018</v>
      </c>
      <c r="B27" s="49">
        <v>352.18533418103101</v>
      </c>
      <c r="C27" s="48">
        <f t="shared" si="1"/>
        <v>-3.6565241588629323</v>
      </c>
      <c r="D27" s="40">
        <f t="shared" si="2"/>
        <v>-29.235121769587412</v>
      </c>
      <c r="E27" s="46">
        <f t="shared" si="0"/>
        <v>0.32217861132903963</v>
      </c>
      <c r="G27" s="47"/>
      <c r="I27" s="5"/>
      <c r="J27" s="5"/>
      <c r="K27" s="5"/>
      <c r="L27" s="46"/>
    </row>
    <row r="28" spans="1:12" ht="12.75" customHeight="1" x14ac:dyDescent="0.3">
      <c r="A28" s="21">
        <v>2019</v>
      </c>
      <c r="B28" s="49">
        <v>353.32</v>
      </c>
      <c r="C28" s="48">
        <f t="shared" si="1"/>
        <v>0.32217861132903963</v>
      </c>
      <c r="D28" s="40">
        <f t="shared" si="2"/>
        <v>-29.007132467595987</v>
      </c>
      <c r="E28" s="30" t="s">
        <v>20</v>
      </c>
      <c r="G28" s="47"/>
      <c r="I28" s="5"/>
      <c r="J28" s="5"/>
      <c r="K28" s="5"/>
      <c r="L28" s="46"/>
    </row>
    <row r="29" spans="1:12" ht="51" customHeight="1" x14ac:dyDescent="0.25">
      <c r="A29" s="70" t="s">
        <v>19</v>
      </c>
      <c r="B29" s="70"/>
      <c r="C29" s="70"/>
      <c r="D29" s="70"/>
      <c r="E29" s="70"/>
    </row>
    <row r="30" spans="1:12" x14ac:dyDescent="0.25">
      <c r="A30" s="71" t="s">
        <v>0</v>
      </c>
      <c r="B30" s="71"/>
      <c r="C30" s="71"/>
      <c r="D30" s="71"/>
      <c r="E30" s="71"/>
    </row>
  </sheetData>
  <mergeCells count="4">
    <mergeCell ref="A1:E1"/>
    <mergeCell ref="A2:E2"/>
    <mergeCell ref="A29:E29"/>
    <mergeCell ref="A30:E30"/>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68" t="s">
        <v>36</v>
      </c>
      <c r="B1" s="68"/>
    </row>
    <row r="2" spans="1:2" ht="51" customHeight="1" x14ac:dyDescent="0.3">
      <c r="A2" s="67" t="s">
        <v>24</v>
      </c>
      <c r="B2" s="4" t="s">
        <v>35</v>
      </c>
    </row>
    <row r="3" spans="1:2" ht="13" x14ac:dyDescent="0.3">
      <c r="A3" s="66">
        <v>1990</v>
      </c>
      <c r="B3" s="65">
        <v>88.527547695603275</v>
      </c>
    </row>
    <row r="4" spans="1:2" ht="13" x14ac:dyDescent="0.3">
      <c r="A4" s="66">
        <v>1995</v>
      </c>
      <c r="B4" s="65">
        <v>87.552675874674037</v>
      </c>
    </row>
    <row r="5" spans="1:2" ht="13" x14ac:dyDescent="0.3">
      <c r="A5" s="66">
        <v>2000</v>
      </c>
      <c r="B5" s="65">
        <v>88.870422640625833</v>
      </c>
    </row>
    <row r="6" spans="1:2" ht="13" x14ac:dyDescent="0.3">
      <c r="A6" s="66">
        <v>2001</v>
      </c>
      <c r="B6" s="65">
        <v>87.782594490792789</v>
      </c>
    </row>
    <row r="7" spans="1:2" ht="13" x14ac:dyDescent="0.3">
      <c r="A7" s="66">
        <v>2002</v>
      </c>
      <c r="B7" s="65">
        <v>87.064759018572147</v>
      </c>
    </row>
    <row r="8" spans="1:2" ht="13" x14ac:dyDescent="0.3">
      <c r="A8" s="66">
        <v>2003</v>
      </c>
      <c r="B8" s="65">
        <v>84.944701490097657</v>
      </c>
    </row>
    <row r="9" spans="1:2" ht="13" x14ac:dyDescent="0.3">
      <c r="A9" s="66">
        <v>2004</v>
      </c>
      <c r="B9" s="65">
        <v>80.616387544965278</v>
      </c>
    </row>
    <row r="10" spans="1:2" ht="13" x14ac:dyDescent="0.3">
      <c r="A10" s="66">
        <v>2005</v>
      </c>
      <c r="B10" s="65">
        <v>78.437415407326455</v>
      </c>
    </row>
    <row r="11" spans="1:2" ht="13" x14ac:dyDescent="0.3">
      <c r="A11" s="66">
        <v>2006</v>
      </c>
      <c r="B11" s="65">
        <v>77.563577116362552</v>
      </c>
    </row>
    <row r="12" spans="1:2" ht="13" x14ac:dyDescent="0.3">
      <c r="A12" s="66">
        <v>2007</v>
      </c>
      <c r="B12" s="65">
        <v>77.692387037735031</v>
      </c>
    </row>
    <row r="13" spans="1:2" ht="13" x14ac:dyDescent="0.3">
      <c r="A13" s="66">
        <v>2008</v>
      </c>
      <c r="B13" s="65">
        <v>75.946809494986169</v>
      </c>
    </row>
    <row r="14" spans="1:2" ht="13" x14ac:dyDescent="0.3">
      <c r="A14" s="63">
        <v>2009</v>
      </c>
      <c r="B14" s="65">
        <v>73.704194575355075</v>
      </c>
    </row>
    <row r="15" spans="1:2" ht="13" x14ac:dyDescent="0.3">
      <c r="A15" s="63">
        <v>2010</v>
      </c>
      <c r="B15" s="64">
        <v>74.752715559742839</v>
      </c>
    </row>
    <row r="16" spans="1:2" ht="13" x14ac:dyDescent="0.3">
      <c r="A16" s="63">
        <v>2011</v>
      </c>
      <c r="B16" s="64">
        <v>74.586700470951669</v>
      </c>
    </row>
    <row r="17" spans="1:2" ht="13" x14ac:dyDescent="0.3">
      <c r="A17" s="63">
        <v>2012</v>
      </c>
      <c r="B17" s="64">
        <v>74.117882913991735</v>
      </c>
    </row>
    <row r="18" spans="1:2" ht="13" x14ac:dyDescent="0.3">
      <c r="A18" s="63">
        <v>2013</v>
      </c>
      <c r="B18" s="64">
        <v>74.642837654136059</v>
      </c>
    </row>
    <row r="19" spans="1:2" ht="13" x14ac:dyDescent="0.3">
      <c r="A19" s="63">
        <v>2014</v>
      </c>
      <c r="B19" s="64">
        <v>74.82772616521936</v>
      </c>
    </row>
    <row r="20" spans="1:2" ht="13" x14ac:dyDescent="0.3">
      <c r="A20" s="62">
        <v>2015</v>
      </c>
      <c r="B20" s="64">
        <v>74.712353132952273</v>
      </c>
    </row>
    <row r="21" spans="1:2" ht="13" x14ac:dyDescent="0.3">
      <c r="A21" s="63">
        <v>2016</v>
      </c>
      <c r="B21" s="61">
        <v>74.089651565922878</v>
      </c>
    </row>
    <row r="22" spans="1:2" ht="13" x14ac:dyDescent="0.3">
      <c r="A22" s="63">
        <v>2017</v>
      </c>
      <c r="B22" s="61">
        <v>73.7</v>
      </c>
    </row>
    <row r="23" spans="1:2" ht="12.75" customHeight="1" x14ac:dyDescent="0.3">
      <c r="A23" s="62">
        <v>2018</v>
      </c>
      <c r="B23" s="61">
        <v>73.97</v>
      </c>
    </row>
    <row r="24" spans="1:2" ht="12.75" customHeight="1" x14ac:dyDescent="0.3">
      <c r="A24" s="60">
        <v>2019</v>
      </c>
      <c r="B24" s="59">
        <v>72.900000000000006</v>
      </c>
    </row>
    <row r="25" spans="1:2" ht="30" customHeight="1" x14ac:dyDescent="0.25">
      <c r="A25" s="69" t="s">
        <v>34</v>
      </c>
      <c r="B25" s="69"/>
    </row>
    <row r="26" spans="1:2" ht="31.5" customHeight="1" x14ac:dyDescent="0.25">
      <c r="A26" s="69" t="s">
        <v>33</v>
      </c>
      <c r="B26" s="69"/>
    </row>
    <row r="27" spans="1:2" x14ac:dyDescent="0.25">
      <c r="B27" s="58"/>
    </row>
    <row r="28" spans="1:2" x14ac:dyDescent="0.25">
      <c r="B28" s="57"/>
    </row>
  </sheetData>
  <mergeCells count="3">
    <mergeCell ref="A1:B1"/>
    <mergeCell ref="A25:B25"/>
    <mergeCell ref="A26:B26"/>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H3" sqref="H3"/>
    </sheetView>
  </sheetViews>
  <sheetFormatPr defaultRowHeight="12.5" x14ac:dyDescent="0.25"/>
  <cols>
    <col min="1" max="1" width="13.453125" style="3" customWidth="1"/>
    <col min="2" max="2" width="26" style="3" customWidth="1"/>
    <col min="3" max="3" width="25.7265625" style="3" customWidth="1"/>
    <col min="5" max="5" width="12.453125" customWidth="1"/>
  </cols>
  <sheetData>
    <row r="1" spans="1:11" ht="25.5" customHeight="1" x14ac:dyDescent="0.3">
      <c r="A1" s="75" t="s">
        <v>28</v>
      </c>
      <c r="B1" s="75"/>
      <c r="C1" s="75"/>
    </row>
    <row r="2" spans="1:11" ht="15" customHeight="1" x14ac:dyDescent="0.25">
      <c r="A2" s="76" t="s">
        <v>2</v>
      </c>
      <c r="B2" s="76"/>
      <c r="C2" s="76"/>
    </row>
    <row r="3" spans="1:11" ht="120" customHeight="1" x14ac:dyDescent="0.25">
      <c r="A3" s="77" t="s">
        <v>7</v>
      </c>
      <c r="B3" s="77"/>
      <c r="C3" s="77"/>
    </row>
    <row r="4" spans="1:11" ht="28.5" customHeight="1" x14ac:dyDescent="0.3">
      <c r="A4" s="73" t="s">
        <v>1</v>
      </c>
      <c r="B4" s="78" t="s">
        <v>27</v>
      </c>
      <c r="C4" s="78"/>
    </row>
    <row r="5" spans="1:11" ht="38.25" customHeight="1" x14ac:dyDescent="0.3">
      <c r="A5" s="74"/>
      <c r="B5" s="4" t="s">
        <v>26</v>
      </c>
      <c r="C5" s="4" t="s">
        <v>5</v>
      </c>
      <c r="F5" s="45"/>
      <c r="G5" s="45"/>
      <c r="H5" s="45"/>
    </row>
    <row r="6" spans="1:11" ht="12" customHeight="1" x14ac:dyDescent="0.25">
      <c r="A6" s="3" t="s">
        <v>8</v>
      </c>
      <c r="B6" s="44">
        <v>365.55182497438369</v>
      </c>
      <c r="C6" s="40">
        <v>0.7</v>
      </c>
      <c r="E6" s="42"/>
      <c r="F6" s="5"/>
      <c r="G6" s="35"/>
      <c r="H6" s="34"/>
      <c r="I6" s="34"/>
      <c r="J6" s="33"/>
      <c r="K6" s="33"/>
    </row>
    <row r="7" spans="1:11" ht="12" customHeight="1" x14ac:dyDescent="0.25">
      <c r="A7" s="3" t="s">
        <v>9</v>
      </c>
      <c r="B7" s="44">
        <v>367.77936293772603</v>
      </c>
      <c r="C7" s="40">
        <f t="shared" ref="C7:C14" si="0">((B7-B6)/B6)*100</f>
        <v>0.60936310836320917</v>
      </c>
      <c r="E7" s="36"/>
      <c r="F7" s="5"/>
      <c r="G7" s="35"/>
      <c r="H7" s="34"/>
      <c r="I7" s="34"/>
      <c r="J7" s="33"/>
      <c r="K7" s="33"/>
    </row>
    <row r="8" spans="1:11" ht="12" customHeight="1" x14ac:dyDescent="0.25">
      <c r="A8" s="3" t="s">
        <v>10</v>
      </c>
      <c r="B8" s="44">
        <v>345.6540194699063</v>
      </c>
      <c r="C8" s="40">
        <f t="shared" si="0"/>
        <v>-6.0159284879630643</v>
      </c>
      <c r="E8" s="42"/>
      <c r="F8" s="5"/>
      <c r="G8" s="35"/>
      <c r="H8" s="34"/>
      <c r="I8" s="34"/>
      <c r="J8" s="33"/>
      <c r="K8" s="33"/>
    </row>
    <row r="9" spans="1:11" ht="12" customHeight="1" x14ac:dyDescent="0.25">
      <c r="A9" s="3" t="s">
        <v>11</v>
      </c>
      <c r="B9" s="43">
        <v>356.17340885948931</v>
      </c>
      <c r="C9" s="40">
        <f t="shared" si="0"/>
        <v>3.0433291086027316</v>
      </c>
      <c r="E9" s="42"/>
      <c r="F9" s="5"/>
      <c r="G9" s="35"/>
      <c r="H9" s="34"/>
      <c r="I9" s="34"/>
      <c r="J9" s="33"/>
      <c r="K9" s="33"/>
    </row>
    <row r="10" spans="1:11" ht="12" customHeight="1" x14ac:dyDescent="0.25">
      <c r="A10" s="3" t="s">
        <v>13</v>
      </c>
      <c r="B10" s="43">
        <v>352.18533418103101</v>
      </c>
      <c r="C10" s="40">
        <f t="shared" si="0"/>
        <v>-1.1197002862253544</v>
      </c>
      <c r="E10" s="42"/>
      <c r="F10" s="5"/>
      <c r="G10" s="35"/>
      <c r="H10" s="34"/>
      <c r="I10" s="34"/>
      <c r="J10" s="33"/>
      <c r="K10" s="33"/>
    </row>
    <row r="11" spans="1:11" ht="12" customHeight="1" x14ac:dyDescent="0.25">
      <c r="A11" s="3" t="s">
        <v>14</v>
      </c>
      <c r="B11" s="41">
        <v>351.14109224987754</v>
      </c>
      <c r="C11" s="40">
        <f t="shared" si="0"/>
        <v>-0.29650352521967926</v>
      </c>
      <c r="E11" s="36"/>
      <c r="F11" s="5"/>
      <c r="G11" s="35"/>
      <c r="H11" s="34"/>
      <c r="I11" s="34"/>
      <c r="J11" s="33"/>
      <c r="K11" s="33"/>
    </row>
    <row r="12" spans="1:11" ht="12" customHeight="1" x14ac:dyDescent="0.25">
      <c r="A12" s="3" t="s">
        <v>15</v>
      </c>
      <c r="B12" s="41">
        <v>344.23235698019141</v>
      </c>
      <c r="C12" s="40">
        <f t="shared" si="0"/>
        <v>-1.9675097623634914</v>
      </c>
      <c r="E12" s="36"/>
      <c r="F12" s="5"/>
      <c r="G12" s="35"/>
      <c r="H12" s="34"/>
      <c r="I12" s="34"/>
      <c r="J12" s="33"/>
      <c r="K12" s="33"/>
    </row>
    <row r="13" spans="1:11" ht="12" customHeight="1" x14ac:dyDescent="0.25">
      <c r="A13" s="3" t="s">
        <v>16</v>
      </c>
      <c r="B13" s="41">
        <v>360.50025728489504</v>
      </c>
      <c r="C13" s="40">
        <f t="shared" si="0"/>
        <v>4.7258486818076069</v>
      </c>
      <c r="E13" s="36"/>
      <c r="F13" s="5"/>
      <c r="G13" s="35"/>
      <c r="H13" s="34"/>
      <c r="I13" s="34"/>
      <c r="J13" s="33"/>
      <c r="K13" s="33"/>
    </row>
    <row r="14" spans="1:11" ht="12" customHeight="1" x14ac:dyDescent="0.25">
      <c r="A14" s="39" t="s">
        <v>17</v>
      </c>
      <c r="B14" s="38">
        <v>353.32</v>
      </c>
      <c r="C14" s="37">
        <f t="shared" si="0"/>
        <v>-1.99174817210204</v>
      </c>
      <c r="E14" s="36"/>
      <c r="F14" s="5"/>
      <c r="G14" s="35"/>
      <c r="H14" s="34"/>
      <c r="I14" s="34"/>
      <c r="J14" s="33"/>
      <c r="K14" s="33"/>
    </row>
    <row r="15" spans="1:11" ht="38.25" customHeight="1" x14ac:dyDescent="0.25">
      <c r="A15" s="72" t="s">
        <v>12</v>
      </c>
      <c r="B15" s="72"/>
      <c r="C15" s="72"/>
    </row>
    <row r="16" spans="1:11" ht="30" customHeight="1" x14ac:dyDescent="0.25">
      <c r="A16" s="69" t="s">
        <v>0</v>
      </c>
      <c r="B16" s="69"/>
      <c r="C16" s="69"/>
    </row>
    <row r="17" spans="1:3" ht="15.5" x14ac:dyDescent="0.35">
      <c r="A17" s="2"/>
      <c r="B17" s="2"/>
      <c r="C17" s="2"/>
    </row>
    <row r="18" spans="1:3" ht="15.5" x14ac:dyDescent="0.35">
      <c r="A18" s="2"/>
      <c r="B18" s="2"/>
      <c r="C18" s="2"/>
    </row>
    <row r="19" spans="1:3" ht="15.5" x14ac:dyDescent="0.35">
      <c r="A19" s="2"/>
      <c r="B19" s="2"/>
      <c r="C19" s="2"/>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N13" sqref="N13"/>
    </sheetView>
  </sheetViews>
  <sheetFormatPr defaultRowHeight="12.5" x14ac:dyDescent="0.25"/>
  <cols>
    <col min="1" max="1" width="19.54296875" customWidth="1"/>
    <col min="2" max="2" width="12.81640625" customWidth="1"/>
    <col min="3" max="3" width="14.81640625" customWidth="1"/>
    <col min="4" max="4" width="18.1796875" customWidth="1"/>
    <col min="5" max="5" width="15.7265625" customWidth="1"/>
  </cols>
  <sheetData>
    <row r="1" spans="1:7" ht="12.75" customHeight="1" x14ac:dyDescent="0.3">
      <c r="A1" s="68" t="s">
        <v>25</v>
      </c>
      <c r="B1" s="68"/>
      <c r="C1" s="68"/>
      <c r="D1" s="68"/>
    </row>
    <row r="2" spans="1:7" ht="89.25" customHeight="1" x14ac:dyDescent="0.25">
      <c r="A2" s="69" t="s">
        <v>7</v>
      </c>
      <c r="B2" s="69"/>
      <c r="C2" s="69"/>
      <c r="D2" s="69"/>
      <c r="E2" s="82"/>
    </row>
    <row r="3" spans="1:7" ht="30.65" customHeight="1" x14ac:dyDescent="0.25">
      <c r="A3" s="86" t="s">
        <v>24</v>
      </c>
      <c r="B3" s="79" t="s">
        <v>4</v>
      </c>
      <c r="C3" s="78" t="s">
        <v>23</v>
      </c>
      <c r="D3" s="81" t="s">
        <v>22</v>
      </c>
      <c r="E3" s="84" t="s">
        <v>21</v>
      </c>
    </row>
    <row r="4" spans="1:7" ht="38.25" customHeight="1" x14ac:dyDescent="0.25">
      <c r="A4" s="81"/>
      <c r="B4" s="80"/>
      <c r="C4" s="81"/>
      <c r="D4" s="81"/>
      <c r="E4" s="85"/>
    </row>
    <row r="5" spans="1:7" ht="12.75" customHeight="1" x14ac:dyDescent="0.3">
      <c r="A5" s="28">
        <v>1995</v>
      </c>
      <c r="B5" s="27">
        <v>296.89555329452816</v>
      </c>
      <c r="C5" s="31" t="s">
        <v>20</v>
      </c>
      <c r="D5" s="31" t="s">
        <v>20</v>
      </c>
      <c r="E5" s="30" t="s">
        <v>20</v>
      </c>
      <c r="F5" s="29"/>
      <c r="G5" s="14"/>
    </row>
    <row r="6" spans="1:7" ht="12.75" customHeight="1" x14ac:dyDescent="0.3">
      <c r="A6" s="28">
        <v>1996</v>
      </c>
      <c r="B6" s="27">
        <v>283.96969175347499</v>
      </c>
      <c r="C6" s="23">
        <f t="shared" ref="C6:C29" si="0">((B6-B5)/B5)*100</f>
        <v>-4.3536729996863155</v>
      </c>
      <c r="D6" s="23">
        <f t="shared" ref="D6:D29" si="1">((B6-$B$5)/$B$5)*100</f>
        <v>-4.3536729996863155</v>
      </c>
      <c r="E6" s="25">
        <v>3.1901041666666705</v>
      </c>
      <c r="G6" s="14"/>
    </row>
    <row r="7" spans="1:7" ht="12.75" customHeight="1" x14ac:dyDescent="0.3">
      <c r="A7" s="28">
        <v>1997</v>
      </c>
      <c r="B7" s="27">
        <v>283.40352327785411</v>
      </c>
      <c r="C7" s="23">
        <f t="shared" si="0"/>
        <v>-0.19937637433236954</v>
      </c>
      <c r="D7" s="23">
        <f t="shared" si="1"/>
        <v>-4.5443691786416229</v>
      </c>
      <c r="E7" s="25">
        <v>5.121527777777783</v>
      </c>
      <c r="G7" s="14"/>
    </row>
    <row r="8" spans="1:7" ht="12.75" customHeight="1" x14ac:dyDescent="0.3">
      <c r="A8" s="28">
        <v>1998</v>
      </c>
      <c r="B8" s="27">
        <v>304.74243481440726</v>
      </c>
      <c r="C8" s="23">
        <f t="shared" si="0"/>
        <v>7.5295152614006451</v>
      </c>
      <c r="D8" s="23">
        <f t="shared" si="1"/>
        <v>2.6429771119188143</v>
      </c>
      <c r="E8" s="25">
        <v>6.74913194444445</v>
      </c>
      <c r="G8" s="14"/>
    </row>
    <row r="9" spans="1:7" ht="12.75" customHeight="1" x14ac:dyDescent="0.3">
      <c r="A9" s="28">
        <v>1999</v>
      </c>
      <c r="B9" s="27">
        <v>331.7425818900918</v>
      </c>
      <c r="C9" s="23">
        <f t="shared" si="0"/>
        <v>8.8599892864044456</v>
      </c>
      <c r="D9" s="23">
        <f t="shared" si="1"/>
        <v>11.73713388728139</v>
      </c>
      <c r="E9" s="25">
        <v>9.5486111111111249</v>
      </c>
      <c r="G9" s="14"/>
    </row>
    <row r="10" spans="1:7" ht="12.75" customHeight="1" x14ac:dyDescent="0.3">
      <c r="A10" s="28">
        <v>2000</v>
      </c>
      <c r="B10" s="27">
        <v>340.22521996702608</v>
      </c>
      <c r="C10" s="23">
        <f t="shared" si="0"/>
        <v>2.5569940490017125</v>
      </c>
      <c r="D10" s="23">
        <f t="shared" si="1"/>
        <v>14.59424575130425</v>
      </c>
      <c r="E10" s="25">
        <v>13.302951388888893</v>
      </c>
      <c r="G10" s="14"/>
    </row>
    <row r="11" spans="1:7" ht="12.75" customHeight="1" x14ac:dyDescent="0.3">
      <c r="A11" s="28">
        <v>2001</v>
      </c>
      <c r="B11" s="27">
        <v>347.68624662728081</v>
      </c>
      <c r="C11" s="23">
        <f t="shared" si="0"/>
        <v>2.1929669590566623</v>
      </c>
      <c r="D11" s="23">
        <f t="shared" si="1"/>
        <v>17.107259697610548</v>
      </c>
      <c r="E11" s="25">
        <v>15.407986111111105</v>
      </c>
      <c r="G11" s="14"/>
    </row>
    <row r="12" spans="1:7" ht="12.75" customHeight="1" x14ac:dyDescent="0.3">
      <c r="A12" s="28">
        <v>2002</v>
      </c>
      <c r="B12" s="27">
        <v>320.01930322446128</v>
      </c>
      <c r="C12" s="23">
        <f t="shared" si="0"/>
        <v>-7.9574454472104703</v>
      </c>
      <c r="D12" s="23">
        <f t="shared" si="1"/>
        <v>7.788513392450092</v>
      </c>
      <c r="E12" s="25">
        <v>17.947048611111111</v>
      </c>
      <c r="G12" s="14"/>
    </row>
    <row r="13" spans="1:7" ht="12.75" customHeight="1" x14ac:dyDescent="0.3">
      <c r="A13" s="28">
        <v>2003</v>
      </c>
      <c r="B13" s="27">
        <v>319.18505597306967</v>
      </c>
      <c r="C13" s="23">
        <f t="shared" si="0"/>
        <v>-0.26068654077609688</v>
      </c>
      <c r="D13" s="23">
        <f t="shared" si="1"/>
        <v>7.5075232455333349</v>
      </c>
      <c r="E13" s="25">
        <v>20.182291666666668</v>
      </c>
      <c r="G13" s="14"/>
    </row>
    <row r="14" spans="1:7" ht="12.75" customHeight="1" x14ac:dyDescent="0.3">
      <c r="A14" s="28">
        <v>2004</v>
      </c>
      <c r="B14" s="27">
        <v>320.23343092579756</v>
      </c>
      <c r="C14" s="23">
        <f t="shared" si="0"/>
        <v>0.32845364565449797</v>
      </c>
      <c r="D14" s="23">
        <f t="shared" si="1"/>
        <v>7.8606356249861449</v>
      </c>
      <c r="E14" s="25">
        <v>24.175347222222239</v>
      </c>
      <c r="G14" s="14"/>
    </row>
    <row r="15" spans="1:7" ht="12.75" customHeight="1" x14ac:dyDescent="0.3">
      <c r="A15" s="28">
        <v>2005</v>
      </c>
      <c r="B15" s="27">
        <v>301.38713969724523</v>
      </c>
      <c r="C15" s="23">
        <f t="shared" si="0"/>
        <v>-5.8851729421464665</v>
      </c>
      <c r="D15" s="23">
        <f t="shared" si="1"/>
        <v>1.5128506819572687</v>
      </c>
      <c r="E15" s="25">
        <v>28.819444444444436</v>
      </c>
      <c r="G15" s="14"/>
    </row>
    <row r="16" spans="1:7" ht="12.75" customHeight="1" x14ac:dyDescent="0.3">
      <c r="A16" s="28">
        <v>2006</v>
      </c>
      <c r="B16" s="27">
        <v>323.33578235948568</v>
      </c>
      <c r="C16" s="23">
        <f t="shared" si="0"/>
        <v>7.2825412140307924</v>
      </c>
      <c r="D16" s="23">
        <f t="shared" si="1"/>
        <v>8.9055658704083456</v>
      </c>
      <c r="E16" s="25">
        <v>31.315104166666686</v>
      </c>
      <c r="G16" s="14"/>
    </row>
    <row r="17" spans="1:7" ht="12.75" customHeight="1" x14ac:dyDescent="0.3">
      <c r="A17" s="28">
        <v>2007</v>
      </c>
      <c r="B17" s="27">
        <v>317.84361703804296</v>
      </c>
      <c r="C17" s="23">
        <f t="shared" si="0"/>
        <v>-1.6985949656931281</v>
      </c>
      <c r="D17" s="23">
        <f t="shared" si="1"/>
        <v>7.0557014111739758</v>
      </c>
      <c r="E17" s="25">
        <v>36.534071180555557</v>
      </c>
      <c r="G17" s="14"/>
    </row>
    <row r="18" spans="1:7" ht="12.75" customHeight="1" x14ac:dyDescent="0.3">
      <c r="A18" s="28">
        <v>2008</v>
      </c>
      <c r="B18" s="27">
        <v>333.29428282670301</v>
      </c>
      <c r="C18" s="23">
        <f t="shared" si="0"/>
        <v>4.8610904735616396</v>
      </c>
      <c r="D18" s="23">
        <f t="shared" si="1"/>
        <v>12.259775913877148</v>
      </c>
      <c r="E18" s="25">
        <v>38.720920138888914</v>
      </c>
      <c r="G18" s="14"/>
    </row>
    <row r="19" spans="1:7" ht="12.75" customHeight="1" x14ac:dyDescent="0.3">
      <c r="A19" s="28">
        <v>2009</v>
      </c>
      <c r="B19" s="27">
        <v>313.8154171171135</v>
      </c>
      <c r="C19" s="23">
        <f t="shared" si="0"/>
        <v>-5.8443443867045222</v>
      </c>
      <c r="D19" s="23">
        <f t="shared" si="1"/>
        <v>5.6989280017273938</v>
      </c>
      <c r="E19" s="25">
        <v>40.72395833333335</v>
      </c>
      <c r="G19" s="14"/>
    </row>
    <row r="20" spans="1:7" ht="12.75" customHeight="1" x14ac:dyDescent="0.3">
      <c r="A20" s="28">
        <v>2010</v>
      </c>
      <c r="B20" s="27">
        <v>328.11538458644128</v>
      </c>
      <c r="C20" s="23">
        <f t="shared" si="0"/>
        <v>4.5568084578811963</v>
      </c>
      <c r="D20" s="23">
        <f t="shared" si="1"/>
        <v>10.515425692799862</v>
      </c>
      <c r="E20" s="25">
        <v>42.511501736111107</v>
      </c>
      <c r="G20" s="14"/>
    </row>
    <row r="21" spans="1:7" ht="12.75" customHeight="1" x14ac:dyDescent="0.3">
      <c r="A21" s="21">
        <v>2011</v>
      </c>
      <c r="B21" s="27">
        <v>355.71980693899775</v>
      </c>
      <c r="C21" s="23">
        <f t="shared" si="0"/>
        <v>8.4130228722280904</v>
      </c>
      <c r="D21" s="23">
        <f t="shared" si="1"/>
        <v>19.813113733675355</v>
      </c>
      <c r="E21" s="25">
        <v>47.205512152777779</v>
      </c>
      <c r="G21" s="14"/>
    </row>
    <row r="22" spans="1:7" ht="12.75" customHeight="1" x14ac:dyDescent="0.3">
      <c r="A22" s="21">
        <v>2012</v>
      </c>
      <c r="B22" s="26">
        <v>372.82849538509168</v>
      </c>
      <c r="C22" s="23">
        <f t="shared" si="0"/>
        <v>4.8095967984790624</v>
      </c>
      <c r="D22" s="23">
        <f t="shared" si="1"/>
        <v>25.575641415968281</v>
      </c>
      <c r="E22" s="25">
        <v>49.986762152777793</v>
      </c>
      <c r="G22" s="14"/>
    </row>
    <row r="23" spans="1:7" ht="12.75" customHeight="1" x14ac:dyDescent="0.3">
      <c r="A23" s="21">
        <v>2013</v>
      </c>
      <c r="B23" s="26">
        <v>377.93170497176976</v>
      </c>
      <c r="C23" s="23">
        <f t="shared" si="0"/>
        <v>1.3687820673167725</v>
      </c>
      <c r="D23" s="23">
        <f t="shared" si="1"/>
        <v>27.294498276588069</v>
      </c>
      <c r="E23" s="25">
        <v>51.836805555555557</v>
      </c>
      <c r="G23" s="14"/>
    </row>
    <row r="24" spans="1:7" ht="12.75" customHeight="1" x14ac:dyDescent="0.3">
      <c r="A24" s="21">
        <v>2014</v>
      </c>
      <c r="B24" s="24">
        <v>382.15435088521861</v>
      </c>
      <c r="C24" s="23">
        <f t="shared" si="0"/>
        <v>1.1173039620383955</v>
      </c>
      <c r="D24" s="23">
        <f t="shared" si="1"/>
        <v>28.716764749289286</v>
      </c>
      <c r="E24" s="19">
        <v>53.731770833333329</v>
      </c>
      <c r="G24" s="14"/>
    </row>
    <row r="25" spans="1:7" ht="12.75" customHeight="1" x14ac:dyDescent="0.3">
      <c r="A25" s="21">
        <v>2015</v>
      </c>
      <c r="B25" s="22">
        <v>388.31614175817742</v>
      </c>
      <c r="C25" s="16">
        <f t="shared" si="0"/>
        <v>1.6123827607053813</v>
      </c>
      <c r="D25" s="16">
        <f t="shared" si="1"/>
        <v>30.792171674244528</v>
      </c>
      <c r="E25" s="19">
        <v>54.448567708333329</v>
      </c>
      <c r="G25" s="14"/>
    </row>
    <row r="26" spans="1:7" ht="12.75" customHeight="1" x14ac:dyDescent="0.3">
      <c r="A26" s="21">
        <v>2016</v>
      </c>
      <c r="B26" s="20">
        <v>361.1972856214162</v>
      </c>
      <c r="C26" s="16">
        <f t="shared" si="0"/>
        <v>-6.9837055997660284</v>
      </c>
      <c r="D26" s="16">
        <f t="shared" si="1"/>
        <v>21.658031456974715</v>
      </c>
      <c r="E26" s="19">
        <v>57.229600694444457</v>
      </c>
      <c r="G26" s="14"/>
    </row>
    <row r="27" spans="1:7" ht="12.75" customHeight="1" x14ac:dyDescent="0.3">
      <c r="A27" s="21">
        <v>2017</v>
      </c>
      <c r="B27" s="20">
        <v>351.84549858936958</v>
      </c>
      <c r="C27" s="16">
        <f t="shared" si="0"/>
        <v>-2.5891077824567481</v>
      </c>
      <c r="D27" s="16">
        <f t="shared" si="1"/>
        <v>18.508173896538505</v>
      </c>
      <c r="E27" s="19">
        <v>60.559027777777771</v>
      </c>
      <c r="G27" s="14"/>
    </row>
    <row r="28" spans="1:7" ht="12.75" customHeight="1" x14ac:dyDescent="0.3">
      <c r="A28" s="21">
        <v>2018</v>
      </c>
      <c r="B28" s="20">
        <v>346.48586333908668</v>
      </c>
      <c r="C28" s="16">
        <f t="shared" si="0"/>
        <v>-1.5232922608846582</v>
      </c>
      <c r="D28" s="16">
        <f t="shared" si="1"/>
        <v>16.702948055056801</v>
      </c>
      <c r="E28" s="19">
        <v>64.096354166666671</v>
      </c>
      <c r="G28" s="14"/>
    </row>
    <row r="29" spans="1:7" ht="12.75" customHeight="1" x14ac:dyDescent="0.3">
      <c r="A29" s="18">
        <v>2019</v>
      </c>
      <c r="B29" s="17">
        <v>353.32</v>
      </c>
      <c r="C29" s="16">
        <f t="shared" si="0"/>
        <v>1.9724142841074939</v>
      </c>
      <c r="D29" s="16">
        <f t="shared" si="1"/>
        <v>19.00481367246929</v>
      </c>
      <c r="E29" s="15">
        <v>64.646267361111114</v>
      </c>
      <c r="G29" s="14"/>
    </row>
    <row r="30" spans="1:7" ht="38.25" customHeight="1" x14ac:dyDescent="0.25">
      <c r="A30" s="70" t="s">
        <v>19</v>
      </c>
      <c r="B30" s="70"/>
      <c r="C30" s="70"/>
      <c r="D30" s="70"/>
      <c r="E30" s="70"/>
    </row>
    <row r="31" spans="1:7" x14ac:dyDescent="0.25">
      <c r="A31" s="71" t="s">
        <v>0</v>
      </c>
      <c r="B31" s="71"/>
      <c r="C31" s="71"/>
      <c r="D31" s="71"/>
      <c r="E31" s="71"/>
    </row>
    <row r="32" spans="1:7" ht="25.5" customHeight="1" x14ac:dyDescent="0.25">
      <c r="A32" s="83" t="s">
        <v>18</v>
      </c>
      <c r="B32" s="83"/>
      <c r="C32" s="83"/>
      <c r="D32" s="83"/>
      <c r="E32" s="83"/>
    </row>
  </sheetData>
  <mergeCells count="10">
    <mergeCell ref="A32:E32"/>
    <mergeCell ref="A30:E30"/>
    <mergeCell ref="A31:E31"/>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C1"/>
    </sheetView>
  </sheetViews>
  <sheetFormatPr defaultRowHeight="12.5" x14ac:dyDescent="0.25"/>
  <cols>
    <col min="1" max="1" width="13.453125" style="3" customWidth="1"/>
    <col min="2" max="2" width="26" style="3" customWidth="1"/>
    <col min="3" max="3" width="27.54296875" style="3" customWidth="1"/>
    <col min="5" max="5" width="9.1796875" style="5"/>
  </cols>
  <sheetData>
    <row r="1" spans="1:6" ht="25.5" customHeight="1" x14ac:dyDescent="0.3">
      <c r="A1" s="75" t="s">
        <v>6</v>
      </c>
      <c r="B1" s="75"/>
      <c r="C1" s="75"/>
    </row>
    <row r="2" spans="1:6" ht="15" customHeight="1" x14ac:dyDescent="0.25">
      <c r="A2" s="76" t="s">
        <v>2</v>
      </c>
      <c r="B2" s="76"/>
      <c r="C2" s="76"/>
    </row>
    <row r="3" spans="1:6" ht="120" customHeight="1" x14ac:dyDescent="0.25">
      <c r="A3" s="77" t="s">
        <v>7</v>
      </c>
      <c r="B3" s="77"/>
      <c r="C3" s="77"/>
    </row>
    <row r="4" spans="1:6" ht="28.5" customHeight="1" x14ac:dyDescent="0.3">
      <c r="A4" s="73" t="s">
        <v>1</v>
      </c>
      <c r="B4" s="78" t="s">
        <v>3</v>
      </c>
      <c r="C4" s="78"/>
    </row>
    <row r="5" spans="1:6" ht="38.25" customHeight="1" x14ac:dyDescent="0.3">
      <c r="A5" s="74"/>
      <c r="B5" s="4" t="s">
        <v>4</v>
      </c>
      <c r="C5" s="4" t="s">
        <v>5</v>
      </c>
      <c r="E5"/>
    </row>
    <row r="6" spans="1:6" s="1" customFormat="1" ht="12.75" customHeight="1" x14ac:dyDescent="0.25">
      <c r="A6" s="6" t="s">
        <v>8</v>
      </c>
      <c r="B6" s="5">
        <v>351.84549858936958</v>
      </c>
      <c r="C6" s="9">
        <v>1.5</v>
      </c>
      <c r="D6"/>
      <c r="E6"/>
      <c r="F6"/>
    </row>
    <row r="7" spans="1:6" s="1" customFormat="1" ht="12.75" customHeight="1" x14ac:dyDescent="0.25">
      <c r="A7" s="6" t="s">
        <v>9</v>
      </c>
      <c r="B7" s="5">
        <v>355.91351094812603</v>
      </c>
      <c r="C7" s="9">
        <f t="shared" ref="C7:C12" si="0">((B7-B6)/B6)*100</f>
        <v>1.1561928104995105</v>
      </c>
      <c r="D7"/>
      <c r="E7"/>
      <c r="F7"/>
    </row>
    <row r="8" spans="1:6" s="1" customFormat="1" ht="12.75" customHeight="1" x14ac:dyDescent="0.25">
      <c r="A8" s="6" t="s">
        <v>10</v>
      </c>
      <c r="B8" s="5">
        <v>335.82869610477957</v>
      </c>
      <c r="C8" s="9">
        <f t="shared" si="0"/>
        <v>-5.6431729129478878</v>
      </c>
      <c r="D8"/>
      <c r="E8"/>
      <c r="F8"/>
    </row>
    <row r="9" spans="1:6" s="1" customFormat="1" ht="12.75" customHeight="1" x14ac:dyDescent="0.25">
      <c r="A9" s="6" t="s">
        <v>11</v>
      </c>
      <c r="B9" s="5">
        <v>347.33162897250037</v>
      </c>
      <c r="C9" s="9">
        <f t="shared" si="0"/>
        <v>3.4252382244702075</v>
      </c>
      <c r="D9"/>
      <c r="E9"/>
      <c r="F9"/>
    </row>
    <row r="10" spans="1:6" s="1" customFormat="1" ht="12.75" customHeight="1" x14ac:dyDescent="0.25">
      <c r="A10" s="6" t="s">
        <v>13</v>
      </c>
      <c r="B10" s="5">
        <v>346.48586333908668</v>
      </c>
      <c r="C10" s="9">
        <f t="shared" si="0"/>
        <v>-0.2435037764673755</v>
      </c>
      <c r="D10"/>
      <c r="E10"/>
      <c r="F10"/>
    </row>
    <row r="11" spans="1:6" s="1" customFormat="1" ht="12.75" customHeight="1" x14ac:dyDescent="0.25">
      <c r="A11" s="6" t="s">
        <v>14</v>
      </c>
      <c r="B11" s="11">
        <v>349.16621576458022</v>
      </c>
      <c r="C11" s="9">
        <f t="shared" si="0"/>
        <v>0.77358204449179069</v>
      </c>
      <c r="D11"/>
      <c r="E11"/>
      <c r="F11"/>
    </row>
    <row r="12" spans="1:6" s="1" customFormat="1" ht="12.75" customHeight="1" x14ac:dyDescent="0.25">
      <c r="A12" s="6" t="s">
        <v>15</v>
      </c>
      <c r="B12" s="11">
        <v>343.28</v>
      </c>
      <c r="C12" s="9">
        <f t="shared" si="0"/>
        <v>-1.685791894754483</v>
      </c>
      <c r="D12"/>
      <c r="E12"/>
      <c r="F12"/>
    </row>
    <row r="13" spans="1:6" s="1" customFormat="1" ht="12.75" customHeight="1" x14ac:dyDescent="0.25">
      <c r="A13" s="6" t="s">
        <v>16</v>
      </c>
      <c r="B13" s="11">
        <v>359.29619811453568</v>
      </c>
      <c r="C13" s="9">
        <f t="shared" ref="C13:C14" si="1">((B13-B12)/B12)*100</f>
        <v>4.6656368313142949</v>
      </c>
      <c r="D13"/>
      <c r="E13"/>
      <c r="F13"/>
    </row>
    <row r="14" spans="1:6" s="1" customFormat="1" ht="12.75" customHeight="1" x14ac:dyDescent="0.25">
      <c r="A14" s="7" t="s">
        <v>17</v>
      </c>
      <c r="B14" s="10">
        <v>353.32</v>
      </c>
      <c r="C14" s="8">
        <f t="shared" si="1"/>
        <v>-1.6633068053312969</v>
      </c>
      <c r="D14"/>
      <c r="E14"/>
      <c r="F14"/>
    </row>
    <row r="15" spans="1:6" ht="42" customHeight="1" x14ac:dyDescent="0.25">
      <c r="A15" s="72" t="s">
        <v>12</v>
      </c>
      <c r="B15" s="72"/>
      <c r="C15" s="72"/>
      <c r="E15"/>
    </row>
    <row r="16" spans="1:6" ht="12.75" customHeight="1" x14ac:dyDescent="0.25">
      <c r="A16" s="69" t="s">
        <v>0</v>
      </c>
      <c r="B16" s="69"/>
      <c r="C16" s="69"/>
      <c r="E16"/>
    </row>
    <row r="17" spans="1:3" ht="15.5" x14ac:dyDescent="0.35">
      <c r="A17" s="2"/>
      <c r="B17" s="2"/>
      <c r="C17" s="2"/>
    </row>
    <row r="18" spans="1:3" ht="15.5" x14ac:dyDescent="0.35">
      <c r="A18" s="2"/>
      <c r="B18" s="2"/>
      <c r="C18" s="2"/>
    </row>
    <row r="19" spans="1:3" ht="15.5" x14ac:dyDescent="0.35">
      <c r="A19" s="2"/>
      <c r="B19" s="2"/>
      <c r="C19" s="2"/>
    </row>
    <row r="20" spans="1:3" ht="15.5" x14ac:dyDescent="0.35">
      <c r="A20" s="2"/>
      <c r="B20" s="2"/>
      <c r="C20" s="2"/>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N12" sqref="N12"/>
    </sheetView>
  </sheetViews>
  <sheetFormatPr defaultRowHeight="12.5" x14ac:dyDescent="0.25"/>
  <cols>
    <col min="1" max="1" width="22.453125" style="13" customWidth="1"/>
    <col min="2" max="2" width="23.54296875" style="13" customWidth="1"/>
    <col min="3" max="3" width="22" style="87" customWidth="1"/>
    <col min="4" max="16384" width="8.7265625" style="13"/>
  </cols>
  <sheetData>
    <row r="1" spans="1:4" ht="26.25" customHeight="1" x14ac:dyDescent="0.3">
      <c r="A1" s="68" t="s">
        <v>50</v>
      </c>
      <c r="B1" s="68"/>
      <c r="C1" s="68"/>
    </row>
    <row r="2" spans="1:4" ht="15.75" customHeight="1" x14ac:dyDescent="0.25">
      <c r="A2" s="69" t="s">
        <v>49</v>
      </c>
      <c r="B2" s="69"/>
      <c r="C2" s="69"/>
    </row>
    <row r="3" spans="1:4" ht="120" customHeight="1" x14ac:dyDescent="0.25">
      <c r="A3" s="69" t="s">
        <v>7</v>
      </c>
      <c r="B3" s="69"/>
      <c r="C3" s="69"/>
    </row>
    <row r="4" spans="1:4" ht="63.75" customHeight="1" x14ac:dyDescent="0.3">
      <c r="A4" s="32" t="s">
        <v>48</v>
      </c>
      <c r="B4" s="96" t="s">
        <v>47</v>
      </c>
      <c r="C4" s="96" t="s">
        <v>46</v>
      </c>
    </row>
    <row r="5" spans="1:4" x14ac:dyDescent="0.25">
      <c r="A5" s="95" t="s">
        <v>45</v>
      </c>
      <c r="B5" s="14">
        <v>344.02515838138441</v>
      </c>
      <c r="C5" s="14">
        <v>16.212070309950498</v>
      </c>
    </row>
    <row r="6" spans="1:4" x14ac:dyDescent="0.25">
      <c r="A6" s="94" t="s">
        <v>44</v>
      </c>
      <c r="B6" s="93">
        <v>359.57562960938753</v>
      </c>
      <c r="C6" s="14">
        <v>21.366873804150309</v>
      </c>
    </row>
    <row r="7" spans="1:4" x14ac:dyDescent="0.25">
      <c r="A7" s="94" t="s">
        <v>43</v>
      </c>
      <c r="B7" s="14">
        <v>338.91005573545664</v>
      </c>
      <c r="C7" s="14">
        <v>14.810405652826585</v>
      </c>
    </row>
    <row r="8" spans="1:4" x14ac:dyDescent="0.25">
      <c r="A8" s="94" t="s">
        <v>42</v>
      </c>
      <c r="B8" s="93">
        <v>345.58129052623002</v>
      </c>
      <c r="C8" s="14">
        <v>22.806805651452539</v>
      </c>
    </row>
    <row r="9" spans="1:4" x14ac:dyDescent="0.25">
      <c r="A9" s="94" t="s">
        <v>41</v>
      </c>
      <c r="B9" s="93">
        <v>366.38399216921277</v>
      </c>
      <c r="C9" s="14">
        <v>14.066185147585911</v>
      </c>
    </row>
    <row r="10" spans="1:4" x14ac:dyDescent="0.25">
      <c r="A10" s="94" t="s">
        <v>40</v>
      </c>
      <c r="B10" s="93">
        <v>387.60537384372282</v>
      </c>
      <c r="C10" s="14">
        <v>0.88925848956320863</v>
      </c>
    </row>
    <row r="11" spans="1:4" ht="26" x14ac:dyDescent="0.3">
      <c r="A11" s="12" t="s">
        <v>39</v>
      </c>
      <c r="B11" s="92">
        <v>351.18252111283311</v>
      </c>
      <c r="C11" s="91">
        <f>SUM(C5:C10)</f>
        <v>90.151599055529047</v>
      </c>
    </row>
    <row r="12" spans="1:4" ht="26" x14ac:dyDescent="0.3">
      <c r="A12" s="32" t="s">
        <v>38</v>
      </c>
      <c r="B12" s="90">
        <v>353.32</v>
      </c>
      <c r="C12" s="90">
        <v>100</v>
      </c>
      <c r="D12" s="89"/>
    </row>
    <row r="13" spans="1:4" ht="60" customHeight="1" x14ac:dyDescent="0.25">
      <c r="A13" s="69" t="s">
        <v>19</v>
      </c>
      <c r="B13" s="88"/>
      <c r="C13" s="88"/>
    </row>
    <row r="14" spans="1:4" x14ac:dyDescent="0.25">
      <c r="A14" s="88" t="s">
        <v>37</v>
      </c>
      <c r="B14" s="88"/>
      <c r="C14" s="88"/>
    </row>
  </sheetData>
  <mergeCells count="5">
    <mergeCell ref="A14:C14"/>
    <mergeCell ref="A13:C13"/>
    <mergeCell ref="A1:C1"/>
    <mergeCell ref="A2:C2"/>
    <mergeCell ref="A3:C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1A</vt:lpstr>
      <vt:lpstr>Table 3</vt:lpstr>
      <vt:lpstr>Table 4</vt:lpstr>
      <vt:lpstr>Table 5</vt:lpstr>
      <vt:lpstr>Table 6 Airports Grouped</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2011-04-26T21:31:43Z</cp:lastPrinted>
  <dcterms:created xsi:type="dcterms:W3CDTF">2007-04-17T20:12:22Z</dcterms:created>
  <dcterms:modified xsi:type="dcterms:W3CDTF">2019-07-17T12:33:02Z</dcterms:modified>
</cp:coreProperties>
</file>