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9 Releases\07 July 2019\"/>
    </mc:Choice>
  </mc:AlternateContent>
  <bookViews>
    <workbookView xWindow="330" yWindow="-225" windowWidth="18180" windowHeight="6465" tabRatio="904" firstSheet="3" activeTab="11"/>
  </bookViews>
  <sheets>
    <sheet name="Final" sheetId="20" state="hidden" r:id="rId1"/>
    <sheet name="SourceData" sheetId="1" state="hidden" r:id="rId2"/>
    <sheet name="Sheet3" sheetId="45" state="hidden" r:id="rId3"/>
    <sheet name="Historical" sheetId="41" r:id="rId4"/>
    <sheet name="Table1" sheetId="2" r:id="rId5"/>
    <sheet name="Table1a" sheetId="3" r:id="rId6"/>
    <sheet name="Table2" sheetId="4" r:id="rId7"/>
    <sheet name="Table3" sheetId="5" r:id="rId8"/>
    <sheet name="Table4" sheetId="6" r:id="rId9"/>
    <sheet name="Table5" sheetId="21" r:id="rId10"/>
    <sheet name="Table5(old)" sheetId="7" state="hidden" r:id="rId11"/>
    <sheet name="Table6" sheetId="8" r:id="rId12"/>
    <sheet name="Table7" sheetId="9" r:id="rId13"/>
    <sheet name="Table8" sheetId="10" r:id="rId14"/>
    <sheet name="Table9" sheetId="11" r:id="rId15"/>
    <sheet name="Table10" sheetId="12" r:id="rId16"/>
    <sheet name="Table11" sheetId="13" r:id="rId17"/>
    <sheet name="Table12" sheetId="15" r:id="rId18"/>
    <sheet name="Table13" sheetId="16" r:id="rId19"/>
    <sheet name="Table14" sheetId="17" r:id="rId20"/>
    <sheet name="Table15" sheetId="18" r:id="rId21"/>
    <sheet name="SameMonthPreviousQuery" sheetId="24" state="hidden" r:id="rId22"/>
  </sheets>
  <definedNames>
    <definedName name="ExternalData_1" localSheetId="2" hidden="1">Sheet3!$A$1:$A$2</definedName>
    <definedName name="ExternalData_2" localSheetId="2" hidden="1">Sheet3!$A$3:$A$5</definedName>
    <definedName name="ExternalData_3" localSheetId="2" hidden="1">Sheet3!$A$15:$C$16</definedName>
    <definedName name="Graph">#REF!</definedName>
    <definedName name="_xlnm.Print_Area" localSheetId="1">SourceData!$A$8:$G$193</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Table15!$A$1:$I$23</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71027"/>
</workbook>
</file>

<file path=xl/calcChain.xml><?xml version="1.0" encoding="utf-8"?>
<calcChain xmlns="http://schemas.openxmlformats.org/spreadsheetml/2006/main">
  <c r="A18" i="45" l="1"/>
  <c r="A12" i="45"/>
  <c r="A10" i="45"/>
  <c r="A8" i="45"/>
  <c r="A6" i="45" l="1"/>
  <c r="A14" i="45"/>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3" i="7" l="1"/>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Number of Unique Carriers;Extended Properties=&quot;&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Extended Properties=&quot;&quot;" command="SELECT * FROM [Query2]"/>
  </connection>
  <connection id="4" keepAlive="1" name="Query - Report Date" description="Connection to the 'Report Date' query in the workbook." type="5" refreshedVersion="6" background="1" saveData="1">
    <dbPr connection="Provider=Microsoft.Mashup.OleDb.1;Data Source=$Workbook$;Location=Report Date;Extended Properties=&quot;&quot;" command="SELECT * FROM [Report Date]"/>
  </connection>
</connections>
</file>

<file path=xl/sharedStrings.xml><?xml version="1.0" encoding="utf-8"?>
<sst xmlns="http://schemas.openxmlformats.org/spreadsheetml/2006/main" count="677" uniqueCount="177">
  <si>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</si>
  <si>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</si>
  <si>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</si>
  <si>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</si>
  <si>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</si>
  <si>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</si>
  <si>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</si>
  <si>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</si>
  <si>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</si>
  <si>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</si>
  <si>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</si>
  <si>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</si>
  <si>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</si>
  <si>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</si>
  <si>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</si>
  <si>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</si>
  <si>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</si>
  <si>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</si>
  <si>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</si>
  <si>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</si>
  <si>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</si>
  <si>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</si>
  <si>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</si>
  <si>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</si>
  <si>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</si>
  <si>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</si>
  <si>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</si>
  <si>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</si>
  <si>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</si>
  <si>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</si>
  <si>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</si>
  <si>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</si>
  <si>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</si>
  <si>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</si>
  <si>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</si>
  <si>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</si>
  <si>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</si>
  <si>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</si>
  <si>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</si>
  <si>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</si>
  <si>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</si>
  <si>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</si>
  <si>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</si>
  <si>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</si>
  <si>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</si>
  <si>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</si>
  <si>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</si>
  <si>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</si>
  <si>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</si>
  <si>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</si>
  <si>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</si>
  <si>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</si>
  <si>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</si>
  <si>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</si>
  <si>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</si>
  <si>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</si>
  <si>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</si>
  <si>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</si>
  <si>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</si>
  <si>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</si>
  <si>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</si>
  <si>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</si>
  <si>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</si>
  <si>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</si>
  <si>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</si>
  <si>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</si>
  <si>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</si>
  <si>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</si>
  <si>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</si>
  <si>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</si>
  <si>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</si>
  <si>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</si>
  <si>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</si>
  <si>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</si>
  <si>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</si>
  <si>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</si>
  <si>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</si>
  <si>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</si>
  <si>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</si>
  <si>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</si>
  <si>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</si>
  <si>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</si>
  <si>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</si>
  <si>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</si>
  <si>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</si>
  <si>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</si>
  <si>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</si>
  <si>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</si>
  <si>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</si>
  <si>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</si>
  <si>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</si>
  <si>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</si>
  <si>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</si>
  <si>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</si>
  <si>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</si>
  <si>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</si>
  <si>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</si>
  <si>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</si>
  <si>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</si>
  <si>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</si>
  <si>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</si>
  <si>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</si>
  <si>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</si>
  <si>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</si>
  <si>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</si>
  <si>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</si>
  <si>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</si>
  <si>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</si>
  <si>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</si>
  <si>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</si>
  <si>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</si>
  <si>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</si>
  <si>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</si>
  <si>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</si>
  <si>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</si>
  <si>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</si>
  <si>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</si>
  <si>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</si>
  <si>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Table 6: Top 10 Airlines, May 2018</t>
  </si>
  <si>
    <t>Jul 2017 - Jul 2018</t>
  </si>
  <si>
    <t>Aug 2017 - Aug 2018</t>
  </si>
  <si>
    <t>Jul 2018 - Aug 2018</t>
  </si>
  <si>
    <t>Sep 2017 - Sep 2018</t>
  </si>
  <si>
    <t>Aug 2018 - Sep 2018</t>
  </si>
  <si>
    <t>Oct 2017 - Oct 2018</t>
  </si>
  <si>
    <t>Sep 2018 - Oct 2018</t>
  </si>
  <si>
    <t>Nov 2017 - Nov 2018</t>
  </si>
  <si>
    <t>Dec 2017 - Dec 2018</t>
  </si>
  <si>
    <t>Oct 2018 - Nov 2018</t>
  </si>
  <si>
    <t>Nov 2018 - Dec 2018</t>
  </si>
  <si>
    <t>Scheduled Passenger Airline Full-time Equivalent Employees by Month</t>
  </si>
  <si>
    <t>Jan 2018 - Jan 2019</t>
  </si>
  <si>
    <t>Dec 2018 - Jan 2019</t>
  </si>
  <si>
    <t>Feb 2018 - Feb 2019</t>
  </si>
  <si>
    <t>Mar 2018 - Mar 2019</t>
  </si>
  <si>
    <t>Jan 2019 - Feb 2019</t>
  </si>
  <si>
    <t>Feb 2019 - Mar 2019</t>
  </si>
  <si>
    <t>Apr 2018 - Apr 2019</t>
  </si>
  <si>
    <t>Mar 2019 - Apr 2019</t>
  </si>
  <si>
    <t>Top 10 Airlines April 2018</t>
  </si>
  <si>
    <t>May 2018 - May 2019</t>
  </si>
  <si>
    <t>Apr 2019 - May 2019</t>
  </si>
  <si>
    <t>Report Date</t>
  </si>
  <si>
    <t>Number of Unique Carriers</t>
  </si>
  <si>
    <t>Total Employment Percent Change</t>
  </si>
  <si>
    <t>Current Period</t>
  </si>
  <si>
    <t>Previous Year</t>
  </si>
  <si>
    <t>Current Month</t>
  </si>
  <si>
    <t>Number of FTE's</t>
  </si>
  <si>
    <t>Next Greatest in Current Month</t>
  </si>
  <si>
    <t>Next Greatest Date</t>
  </si>
  <si>
    <t>Consecutive Months (positive percent change)</t>
  </si>
  <si>
    <t>Jun 2018 - Jun 2019</t>
  </si>
  <si>
    <t>Jul 2018 - Jul 2019</t>
  </si>
  <si>
    <t>May 2019 - Jun 2019</t>
  </si>
  <si>
    <t>Jun 2019 - Jul 2019</t>
  </si>
  <si>
    <t>Top 10 Airlines July 2018</t>
  </si>
  <si>
    <t>Table 3: Scheduled Passenger Airline Full-time Equivalent Employees* by Month 2015 - 2019</t>
  </si>
  <si>
    <t>2015 - 2019</t>
  </si>
  <si>
    <t>2018 - 2019</t>
  </si>
  <si>
    <t>Jan - Jul Average</t>
  </si>
  <si>
    <t>Table 4:  Airline Group Full-time Equivalent Employees*, July 2015 - 2019</t>
  </si>
  <si>
    <t>Percent of Total Passenger Airline Employees in 2019</t>
  </si>
  <si>
    <t xml:space="preserve">Table 5:  Carrier Group Percent of Total Scheduled Passenger Airline FTEs </t>
  </si>
  <si>
    <t>(July of each year)</t>
  </si>
  <si>
    <t>Low-cost Airlines</t>
  </si>
  <si>
    <t>Table 8:  Network Airlines Full-time Equivalent Employees* by Month 2015 - 2019</t>
  </si>
  <si>
    <t>Table 9: Network Airline Full-time Equivalent Employees*, July 2015 - 2019</t>
  </si>
  <si>
    <t>Table 11:  Low-Cost Airlines Full-time Equivalent Employees* by Month 2015 - 2019</t>
  </si>
  <si>
    <t>Table 12:  Low-Cost Airline Full-time Equivalent Employees*, July 2015 - 2019</t>
  </si>
  <si>
    <t>Table 14:  Regional Airlines Full-time Equivalent Employees* by Month 2015 - 2019</t>
  </si>
  <si>
    <t>Table 15: Regional Airline Full-time Equivalent Employees*, July 2015 - 2019</t>
  </si>
  <si>
    <t xml:space="preserve"># Effective the end of December 2016, Republic and Shuttle America combined operations and Shuttle America ceased operating. </t>
  </si>
  <si>
    <t>Air Wisconsin##</t>
  </si>
  <si>
    <t>## Effective the end of 2017, Air Wisconsin was no longer required to report monthly employment numbers.</t>
  </si>
  <si>
    <t>(FTEs for July of each year. Ranked by July 2019 FTEs)</t>
  </si>
  <si>
    <t>Table 6: Top 10 Airlines, July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</si>
</sst>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b/>
      <sz val="11"/>
      <color theme="0"/>
      <name val="Calibri"/>
      <family val="2"/>
      <scheme val="minor"/>
    </font>
  </fonts>
  <fills count="3">
    <fill>
      <patternFill patternType="none"/>
    </fill>
    <fill>
      <patternFill patternType="gray125"/>
    </fill>
    <fill>
      <patternFill patternType="solid">
        <fgColor theme="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1">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166" fontId="5" fillId="0" borderId="0" xfId="0" applyNumberFormat="1" applyFont="1" applyBorder="1" applyAlignment="1">
      <alignment horizontal="righ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166" fontId="5" fillId="0" borderId="0" xfId="1" applyNumberFormat="1" applyFont="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0" fontId="9" fillId="0" borderId="1" xfId="0" applyFont="1" applyBorder="1" applyAlignment="1">
      <alignment vertical="center" wrapTex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166" fontId="0" fillId="0" borderId="0" xfId="0" applyNumberFormat="1" applyFont="1"/>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10" fillId="0" borderId="0" xfId="0" applyFont="1" applyBorder="1" applyAlignment="1">
      <alignment horizontal="left"/>
    </xf>
    <xf numFmtId="0" fontId="0" fillId="0" borderId="10" xfId="0" applyBorder="1"/>
    <xf numFmtId="0" fontId="0" fillId="0" borderId="11" xfId="0" applyBorder="1"/>
    <xf numFmtId="164" fontId="5" fillId="0" borderId="1" xfId="0" applyNumberFormat="1" applyFont="1" applyBorder="1" applyAlignment="1">
      <alignment vertical="center" wrapText="1"/>
    </xf>
    <xf numFmtId="0" fontId="9" fillId="0" borderId="0" xfId="0" applyFont="1" applyBorder="1" applyAlignment="1">
      <alignment horizontal="left" indent="2"/>
    </xf>
    <xf numFmtId="0" fontId="5" fillId="0" borderId="0" xfId="0" applyFont="1" applyAlignment="1"/>
    <xf numFmtId="166" fontId="7" fillId="0" borderId="0" xfId="0" applyNumberFormat="1" applyFont="1" applyAlignment="1"/>
    <xf numFmtId="0" fontId="5" fillId="0" borderId="0" xfId="0" applyFont="1" applyAlignment="1"/>
    <xf numFmtId="0" fontId="5" fillId="0" borderId="0" xfId="0" applyFont="1" applyAlignment="1"/>
    <xf numFmtId="166" fontId="2" fillId="0" borderId="0" xfId="0" applyNumberFormat="1" applyFont="1"/>
    <xf numFmtId="0" fontId="7" fillId="0" borderId="0" xfId="0" applyFont="1" applyAlignment="1">
      <alignment horizontal="center"/>
    </xf>
    <xf numFmtId="0" fontId="8" fillId="0" borderId="0" xfId="0" applyFont="1" applyAlignment="1"/>
    <xf numFmtId="0" fontId="7" fillId="0" borderId="5" xfId="0" applyFont="1" applyBorder="1" applyAlignment="1">
      <alignment horizontal="center"/>
    </xf>
    <xf numFmtId="0" fontId="5" fillId="0" borderId="0" xfId="0" applyFont="1" applyAlignment="1"/>
    <xf numFmtId="0" fontId="12" fillId="2" borderId="0" xfId="0" applyNumberFormat="1" applyFont="1" applyFill="1"/>
    <xf numFmtId="0" fontId="12" fillId="2" borderId="12" xfId="0" applyNumberFormat="1" applyFont="1" applyFill="1" applyBorder="1"/>
    <xf numFmtId="166" fontId="0" fillId="0" borderId="0" xfId="1" applyNumberFormat="1" applyFont="1"/>
    <xf numFmtId="3" fontId="5" fillId="0" borderId="0" xfId="0" applyNumberFormat="1" applyFont="1" applyAlignment="1"/>
    <xf numFmtId="168" fontId="5" fillId="0" borderId="0" xfId="0" applyNumberFormat="1" applyFont="1" applyAlignment="1">
      <alignment horizontal="right" indent="1"/>
    </xf>
    <xf numFmtId="0" fontId="7" fillId="0" borderId="1" xfId="0" applyFont="1" applyBorder="1" applyAlignment="1">
      <alignment vertical="center" wrapText="1"/>
    </xf>
    <xf numFmtId="0" fontId="2" fillId="0" borderId="13" xfId="0" applyFont="1" applyBorder="1"/>
    <xf numFmtId="0" fontId="0" fillId="0" borderId="13" xfId="0" applyBorder="1"/>
    <xf numFmtId="0" fontId="0" fillId="0" borderId="13" xfId="0" applyBorder="1" applyAlignment="1">
      <alignment horizontal="left" indent="1"/>
    </xf>
    <xf numFmtId="0" fontId="9" fillId="0" borderId="1" xfId="0" applyFont="1" applyBorder="1" applyAlignment="1">
      <alignment horizontal="left" vertical="center" wrapText="1" indent="1"/>
    </xf>
    <xf numFmtId="0" fontId="7" fillId="0" borderId="0" xfId="0" applyNumberFormat="1" applyFont="1" applyAlignment="1">
      <alignment horizontal="right" inden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6">
    <dxf>
      <numFmt numFmtId="166" formatCode="_(* #,##0_);_(* \(#,##0\);_(* &quot;-&quot;??_);_(@_)"/>
    </dxf>
    <dxf>
      <numFmt numFmtId="0" formatCode="General"/>
    </dxf>
    <dxf>
      <numFmt numFmtId="0" formatCode="General"/>
    </dxf>
    <dxf>
      <numFmt numFmtId="0" formatCode="General"/>
    </dxf>
    <dxf>
      <numFmt numFmtId="0" formatCode="General"/>
    </dxf>
    <dxf>
      <numFmt numFmtId="19"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8</xdr:col>
          <xdr:colOff>3009900</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queryTables/queryTable1.xml><?xml version="1.0" encoding="utf-8"?>
<queryTable xmlns="http://schemas.openxmlformats.org/spreadsheetml/2006/main" name="ExternalData_1" connectionId="4" autoFormatId="16" applyNumberFormats="0" applyBorderFormats="0" applyFontFormats="0" applyPatternFormats="0" applyAlignmentFormats="0" applyWidthHeightFormats="0">
  <queryTableRefresh nextId="2">
    <queryTableFields count="1">
      <queryTableField id="1" name="Report Date" tableColumnId="2"/>
    </queryTableFields>
  </queryTableRefresh>
</queryTable>
</file>

<file path=xl/queryTables/queryTable2.xml><?xml version="1.0" encoding="utf-8"?>
<queryTable xmlns="http://schemas.openxmlformats.org/spreadsheetml/2006/main" name="ExternalData_2" removeDataOnSave="1" connectionId="1" autoFormatId="16" applyNumberFormats="0" applyBorderFormats="0" applyFontFormats="0" applyPatternFormats="0" applyAlignmentFormats="0" applyWidthHeightFormats="0">
  <queryTableRefresh nextId="2">
    <queryTableFields count="1">
      <queryTableField id="1" name="Number of Unique Carriers" tableColumnId="2"/>
    </queryTableFields>
  </queryTableRefresh>
</queryTable>
</file>

<file path=xl/queryTables/queryTable3.xml><?xml version="1.0" encoding="utf-8"?>
<queryTable xmlns="http://schemas.openxmlformats.org/spreadsheetml/2006/main" name="ExternalData_3" connectionId="3" autoFormatId="16" applyNumberFormats="0" applyBorderFormats="0" applyFontFormats="0" applyPatternFormats="0" applyAlignmentFormats="0" applyWidthHeightFormats="0">
  <queryTableRefresh nextId="4">
    <queryTableFields count="3">
      <queryTableField id="1" name="Month" tableColumnId="4"/>
      <queryTableField id="2" name="Year" tableColumnId="2"/>
      <queryTableField id="3" name="Next Greatest in Current Month"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id="1" name="Report_Date" displayName="Report_Date" ref="A1:A2" tableType="queryTable" totalsRowShown="0">
  <autoFilter ref="A1:A2"/>
  <tableColumns count="1">
    <tableColumn id="2" uniqueName="2" name="Report Date" queryTableFieldId="1" dataDxfId="5"/>
  </tableColumns>
  <tableStyleInfo name="TableStyleMedium7" showFirstColumn="0" showLastColumn="0" showRowStripes="1" showColumnStripes="0"/>
</table>
</file>

<file path=xl/tables/table2.xml><?xml version="1.0" encoding="utf-8"?>
<table xmlns="http://schemas.openxmlformats.org/spreadsheetml/2006/main" id="3" name="Number_of_Unique_Carriers" displayName="Number_of_Unique_Carriers" ref="A3:A6" tableType="queryTable" totalsRowCount="1">
  <autoFilter ref="A3:A5"/>
  <tableColumns count="1">
    <tableColumn id="2" uniqueName="2" name="Number of Unique Carriers" totalsRowFunction="custom" queryTableFieldId="1" dataDxfId="4" totalsRowDxfId="3">
      <totalsRowFormula>Table1!F16</totalsRowFormula>
    </tableColumn>
  </tableColumns>
  <tableStyleInfo name="TableStyleMedium7" showFirstColumn="0" showLastColumn="0" showRowStripes="1" showColumnStripes="0"/>
</table>
</file>

<file path=xl/tables/table3.xml><?xml version="1.0" encoding="utf-8"?>
<table xmlns="http://schemas.openxmlformats.org/spreadsheetml/2006/main" id="4" name="Query2" displayName="Query2" ref="A15:C16" tableType="queryTable" totalsRowShown="0">
  <autoFilter ref="A15:C16"/>
  <tableColumns count="3">
    <tableColumn id="4" uniqueName="4" name="Month" queryTableFieldId="1" dataDxfId="2"/>
    <tableColumn id="2" uniqueName="2" name="Year" queryTableFieldId="2" dataDxfId="1"/>
    <tableColumn id="3" uniqueName="3" name="Next Greatest in Current Month" queryTableFieldId="3" dataDxfId="0" dataCellStyle="Comma"/>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103</v>
      </c>
    </row>
    <row r="2" spans="1:1" x14ac:dyDescent="0.25">
      <c r="A2" s="11"/>
    </row>
    <row r="3" spans="1:1" ht="60" x14ac:dyDescent="0.25">
      <c r="A3" s="10" t="s">
        <v>116</v>
      </c>
    </row>
    <row r="4" spans="1:1" x14ac:dyDescent="0.25">
      <c r="A4" s="10"/>
    </row>
    <row r="5" spans="1:1" ht="45" x14ac:dyDescent="0.25">
      <c r="A5" s="10" t="s">
        <v>104</v>
      </c>
    </row>
    <row r="6" spans="1:1" x14ac:dyDescent="0.25">
      <c r="A6" s="10"/>
    </row>
    <row r="7" spans="1:1" ht="30" x14ac:dyDescent="0.25">
      <c r="A7" s="10" t="s">
        <v>105</v>
      </c>
    </row>
    <row r="8" spans="1:1" ht="30" x14ac:dyDescent="0.25">
      <c r="A8" s="10" t="s">
        <v>106</v>
      </c>
    </row>
    <row r="9" spans="1:1" x14ac:dyDescent="0.25">
      <c r="A9" s="10"/>
    </row>
    <row r="10" spans="1:1" ht="45" x14ac:dyDescent="0.25">
      <c r="A10" s="10" t="s">
        <v>107</v>
      </c>
    </row>
    <row r="11" spans="1:1" x14ac:dyDescent="0.25">
      <c r="A11" s="10"/>
    </row>
    <row r="12" spans="1:1" x14ac:dyDescent="0.25">
      <c r="A12" s="10" t="s">
        <v>108</v>
      </c>
    </row>
    <row r="13" spans="1:1" x14ac:dyDescent="0.25">
      <c r="A13" s="10" t="s">
        <v>109</v>
      </c>
    </row>
    <row r="14" spans="1:1" ht="30" x14ac:dyDescent="0.25">
      <c r="A14" s="10" t="s">
        <v>110</v>
      </c>
    </row>
    <row r="15" spans="1:1" x14ac:dyDescent="0.25">
      <c r="A15" s="10" t="s">
        <v>59</v>
      </c>
    </row>
    <row r="16" spans="1:1" x14ac:dyDescent="0.25">
      <c r="A16" s="10"/>
    </row>
    <row r="17" spans="1:1" ht="45" x14ac:dyDescent="0.25">
      <c r="A17" s="10" t="s">
        <v>111</v>
      </c>
    </row>
    <row r="18" spans="1:1" ht="45" x14ac:dyDescent="0.25">
      <c r="A18" s="10" t="s">
        <v>117</v>
      </c>
    </row>
    <row r="19" spans="1:1" x14ac:dyDescent="0.25">
      <c r="A19" s="10" t="s">
        <v>60</v>
      </c>
    </row>
    <row r="20" spans="1:1" x14ac:dyDescent="0.25">
      <c r="A20" s="10"/>
    </row>
    <row r="21" spans="1:1" ht="30" x14ac:dyDescent="0.25">
      <c r="A21" s="10" t="s">
        <v>112</v>
      </c>
    </row>
    <row r="22" spans="1:1" ht="30" x14ac:dyDescent="0.25">
      <c r="A22" s="10" t="s">
        <v>113</v>
      </c>
    </row>
    <row r="23" spans="1:1" x14ac:dyDescent="0.25">
      <c r="A23" s="10"/>
    </row>
    <row r="24" spans="1:1" x14ac:dyDescent="0.25">
      <c r="A24" s="10"/>
    </row>
    <row r="25" spans="1:1" x14ac:dyDescent="0.25">
      <c r="A25" s="11"/>
    </row>
    <row r="26" spans="1:1" ht="30" x14ac:dyDescent="0.25">
      <c r="A26" s="10" t="s">
        <v>114</v>
      </c>
    </row>
    <row r="27" spans="1:1" ht="30" x14ac:dyDescent="0.25">
      <c r="A27" s="10" t="s">
        <v>115</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99</v>
      </c>
    </row>
    <row r="34" spans="1:1" x14ac:dyDescent="0.25">
      <c r="A34" s="10"/>
    </row>
    <row r="35" spans="1:1" ht="30" x14ac:dyDescent="0.25">
      <c r="A35" s="10" t="s">
        <v>102</v>
      </c>
    </row>
    <row r="36" spans="1:1" ht="30" x14ac:dyDescent="0.25">
      <c r="A36" s="10" t="s">
        <v>58</v>
      </c>
    </row>
    <row r="37" spans="1:1" x14ac:dyDescent="0.25">
      <c r="A37" s="10"/>
    </row>
    <row r="38" spans="1:1" ht="45" x14ac:dyDescent="0.25">
      <c r="A38" s="10" t="s">
        <v>91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activeCell="C7" sqref="C7"/>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55.5" customHeight="1" x14ac:dyDescent="0.25">
      <c r="A1" s="175" t="s">
        <v>163</v>
      </c>
      <c r="B1" s="175"/>
      <c r="C1" s="175"/>
      <c r="D1" s="175"/>
      <c r="E1" s="175"/>
    </row>
    <row r="2" spans="1:8" x14ac:dyDescent="0.25">
      <c r="A2" s="174" t="s">
        <v>164</v>
      </c>
      <c r="B2" s="174"/>
      <c r="C2" s="174"/>
      <c r="D2" s="174"/>
      <c r="E2" s="174"/>
    </row>
    <row r="3" spans="1:8" ht="29.25" x14ac:dyDescent="0.25">
      <c r="A3" s="53" t="s">
        <v>24</v>
      </c>
      <c r="B3" s="25" t="s">
        <v>31</v>
      </c>
      <c r="C3" s="25" t="s">
        <v>165</v>
      </c>
      <c r="D3" s="25" t="s">
        <v>32</v>
      </c>
      <c r="E3" s="25" t="s">
        <v>37</v>
      </c>
    </row>
    <row r="4" spans="1:8" x14ac:dyDescent="0.25">
      <c r="A4" s="29">
        <v>2008</v>
      </c>
      <c r="B4" s="34">
        <v>68.2</v>
      </c>
      <c r="C4" s="34">
        <v>15.2</v>
      </c>
      <c r="D4" s="34">
        <v>15.2</v>
      </c>
      <c r="E4" s="34">
        <v>1.4</v>
      </c>
    </row>
    <row r="5" spans="1:8" x14ac:dyDescent="0.25">
      <c r="A5" s="30">
        <v>2014</v>
      </c>
      <c r="B5" s="35">
        <v>66.7</v>
      </c>
      <c r="C5" s="35">
        <v>18.5</v>
      </c>
      <c r="D5" s="35">
        <v>13.2</v>
      </c>
      <c r="E5" s="35">
        <v>1.6</v>
      </c>
    </row>
    <row r="6" spans="1:8" x14ac:dyDescent="0.25">
      <c r="A6" s="30">
        <v>2018</v>
      </c>
      <c r="B6" s="35">
        <v>65.3</v>
      </c>
      <c r="C6" s="35">
        <v>20.6</v>
      </c>
      <c r="D6" s="35">
        <v>12.3</v>
      </c>
      <c r="E6" s="35">
        <v>1.8</v>
      </c>
    </row>
    <row r="7" spans="1:8" x14ac:dyDescent="0.25">
      <c r="A7" s="31">
        <v>2019</v>
      </c>
      <c r="B7" s="36">
        <v>64.2</v>
      </c>
      <c r="C7" s="36">
        <v>21.3</v>
      </c>
      <c r="D7" s="36">
        <v>12.7</v>
      </c>
      <c r="E7" s="36">
        <v>1.8</v>
      </c>
    </row>
    <row r="8" spans="1:8" ht="30" customHeight="1" x14ac:dyDescent="0.25">
      <c r="A8" s="176" t="s">
        <v>34</v>
      </c>
      <c r="B8" s="176"/>
      <c r="C8" s="176"/>
      <c r="D8" s="176"/>
      <c r="E8" s="176"/>
      <c r="F8" s="20"/>
      <c r="G8" s="20"/>
      <c r="H8" s="20"/>
    </row>
    <row r="9" spans="1:8" ht="30" customHeight="1" x14ac:dyDescent="0.25">
      <c r="A9" s="173" t="s">
        <v>35</v>
      </c>
      <c r="B9" s="173"/>
      <c r="C9" s="173"/>
      <c r="D9" s="173"/>
      <c r="E9" s="173"/>
      <c r="F9" s="20"/>
      <c r="G9" s="20"/>
      <c r="H9" s="20"/>
    </row>
    <row r="10" spans="1:8" x14ac:dyDescent="0.25">
      <c r="A10" s="173" t="s">
        <v>47</v>
      </c>
      <c r="B10" s="173"/>
      <c r="C10" s="173"/>
      <c r="D10" s="173"/>
      <c r="E10" s="173"/>
      <c r="F10" s="20"/>
      <c r="G10" s="20"/>
      <c r="H10" s="20"/>
    </row>
    <row r="11" spans="1:8" x14ac:dyDescent="0.25">
      <c r="A11" s="126" t="s">
        <v>100</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85" t="e">
        <f>CONCATENATE("Table 5:  Carrier Group Percent of Total Scheduled Passenger Airline FTEs ",A6, " - ", A16)</f>
        <v>#REF!</v>
      </c>
      <c r="B1" s="185"/>
      <c r="C1" s="185"/>
      <c r="D1" s="185"/>
      <c r="E1" s="185"/>
    </row>
    <row r="3" spans="1:5" x14ac:dyDescent="0.25">
      <c r="A3" s="4" t="str">
        <f>CONCATENATE("(", SourceData!C1, " of each year)")</f>
        <v>(July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86" t="s">
        <v>34</v>
      </c>
      <c r="B18" s="186"/>
      <c r="C18" s="186"/>
      <c r="D18" s="186"/>
      <c r="E18" s="186"/>
      <c r="F18" s="186"/>
      <c r="G18" s="186"/>
      <c r="H18" s="186"/>
    </row>
    <row r="19" spans="1:8" ht="26.25" customHeight="1" x14ac:dyDescent="0.25">
      <c r="A19" s="186" t="s">
        <v>35</v>
      </c>
      <c r="B19" s="186"/>
      <c r="C19" s="186"/>
      <c r="D19" s="186"/>
      <c r="E19" s="186"/>
      <c r="F19" s="186"/>
      <c r="G19" s="186"/>
      <c r="H19" s="186"/>
    </row>
    <row r="20" spans="1:8" ht="15" customHeight="1" x14ac:dyDescent="0.25">
      <c r="A20" s="186" t="s">
        <v>47</v>
      </c>
      <c r="B20" s="186"/>
      <c r="C20" s="186"/>
      <c r="D20" s="186"/>
      <c r="E20" s="186"/>
      <c r="F20" s="186"/>
      <c r="G20" s="186"/>
      <c r="H20" s="186"/>
    </row>
  </sheetData>
  <mergeCells count="4">
    <mergeCell ref="A1:E1"/>
    <mergeCell ref="A18:H18"/>
    <mergeCell ref="A19:H19"/>
    <mergeCell ref="A20:H2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tabSelected="1" zoomScaleNormal="100" workbookViewId="0">
      <selection activeCell="K9" sqref="K9"/>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7" width="9.140625" style="22"/>
    <col min="8" max="8" width="10.28515625" style="22" bestFit="1" customWidth="1"/>
    <col min="9" max="16384" width="9.140625" style="22"/>
  </cols>
  <sheetData>
    <row r="1" spans="1:8" s="24" customFormat="1" ht="19.5" customHeight="1" x14ac:dyDescent="0.25">
      <c r="A1" s="184" t="s">
        <v>176</v>
      </c>
      <c r="B1" s="184"/>
      <c r="C1" s="184"/>
      <c r="D1" s="184"/>
      <c r="E1" s="184"/>
    </row>
    <row r="2" spans="1:8" s="24" customFormat="1" x14ac:dyDescent="0.25">
      <c r="A2" s="24" t="s">
        <v>48</v>
      </c>
    </row>
    <row r="3" spans="1:8" s="59" customFormat="1" ht="43.5" x14ac:dyDescent="0.25">
      <c r="A3" s="25" t="s">
        <v>25</v>
      </c>
      <c r="B3" s="25" t="s">
        <v>26</v>
      </c>
      <c r="C3" s="25" t="s">
        <v>27</v>
      </c>
      <c r="D3" s="25" t="s">
        <v>62</v>
      </c>
      <c r="E3" s="25" t="s">
        <v>156</v>
      </c>
      <c r="F3" s="78"/>
    </row>
    <row r="4" spans="1:8" x14ac:dyDescent="0.25">
      <c r="A4" s="83">
        <v>1</v>
      </c>
      <c r="B4" s="29" t="s">
        <v>70</v>
      </c>
      <c r="C4" s="42">
        <v>101812</v>
      </c>
      <c r="D4" s="29" t="s">
        <v>5</v>
      </c>
      <c r="E4" s="29" t="s">
        <v>70</v>
      </c>
      <c r="F4" s="24"/>
      <c r="G4" s="57"/>
      <c r="H4" s="58"/>
    </row>
    <row r="5" spans="1:8" x14ac:dyDescent="0.25">
      <c r="A5" s="52">
        <v>2</v>
      </c>
      <c r="B5" s="30" t="s">
        <v>72</v>
      </c>
      <c r="C5" s="43">
        <v>85288</v>
      </c>
      <c r="D5" s="30" t="s">
        <v>5</v>
      </c>
      <c r="E5" s="30" t="s">
        <v>72</v>
      </c>
      <c r="F5" s="24"/>
    </row>
    <row r="6" spans="1:8" x14ac:dyDescent="0.25">
      <c r="A6" s="52">
        <v>3</v>
      </c>
      <c r="B6" s="30" t="s">
        <v>71</v>
      </c>
      <c r="C6" s="43">
        <v>84942</v>
      </c>
      <c r="D6" s="30" t="s">
        <v>5</v>
      </c>
      <c r="E6" s="30" t="s">
        <v>71</v>
      </c>
      <c r="F6" s="24"/>
    </row>
    <row r="7" spans="1:8" x14ac:dyDescent="0.25">
      <c r="A7" s="52">
        <v>4</v>
      </c>
      <c r="B7" s="30" t="s">
        <v>73</v>
      </c>
      <c r="C7" s="43">
        <v>59965</v>
      </c>
      <c r="D7" s="30" t="s">
        <v>6</v>
      </c>
      <c r="E7" s="30" t="s">
        <v>73</v>
      </c>
      <c r="F7" s="24"/>
    </row>
    <row r="8" spans="1:8" x14ac:dyDescent="0.25">
      <c r="A8" s="52">
        <v>5</v>
      </c>
      <c r="B8" s="30" t="s">
        <v>74</v>
      </c>
      <c r="C8" s="43">
        <v>19131</v>
      </c>
      <c r="D8" s="30" t="s">
        <v>6</v>
      </c>
      <c r="E8" s="30" t="s">
        <v>74</v>
      </c>
      <c r="F8" s="24"/>
    </row>
    <row r="9" spans="1:8" x14ac:dyDescent="0.25">
      <c r="A9" s="52">
        <v>6</v>
      </c>
      <c r="B9" s="30" t="s">
        <v>75</v>
      </c>
      <c r="C9" s="43">
        <v>16896</v>
      </c>
      <c r="D9" s="30" t="s">
        <v>5</v>
      </c>
      <c r="E9" s="30" t="s">
        <v>75</v>
      </c>
      <c r="F9" s="24"/>
    </row>
    <row r="10" spans="1:8" x14ac:dyDescent="0.25">
      <c r="A10" s="52">
        <v>7</v>
      </c>
      <c r="B10" s="30" t="s">
        <v>76</v>
      </c>
      <c r="C10" s="43">
        <v>15070</v>
      </c>
      <c r="D10" s="30" t="s">
        <v>7</v>
      </c>
      <c r="E10" s="30" t="s">
        <v>76</v>
      </c>
      <c r="F10" s="24"/>
    </row>
    <row r="11" spans="1:8" x14ac:dyDescent="0.25">
      <c r="A11" s="52">
        <v>8</v>
      </c>
      <c r="B11" s="30" t="s">
        <v>84</v>
      </c>
      <c r="C11" s="43">
        <v>14235</v>
      </c>
      <c r="D11" s="30" t="s">
        <v>7</v>
      </c>
      <c r="E11" s="30" t="s">
        <v>84</v>
      </c>
      <c r="F11" s="24"/>
    </row>
    <row r="12" spans="1:8" x14ac:dyDescent="0.25">
      <c r="A12" s="52">
        <v>9</v>
      </c>
      <c r="B12" s="30" t="s">
        <v>77</v>
      </c>
      <c r="C12" s="43">
        <v>8039</v>
      </c>
      <c r="D12" s="30" t="s">
        <v>6</v>
      </c>
      <c r="E12" s="30" t="s">
        <v>77</v>
      </c>
      <c r="F12" s="24"/>
    </row>
    <row r="13" spans="1:8" x14ac:dyDescent="0.25">
      <c r="A13" s="69">
        <v>10</v>
      </c>
      <c r="B13" s="39" t="s">
        <v>96</v>
      </c>
      <c r="C13" s="73">
        <v>6635</v>
      </c>
      <c r="D13" s="39" t="s">
        <v>8</v>
      </c>
      <c r="E13" s="39" t="s">
        <v>96</v>
      </c>
      <c r="F13" s="24"/>
    </row>
    <row r="14" spans="1:8" ht="30" customHeight="1" x14ac:dyDescent="0.25">
      <c r="A14" s="187" t="s">
        <v>34</v>
      </c>
      <c r="B14" s="187"/>
      <c r="C14" s="187"/>
      <c r="D14" s="187"/>
      <c r="E14" s="187"/>
    </row>
    <row r="15" spans="1:8" ht="15" customHeight="1" x14ac:dyDescent="0.25">
      <c r="A15" s="180" t="s">
        <v>35</v>
      </c>
      <c r="B15" s="180"/>
      <c r="C15" s="180"/>
      <c r="D15" s="180"/>
      <c r="E15" s="180"/>
    </row>
    <row r="16" spans="1:8" x14ac:dyDescent="0.25">
      <c r="A16" s="180" t="s">
        <v>49</v>
      </c>
      <c r="B16" s="180"/>
      <c r="C16" s="180"/>
      <c r="D16" s="180"/>
      <c r="E16" s="180"/>
    </row>
  </sheetData>
  <mergeCells count="4">
    <mergeCell ref="A1:E1"/>
    <mergeCell ref="A15:E15"/>
    <mergeCell ref="A16:E16"/>
    <mergeCell ref="A14:E1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17"/>
  <sheetViews>
    <sheetView showGridLines="0" zoomScaleNormal="100" workbookViewId="0">
      <selection activeCell="E10" sqref="E10"/>
    </sheetView>
  </sheetViews>
  <sheetFormatPr defaultColWidth="9.140625" defaultRowHeight="15" x14ac:dyDescent="0.25"/>
  <cols>
    <col min="1" max="1" width="14.28515625" style="154" customWidth="1"/>
    <col min="2" max="16384" width="9.140625" style="154"/>
  </cols>
  <sheetData>
    <row r="1" spans="1:5" s="24" customFormat="1" ht="35.25" customHeight="1" x14ac:dyDescent="0.25">
      <c r="A1" s="175" t="s">
        <v>92</v>
      </c>
      <c r="B1" s="175"/>
      <c r="C1" s="175"/>
      <c r="D1" s="175"/>
      <c r="E1" s="175"/>
    </row>
    <row r="2" spans="1:5" s="152" customFormat="1" ht="16.5" customHeight="1" x14ac:dyDescent="0.2">
      <c r="A2" s="152" t="s">
        <v>50</v>
      </c>
    </row>
    <row r="3" spans="1:5" x14ac:dyDescent="0.25">
      <c r="A3" s="153"/>
      <c r="B3" s="153">
        <v>2016</v>
      </c>
      <c r="C3" s="153">
        <v>2017</v>
      </c>
      <c r="D3" s="153">
        <v>2018</v>
      </c>
      <c r="E3" s="153">
        <v>2019</v>
      </c>
    </row>
    <row r="4" spans="1:5" x14ac:dyDescent="0.25">
      <c r="A4" s="61" t="s">
        <v>11</v>
      </c>
      <c r="B4" s="72">
        <v>3.3</v>
      </c>
      <c r="C4" s="72">
        <v>2.2999999999999998</v>
      </c>
      <c r="D4" s="72">
        <v>3.2</v>
      </c>
      <c r="E4" s="63">
        <v>1</v>
      </c>
    </row>
    <row r="5" spans="1:5" x14ac:dyDescent="0.25">
      <c r="A5" s="61" t="s">
        <v>12</v>
      </c>
      <c r="B5" s="72">
        <v>3.2</v>
      </c>
      <c r="C5" s="72">
        <v>2.4</v>
      </c>
      <c r="D5" s="72">
        <v>3.1</v>
      </c>
      <c r="E5" s="63">
        <v>1.1000000000000001</v>
      </c>
    </row>
    <row r="6" spans="1:5" x14ac:dyDescent="0.25">
      <c r="A6" s="61" t="s">
        <v>13</v>
      </c>
      <c r="B6" s="72">
        <v>2.9</v>
      </c>
      <c r="C6" s="72">
        <v>2.7</v>
      </c>
      <c r="D6" s="72">
        <v>2.8</v>
      </c>
      <c r="E6" s="63">
        <v>1.1000000000000001</v>
      </c>
    </row>
    <row r="7" spans="1:5" x14ac:dyDescent="0.25">
      <c r="A7" s="61" t="s">
        <v>14</v>
      </c>
      <c r="B7" s="72">
        <v>2.4</v>
      </c>
      <c r="C7" s="72">
        <v>2.6</v>
      </c>
      <c r="D7" s="72">
        <v>3</v>
      </c>
      <c r="E7" s="63">
        <v>1</v>
      </c>
    </row>
    <row r="8" spans="1:5" x14ac:dyDescent="0.25">
      <c r="A8" s="61" t="s">
        <v>15</v>
      </c>
      <c r="B8" s="72">
        <v>2.2999999999999998</v>
      </c>
      <c r="C8" s="72">
        <v>2.4</v>
      </c>
      <c r="D8" s="72">
        <v>3.1</v>
      </c>
      <c r="E8" s="63">
        <v>0.8</v>
      </c>
    </row>
    <row r="9" spans="1:5" s="56" customFormat="1" x14ac:dyDescent="0.25">
      <c r="A9" s="61" t="s">
        <v>16</v>
      </c>
      <c r="B9" s="72">
        <v>2.2999999999999998</v>
      </c>
      <c r="C9" s="72">
        <v>2.5</v>
      </c>
      <c r="D9" s="72">
        <v>3</v>
      </c>
      <c r="E9" s="63">
        <v>0.9</v>
      </c>
    </row>
    <row r="10" spans="1:5" s="56" customFormat="1" ht="14.25" x14ac:dyDescent="0.2">
      <c r="A10" s="64" t="s">
        <v>17</v>
      </c>
      <c r="B10" s="120">
        <v>2.4</v>
      </c>
      <c r="C10" s="120">
        <v>2.2999999999999998</v>
      </c>
      <c r="D10" s="120">
        <v>4.0999999999999996</v>
      </c>
      <c r="E10" s="165">
        <v>-0.2</v>
      </c>
    </row>
    <row r="11" spans="1:5" x14ac:dyDescent="0.25">
      <c r="A11" s="61" t="s">
        <v>18</v>
      </c>
      <c r="B11" s="72">
        <v>2.5</v>
      </c>
      <c r="C11" s="72">
        <v>2.2000000000000002</v>
      </c>
      <c r="D11" s="72">
        <v>2.5</v>
      </c>
      <c r="E11" s="63">
        <v>0</v>
      </c>
    </row>
    <row r="12" spans="1:5" s="56" customFormat="1" x14ac:dyDescent="0.25">
      <c r="A12" s="61" t="s">
        <v>19</v>
      </c>
      <c r="B12" s="72">
        <v>2.6</v>
      </c>
      <c r="C12" s="72">
        <v>2.1</v>
      </c>
      <c r="D12" s="72">
        <v>2.6</v>
      </c>
      <c r="E12" s="63">
        <v>0</v>
      </c>
    </row>
    <row r="13" spans="1:5" x14ac:dyDescent="0.25">
      <c r="A13" s="61" t="s">
        <v>20</v>
      </c>
      <c r="B13" s="72">
        <v>2.7</v>
      </c>
      <c r="C13" s="72">
        <v>2.1</v>
      </c>
      <c r="D13" s="72">
        <v>2.2000000000000002</v>
      </c>
      <c r="E13" s="63">
        <v>0</v>
      </c>
    </row>
    <row r="14" spans="1:5" s="56" customFormat="1" x14ac:dyDescent="0.25">
      <c r="A14" s="30" t="s">
        <v>21</v>
      </c>
      <c r="B14" s="35">
        <v>2.2999999999999998</v>
      </c>
      <c r="C14" s="35">
        <v>2</v>
      </c>
      <c r="D14" s="35">
        <v>1.9</v>
      </c>
      <c r="E14" s="63">
        <v>0</v>
      </c>
    </row>
    <row r="15" spans="1:5" x14ac:dyDescent="0.25">
      <c r="A15" s="39" t="s">
        <v>22</v>
      </c>
      <c r="B15" s="41">
        <v>2.4</v>
      </c>
      <c r="C15" s="41">
        <v>2</v>
      </c>
      <c r="D15" s="41">
        <v>2</v>
      </c>
      <c r="E15" s="117">
        <v>0</v>
      </c>
    </row>
    <row r="16" spans="1:5" ht="30" customHeight="1" x14ac:dyDescent="0.25">
      <c r="A16" s="187" t="s">
        <v>34</v>
      </c>
      <c r="B16" s="187"/>
      <c r="C16" s="187"/>
      <c r="D16" s="187"/>
      <c r="E16" s="187"/>
    </row>
    <row r="17" spans="1:8" ht="30" customHeight="1" x14ac:dyDescent="0.25">
      <c r="A17" s="188" t="s">
        <v>35</v>
      </c>
      <c r="B17" s="188"/>
      <c r="C17" s="188"/>
      <c r="D17" s="188"/>
      <c r="E17" s="188"/>
      <c r="H17" s="56"/>
    </row>
  </sheetData>
  <mergeCells count="3">
    <mergeCell ref="A1:E1"/>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90" zoomScaleNormal="90" zoomScaleSheetLayoutView="90" workbookViewId="0">
      <selection activeCell="I25" sqref="I25"/>
    </sheetView>
  </sheetViews>
  <sheetFormatPr defaultColWidth="9.140625" defaultRowHeight="15" x14ac:dyDescent="0.25"/>
  <cols>
    <col min="1" max="1" width="17.7109375" style="22" bestFit="1" customWidth="1"/>
    <col min="2" max="6" width="11.140625" style="22" bestFit="1" customWidth="1"/>
    <col min="7" max="8" width="10" style="22" customWidth="1"/>
    <col min="9" max="16384" width="9.140625" style="22"/>
  </cols>
  <sheetData>
    <row r="1" spans="1:12" s="24" customFormat="1" ht="21" customHeight="1" x14ac:dyDescent="0.25">
      <c r="A1" s="184" t="s">
        <v>166</v>
      </c>
      <c r="B1" s="184"/>
      <c r="C1" s="184"/>
      <c r="D1" s="184"/>
      <c r="E1" s="184"/>
      <c r="F1" s="184"/>
      <c r="G1" s="184"/>
      <c r="H1" s="184"/>
    </row>
    <row r="2" spans="1:12" x14ac:dyDescent="0.25">
      <c r="A2" s="189"/>
      <c r="B2" s="189">
        <v>2015</v>
      </c>
      <c r="C2" s="189">
        <v>2016</v>
      </c>
      <c r="D2" s="189">
        <v>2017</v>
      </c>
      <c r="E2" s="189">
        <v>2018</v>
      </c>
      <c r="F2" s="189">
        <v>2019</v>
      </c>
      <c r="G2" s="191" t="s">
        <v>44</v>
      </c>
      <c r="H2" s="191"/>
    </row>
    <row r="3" spans="1:12" ht="32.25" customHeight="1" x14ac:dyDescent="0.25">
      <c r="A3" s="190"/>
      <c r="B3" s="190"/>
      <c r="C3" s="190"/>
      <c r="D3" s="190"/>
      <c r="E3" s="190"/>
      <c r="F3" s="190"/>
      <c r="G3" s="80" t="s">
        <v>158</v>
      </c>
      <c r="H3" s="80" t="s">
        <v>159</v>
      </c>
    </row>
    <row r="4" spans="1:12" s="146" customFormat="1" x14ac:dyDescent="0.25">
      <c r="A4" s="61" t="s">
        <v>11</v>
      </c>
      <c r="B4" s="70">
        <v>257627</v>
      </c>
      <c r="C4" s="70">
        <v>266245</v>
      </c>
      <c r="D4" s="70">
        <v>272407</v>
      </c>
      <c r="E4" s="70">
        <v>281138</v>
      </c>
      <c r="F4" s="70">
        <v>283825</v>
      </c>
      <c r="G4" s="159">
        <v>10.168965209391873</v>
      </c>
      <c r="H4" s="159">
        <v>0.9557583820045672</v>
      </c>
    </row>
    <row r="5" spans="1:12" s="129" customFormat="1" x14ac:dyDescent="0.25">
      <c r="A5" s="61" t="s">
        <v>12</v>
      </c>
      <c r="B5" s="70">
        <v>258796</v>
      </c>
      <c r="C5" s="70">
        <v>266987</v>
      </c>
      <c r="D5" s="70">
        <v>273365</v>
      </c>
      <c r="E5" s="70">
        <v>281741</v>
      </c>
      <c r="F5" s="70">
        <v>284770</v>
      </c>
      <c r="G5" s="159">
        <v>10.036476607057295</v>
      </c>
      <c r="H5" s="159">
        <v>1.0751008905342141</v>
      </c>
    </row>
    <row r="6" spans="1:12" s="148" customFormat="1" x14ac:dyDescent="0.25">
      <c r="A6" s="61" t="s">
        <v>13</v>
      </c>
      <c r="B6" s="70">
        <v>260793.99999999997</v>
      </c>
      <c r="C6" s="70">
        <v>268375</v>
      </c>
      <c r="D6" s="70">
        <v>275503</v>
      </c>
      <c r="E6" s="70">
        <v>283162</v>
      </c>
      <c r="F6" s="70">
        <v>286199</v>
      </c>
      <c r="G6" s="159">
        <v>9.7414050936754801</v>
      </c>
      <c r="H6" s="159">
        <v>1.0725309186967178</v>
      </c>
      <c r="I6" s="131"/>
      <c r="J6" s="131"/>
      <c r="L6" s="131"/>
    </row>
    <row r="7" spans="1:12" s="149" customFormat="1" x14ac:dyDescent="0.25">
      <c r="A7" s="61" t="s">
        <v>14</v>
      </c>
      <c r="B7" s="70">
        <v>262905</v>
      </c>
      <c r="C7" s="70">
        <v>269169</v>
      </c>
      <c r="D7" s="70">
        <v>276225</v>
      </c>
      <c r="E7" s="70">
        <v>284386</v>
      </c>
      <c r="F7" s="70">
        <v>287095</v>
      </c>
      <c r="G7" s="159">
        <v>9.2010422015556959</v>
      </c>
      <c r="H7" s="159">
        <v>0.95257853762140188</v>
      </c>
      <c r="I7" s="131"/>
      <c r="J7" s="131"/>
    </row>
    <row r="8" spans="1:12" s="154" customFormat="1" x14ac:dyDescent="0.25">
      <c r="A8" s="61" t="s">
        <v>15</v>
      </c>
      <c r="B8" s="70">
        <v>264438</v>
      </c>
      <c r="C8" s="70">
        <v>270559</v>
      </c>
      <c r="D8" s="70">
        <v>277135</v>
      </c>
      <c r="E8" s="70">
        <v>285804</v>
      </c>
      <c r="F8" s="70">
        <v>288107</v>
      </c>
      <c r="G8" s="159">
        <v>8.9506803106966473</v>
      </c>
      <c r="H8" s="159">
        <v>0.80579697974835895</v>
      </c>
      <c r="I8" s="131"/>
      <c r="J8" s="131"/>
    </row>
    <row r="9" spans="1:12" s="136" customFormat="1" x14ac:dyDescent="0.25">
      <c r="A9" s="61" t="s">
        <v>16</v>
      </c>
      <c r="B9" s="70">
        <v>265486</v>
      </c>
      <c r="C9" s="70">
        <v>271503</v>
      </c>
      <c r="D9" s="70">
        <v>278390</v>
      </c>
      <c r="E9" s="70">
        <v>286670</v>
      </c>
      <c r="F9" s="70">
        <v>289233</v>
      </c>
      <c r="G9" s="159">
        <v>8.9447277822559386</v>
      </c>
      <c r="H9" s="159">
        <v>0.89405937140265812</v>
      </c>
      <c r="I9" s="131"/>
      <c r="J9" s="131"/>
    </row>
    <row r="10" spans="1:12" x14ac:dyDescent="0.25">
      <c r="A10" s="61" t="s">
        <v>17</v>
      </c>
      <c r="B10" s="70">
        <v>265551</v>
      </c>
      <c r="C10" s="70">
        <v>271963</v>
      </c>
      <c r="D10" s="70">
        <v>278325</v>
      </c>
      <c r="E10" s="70">
        <v>289632</v>
      </c>
      <c r="F10" s="70">
        <v>288938</v>
      </c>
      <c r="G10" s="159">
        <v>8.8069711656141383</v>
      </c>
      <c r="H10" s="159">
        <v>-0.23961440724781791</v>
      </c>
      <c r="I10" s="158"/>
      <c r="J10" s="131"/>
    </row>
    <row r="11" spans="1:12" x14ac:dyDescent="0.25">
      <c r="A11" s="61" t="s">
        <v>18</v>
      </c>
      <c r="B11" s="70">
        <v>265567</v>
      </c>
      <c r="C11" s="70">
        <v>272112</v>
      </c>
      <c r="D11" s="70">
        <v>278158</v>
      </c>
      <c r="E11" s="70">
        <v>285145</v>
      </c>
      <c r="F11" s="70">
        <v>0</v>
      </c>
      <c r="G11" s="63">
        <v>0</v>
      </c>
      <c r="H11" s="63">
        <v>0</v>
      </c>
    </row>
    <row r="12" spans="1:12" s="139" customFormat="1" x14ac:dyDescent="0.25">
      <c r="A12" s="61" t="s">
        <v>19</v>
      </c>
      <c r="B12" s="70">
        <v>265315</v>
      </c>
      <c r="C12" s="70">
        <v>272136</v>
      </c>
      <c r="D12" s="70">
        <v>277804</v>
      </c>
      <c r="E12" s="70">
        <v>284976</v>
      </c>
      <c r="F12" s="70">
        <v>0</v>
      </c>
      <c r="G12" s="63">
        <v>0</v>
      </c>
      <c r="H12" s="63">
        <v>0</v>
      </c>
    </row>
    <row r="13" spans="1:12" s="140" customFormat="1" x14ac:dyDescent="0.25">
      <c r="A13" s="61" t="s">
        <v>20</v>
      </c>
      <c r="B13" s="70">
        <v>265704</v>
      </c>
      <c r="C13" s="70">
        <v>272787</v>
      </c>
      <c r="D13" s="70">
        <v>278565</v>
      </c>
      <c r="E13" s="70">
        <v>284765</v>
      </c>
      <c r="F13" s="70">
        <v>0</v>
      </c>
      <c r="G13" s="63">
        <v>0</v>
      </c>
      <c r="H13" s="63">
        <v>0</v>
      </c>
    </row>
    <row r="14" spans="1:12" s="56" customFormat="1" x14ac:dyDescent="0.25">
      <c r="A14" s="30" t="s">
        <v>21</v>
      </c>
      <c r="B14" s="43">
        <v>266251</v>
      </c>
      <c r="C14" s="43">
        <v>272347</v>
      </c>
      <c r="D14" s="43">
        <v>277885</v>
      </c>
      <c r="E14" s="43">
        <v>283294</v>
      </c>
      <c r="F14" s="70">
        <v>0</v>
      </c>
      <c r="G14" s="63">
        <v>0</v>
      </c>
      <c r="H14" s="63">
        <v>0</v>
      </c>
    </row>
    <row r="15" spans="1:12" s="56" customFormat="1" x14ac:dyDescent="0.25">
      <c r="A15" s="30" t="s">
        <v>22</v>
      </c>
      <c r="B15" s="43">
        <v>266136</v>
      </c>
      <c r="C15" s="43">
        <v>272614</v>
      </c>
      <c r="D15" s="43">
        <v>278176</v>
      </c>
      <c r="E15" s="43">
        <v>283677</v>
      </c>
      <c r="F15" s="70">
        <v>0</v>
      </c>
      <c r="G15" s="63">
        <v>0</v>
      </c>
      <c r="H15" s="63">
        <v>0</v>
      </c>
    </row>
    <row r="16" spans="1:12" s="56" customFormat="1" ht="14.25" x14ac:dyDescent="0.2">
      <c r="A16" s="38" t="s">
        <v>160</v>
      </c>
      <c r="B16" s="123">
        <v>262228.14285714284</v>
      </c>
      <c r="C16" s="123">
        <v>269257.28571428574</v>
      </c>
      <c r="D16" s="123">
        <v>275907.14285714284</v>
      </c>
      <c r="E16" s="123">
        <v>284647.57142857142</v>
      </c>
      <c r="F16" s="119">
        <v>286881</v>
      </c>
      <c r="G16" s="65">
        <v>9.4071811957495814</v>
      </c>
      <c r="H16" s="65">
        <v>0.78803009610858576</v>
      </c>
    </row>
    <row r="17" spans="1:8" s="56" customFormat="1" ht="14.25" x14ac:dyDescent="0.2">
      <c r="A17" s="31" t="s">
        <v>65</v>
      </c>
      <c r="B17" s="45">
        <v>263714.16666666669</v>
      </c>
      <c r="C17" s="45">
        <v>270566.41666666669</v>
      </c>
      <c r="D17" s="45">
        <v>276828.16666666669</v>
      </c>
      <c r="E17" s="45">
        <v>284532.5</v>
      </c>
      <c r="F17" s="45"/>
      <c r="G17" s="48"/>
      <c r="H17" s="48"/>
    </row>
    <row r="18" spans="1:8" ht="30" customHeight="1" x14ac:dyDescent="0.25">
      <c r="A18" s="180" t="s">
        <v>34</v>
      </c>
      <c r="B18" s="180"/>
      <c r="C18" s="180"/>
      <c r="D18" s="180"/>
      <c r="E18" s="180"/>
      <c r="F18" s="180"/>
      <c r="G18" s="180"/>
      <c r="H18" s="180"/>
    </row>
    <row r="19" spans="1:8" x14ac:dyDescent="0.25">
      <c r="A19" s="180" t="s">
        <v>35</v>
      </c>
      <c r="B19" s="180"/>
      <c r="C19" s="180"/>
      <c r="D19" s="180"/>
      <c r="E19" s="180"/>
      <c r="F19" s="180"/>
      <c r="G19" s="180"/>
      <c r="H19" s="180"/>
    </row>
    <row r="20" spans="1:8" x14ac:dyDescent="0.25">
      <c r="A20" s="180"/>
      <c r="B20" s="180"/>
      <c r="C20" s="180"/>
      <c r="D20" s="180"/>
      <c r="E20" s="180"/>
      <c r="F20" s="180"/>
      <c r="G20" s="180"/>
      <c r="H20" s="180"/>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pageSetUpPr fitToPage="1"/>
  </sheetPr>
  <dimension ref="A1:M13"/>
  <sheetViews>
    <sheetView showGridLines="0" zoomScale="90" zoomScaleNormal="90" zoomScaleSheetLayoutView="112" workbookViewId="0">
      <selection activeCell="P26" sqref="P26"/>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4" customFormat="1" ht="20.25" customHeight="1" x14ac:dyDescent="0.25">
      <c r="A1" s="184" t="s">
        <v>167</v>
      </c>
      <c r="B1" s="184"/>
      <c r="C1" s="184"/>
      <c r="D1" s="184"/>
      <c r="E1" s="184"/>
      <c r="F1" s="184"/>
      <c r="G1" s="184"/>
      <c r="H1" s="184"/>
      <c r="I1" s="184"/>
    </row>
    <row r="2" spans="1:13" s="24" customFormat="1" x14ac:dyDescent="0.25">
      <c r="A2" s="27" t="s">
        <v>175</v>
      </c>
    </row>
    <row r="3" spans="1:13" x14ac:dyDescent="0.25">
      <c r="H3" s="191" t="s">
        <v>44</v>
      </c>
      <c r="I3" s="191"/>
    </row>
    <row r="4" spans="1:13" ht="29.25" x14ac:dyDescent="0.25">
      <c r="A4" s="109" t="s">
        <v>25</v>
      </c>
      <c r="B4" s="109" t="s">
        <v>93</v>
      </c>
      <c r="C4" s="109">
        <v>2015</v>
      </c>
      <c r="D4" s="109">
        <v>2016</v>
      </c>
      <c r="E4" s="109">
        <v>2017</v>
      </c>
      <c r="F4" s="109">
        <v>2018</v>
      </c>
      <c r="G4" s="109">
        <v>2019</v>
      </c>
      <c r="H4" s="96" t="s">
        <v>158</v>
      </c>
      <c r="I4" s="96" t="s">
        <v>159</v>
      </c>
    </row>
    <row r="5" spans="1:13" x14ac:dyDescent="0.25">
      <c r="A5" s="108">
        <v>1</v>
      </c>
      <c r="B5" s="64" t="s">
        <v>70</v>
      </c>
      <c r="C5" s="85">
        <v>96826</v>
      </c>
      <c r="D5" s="85">
        <v>98808</v>
      </c>
      <c r="E5" s="85">
        <v>100816</v>
      </c>
      <c r="F5" s="85">
        <v>102676</v>
      </c>
      <c r="G5" s="85">
        <v>101812</v>
      </c>
      <c r="H5" s="72">
        <v>5.1494433313366246</v>
      </c>
      <c r="I5" s="72">
        <v>-0.84148194319996883</v>
      </c>
    </row>
    <row r="6" spans="1:13" x14ac:dyDescent="0.25">
      <c r="A6" s="151">
        <v>2</v>
      </c>
      <c r="B6" s="64" t="s">
        <v>72</v>
      </c>
      <c r="C6" s="85">
        <v>79117</v>
      </c>
      <c r="D6" s="124">
        <v>80289</v>
      </c>
      <c r="E6" s="124">
        <v>81949</v>
      </c>
      <c r="F6" s="124">
        <v>87112</v>
      </c>
      <c r="G6" s="124">
        <v>85288</v>
      </c>
      <c r="H6" s="72">
        <v>7.7998407421919431</v>
      </c>
      <c r="I6" s="72">
        <v>-2.0938561851409681</v>
      </c>
    </row>
    <row r="7" spans="1:13" x14ac:dyDescent="0.25">
      <c r="A7" s="151">
        <v>3</v>
      </c>
      <c r="B7" s="38" t="s">
        <v>71</v>
      </c>
      <c r="C7" s="86">
        <v>78737</v>
      </c>
      <c r="D7" s="86">
        <v>81613</v>
      </c>
      <c r="E7" s="86">
        <v>82959</v>
      </c>
      <c r="F7" s="86">
        <v>83094</v>
      </c>
      <c r="G7" s="86">
        <v>84942</v>
      </c>
      <c r="H7" s="72">
        <v>7.8806660147071899</v>
      </c>
      <c r="I7" s="72">
        <v>2.2239872915011913</v>
      </c>
    </row>
    <row r="8" spans="1:13" x14ac:dyDescent="0.25">
      <c r="A8" s="151">
        <v>4</v>
      </c>
      <c r="B8" s="38" t="s">
        <v>75</v>
      </c>
      <c r="C8" s="86">
        <v>10871</v>
      </c>
      <c r="D8" s="86">
        <v>11253</v>
      </c>
      <c r="E8" s="86">
        <v>12601</v>
      </c>
      <c r="F8" s="86">
        <v>16750</v>
      </c>
      <c r="G8" s="86">
        <v>16896</v>
      </c>
      <c r="H8" s="72">
        <v>55.422684205684845</v>
      </c>
      <c r="I8" s="72">
        <v>0.87164179104477613</v>
      </c>
    </row>
    <row r="9" spans="1:13" x14ac:dyDescent="0.25">
      <c r="A9" s="110"/>
      <c r="B9" s="38" t="s">
        <v>51</v>
      </c>
      <c r="C9" s="86">
        <v>265551</v>
      </c>
      <c r="D9" s="86">
        <v>271963</v>
      </c>
      <c r="E9" s="86">
        <v>278325</v>
      </c>
      <c r="F9" s="86">
        <v>289632</v>
      </c>
      <c r="G9" s="86">
        <v>288938</v>
      </c>
      <c r="H9" s="72">
        <v>8.8069711656141383</v>
      </c>
      <c r="I9" s="72">
        <v>-0.23961440724781791</v>
      </c>
    </row>
    <row r="10" spans="1:13" ht="30" customHeight="1" x14ac:dyDescent="0.25">
      <c r="A10" s="152" t="s">
        <v>34</v>
      </c>
      <c r="B10" s="152"/>
      <c r="C10" s="152"/>
      <c r="D10" s="152"/>
      <c r="E10" s="152"/>
      <c r="F10" s="152"/>
      <c r="G10" s="152"/>
      <c r="H10" s="152"/>
      <c r="I10" s="152"/>
    </row>
    <row r="11" spans="1:13" x14ac:dyDescent="0.25">
      <c r="A11" s="152" t="s">
        <v>35</v>
      </c>
      <c r="B11" s="152"/>
      <c r="C11" s="152"/>
      <c r="D11" s="152"/>
      <c r="E11" s="152"/>
      <c r="F11" s="152"/>
      <c r="G11" s="152"/>
      <c r="H11" s="152"/>
      <c r="I11" s="152"/>
      <c r="M11" s="131"/>
    </row>
    <row r="12" spans="1:13" x14ac:dyDescent="0.25">
      <c r="A12" s="152" t="s">
        <v>52</v>
      </c>
    </row>
    <row r="13" spans="1:13" x14ac:dyDescent="0.25">
      <c r="A13" s="126" t="s">
        <v>100</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90" zoomScaleNormal="90" workbookViewId="0">
      <selection activeCell="N30" sqref="N30"/>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39.75" customHeight="1" x14ac:dyDescent="0.25">
      <c r="A1" s="175" t="s">
        <v>53</v>
      </c>
      <c r="B1" s="175"/>
      <c r="C1" s="175"/>
      <c r="D1" s="175"/>
      <c r="E1" s="175"/>
    </row>
    <row r="2" spans="1:7" x14ac:dyDescent="0.25">
      <c r="A2" s="180" t="s">
        <v>50</v>
      </c>
      <c r="B2" s="180"/>
      <c r="C2" s="180"/>
      <c r="D2" s="180"/>
      <c r="E2" s="180"/>
    </row>
    <row r="3" spans="1:7" x14ac:dyDescent="0.25">
      <c r="A3" s="53" t="s">
        <v>10</v>
      </c>
      <c r="B3" s="53">
        <v>2016</v>
      </c>
      <c r="C3" s="53">
        <v>2017</v>
      </c>
      <c r="D3" s="53">
        <v>2018</v>
      </c>
      <c r="E3" s="53">
        <v>2019</v>
      </c>
    </row>
    <row r="4" spans="1:7" s="146" customFormat="1" x14ac:dyDescent="0.25">
      <c r="A4" s="61" t="s">
        <v>11</v>
      </c>
      <c r="B4" s="72">
        <v>7.9</v>
      </c>
      <c r="C4" s="72">
        <v>9.6999999999999993</v>
      </c>
      <c r="D4" s="72">
        <v>2.6</v>
      </c>
      <c r="E4" s="63">
        <v>5.4</v>
      </c>
    </row>
    <row r="5" spans="1:7" s="139" customFormat="1" x14ac:dyDescent="0.25">
      <c r="A5" s="61" t="s">
        <v>12</v>
      </c>
      <c r="B5" s="72">
        <v>8.5</v>
      </c>
      <c r="C5" s="72">
        <v>9.4</v>
      </c>
      <c r="D5" s="72">
        <v>2.4</v>
      </c>
      <c r="E5" s="63">
        <v>5.4</v>
      </c>
    </row>
    <row r="6" spans="1:7" s="148" customFormat="1" x14ac:dyDescent="0.25">
      <c r="A6" s="61" t="s">
        <v>13</v>
      </c>
      <c r="B6" s="72">
        <v>9.6</v>
      </c>
      <c r="C6" s="72">
        <v>9.1</v>
      </c>
      <c r="D6" s="72">
        <v>2.4</v>
      </c>
      <c r="E6" s="63">
        <v>5.3</v>
      </c>
    </row>
    <row r="7" spans="1:7" s="149" customFormat="1" x14ac:dyDescent="0.25">
      <c r="A7" s="61" t="s">
        <v>14</v>
      </c>
      <c r="B7" s="72">
        <v>10.199999999999999</v>
      </c>
      <c r="C7" s="72">
        <v>8.8000000000000007</v>
      </c>
      <c r="D7" s="72">
        <v>2.4</v>
      </c>
      <c r="E7" s="63">
        <v>4.8</v>
      </c>
    </row>
    <row r="8" spans="1:7" s="154" customFormat="1" x14ac:dyDescent="0.25">
      <c r="A8" s="61" t="s">
        <v>15</v>
      </c>
      <c r="B8" s="72">
        <v>10.7</v>
      </c>
      <c r="C8" s="72">
        <v>8.3000000000000007</v>
      </c>
      <c r="D8" s="72">
        <v>2.2999999999999998</v>
      </c>
      <c r="E8" s="63">
        <v>4.5999999999999996</v>
      </c>
    </row>
    <row r="9" spans="1:7" s="136" customFormat="1" x14ac:dyDescent="0.25">
      <c r="A9" s="61" t="s">
        <v>16</v>
      </c>
      <c r="B9" s="72">
        <v>11</v>
      </c>
      <c r="C9" s="72">
        <v>8</v>
      </c>
      <c r="D9" s="72">
        <v>1.8</v>
      </c>
      <c r="E9" s="63">
        <v>5.0999999999999996</v>
      </c>
    </row>
    <row r="10" spans="1:7" s="56" customFormat="1" ht="14.25" x14ac:dyDescent="0.2">
      <c r="A10" s="64" t="s">
        <v>17</v>
      </c>
      <c r="B10" s="120">
        <v>11.3</v>
      </c>
      <c r="C10" s="120">
        <v>7.3</v>
      </c>
      <c r="D10" s="120">
        <v>1.9</v>
      </c>
      <c r="E10" s="65">
        <v>4.9000000000000004</v>
      </c>
    </row>
    <row r="11" spans="1:7" s="56" customFormat="1" x14ac:dyDescent="0.25">
      <c r="A11" s="61" t="s">
        <v>18</v>
      </c>
      <c r="B11" s="72">
        <v>11</v>
      </c>
      <c r="C11" s="72">
        <v>7</v>
      </c>
      <c r="D11" s="72">
        <v>2.2000000000000002</v>
      </c>
      <c r="E11" s="63"/>
    </row>
    <row r="12" spans="1:7" s="139" customFormat="1" x14ac:dyDescent="0.25">
      <c r="A12" s="61" t="s">
        <v>19</v>
      </c>
      <c r="B12" s="72">
        <v>10.6</v>
      </c>
      <c r="C12" s="72">
        <v>6.8</v>
      </c>
      <c r="D12" s="72">
        <v>2.5</v>
      </c>
      <c r="E12" s="63"/>
      <c r="G12" s="62"/>
    </row>
    <row r="13" spans="1:7" s="140" customFormat="1" x14ac:dyDescent="0.25">
      <c r="A13" s="61" t="s">
        <v>20</v>
      </c>
      <c r="B13" s="72">
        <v>10.3</v>
      </c>
      <c r="C13" s="72">
        <v>6.7</v>
      </c>
      <c r="D13" s="72">
        <v>2.4</v>
      </c>
      <c r="E13" s="63"/>
      <c r="G13" s="62"/>
    </row>
    <row r="14" spans="1:7" s="56" customFormat="1" x14ac:dyDescent="0.25">
      <c r="A14" s="61" t="s">
        <v>21</v>
      </c>
      <c r="B14" s="72">
        <v>9.8000000000000007</v>
      </c>
      <c r="C14" s="72">
        <v>6.5</v>
      </c>
      <c r="D14" s="72">
        <v>2</v>
      </c>
      <c r="E14" s="63"/>
      <c r="G14" s="71"/>
    </row>
    <row r="15" spans="1:7" x14ac:dyDescent="0.25">
      <c r="A15" s="39" t="s">
        <v>22</v>
      </c>
      <c r="B15" s="41">
        <v>9.5</v>
      </c>
      <c r="C15" s="41">
        <v>6.5</v>
      </c>
      <c r="D15" s="41">
        <v>2</v>
      </c>
      <c r="E15" s="117"/>
      <c r="G15" s="62"/>
    </row>
    <row r="16" spans="1:7" ht="30" customHeight="1" x14ac:dyDescent="0.25">
      <c r="A16" s="188" t="s">
        <v>34</v>
      </c>
      <c r="B16" s="188"/>
      <c r="C16" s="188"/>
      <c r="D16" s="188"/>
      <c r="E16" s="188"/>
      <c r="G16" s="62"/>
    </row>
    <row r="17" spans="1:7" ht="30" customHeight="1" x14ac:dyDescent="0.25">
      <c r="A17" s="188" t="s">
        <v>35</v>
      </c>
      <c r="B17" s="188"/>
      <c r="C17" s="188"/>
      <c r="D17" s="188"/>
      <c r="E17" s="188"/>
      <c r="G17" s="62"/>
    </row>
    <row r="18" spans="1:7" x14ac:dyDescent="0.25">
      <c r="A18" s="126" t="s">
        <v>100</v>
      </c>
      <c r="B18" s="127"/>
      <c r="C18" s="127"/>
      <c r="D18" s="127"/>
      <c r="E18" s="127"/>
    </row>
  </sheetData>
  <mergeCells count="4">
    <mergeCell ref="A1:E1"/>
    <mergeCell ref="A2:E2"/>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zoomScaleNormal="100" zoomScaleSheetLayoutView="90" workbookViewId="0">
      <selection activeCell="K25" sqref="K25"/>
    </sheetView>
  </sheetViews>
  <sheetFormatPr defaultColWidth="9.140625" defaultRowHeight="15" x14ac:dyDescent="0.25"/>
  <cols>
    <col min="1" max="1" width="20.42578125" style="22" bestFit="1" customWidth="1"/>
    <col min="2" max="6" width="10" style="22" bestFit="1" customWidth="1"/>
    <col min="7" max="8" width="9.140625" style="22" customWidth="1"/>
    <col min="9" max="16384" width="9.140625" style="22"/>
  </cols>
  <sheetData>
    <row r="1" spans="1:10" s="24" customFormat="1" x14ac:dyDescent="0.25">
      <c r="A1" s="192" t="s">
        <v>168</v>
      </c>
      <c r="B1" s="192"/>
      <c r="C1" s="192"/>
      <c r="D1" s="192"/>
      <c r="E1" s="192"/>
      <c r="F1" s="192"/>
      <c r="G1" s="192"/>
      <c r="H1" s="192"/>
    </row>
    <row r="2" spans="1:10" x14ac:dyDescent="0.25">
      <c r="G2" s="189" t="s">
        <v>44</v>
      </c>
      <c r="H2" s="189"/>
    </row>
    <row r="3" spans="1:10" ht="31.5" customHeight="1" x14ac:dyDescent="0.25">
      <c r="A3" s="109"/>
      <c r="B3" s="109">
        <v>2015</v>
      </c>
      <c r="C3" s="109">
        <v>2016</v>
      </c>
      <c r="D3" s="109">
        <v>2017</v>
      </c>
      <c r="E3" s="109">
        <v>2018</v>
      </c>
      <c r="F3" s="109">
        <v>2019</v>
      </c>
      <c r="G3" s="80" t="s">
        <v>158</v>
      </c>
      <c r="H3" s="80" t="s">
        <v>159</v>
      </c>
    </row>
    <row r="4" spans="1:10" s="146" customFormat="1" x14ac:dyDescent="0.25">
      <c r="A4" s="61" t="s">
        <v>11</v>
      </c>
      <c r="B4" s="70">
        <v>72909</v>
      </c>
      <c r="C4" s="70">
        <v>78638</v>
      </c>
      <c r="D4" s="70">
        <v>86287</v>
      </c>
      <c r="E4" s="70">
        <v>88502</v>
      </c>
      <c r="F4" s="70">
        <v>93307</v>
      </c>
      <c r="G4" s="63">
        <v>27.977341617632938</v>
      </c>
      <c r="H4" s="63">
        <v>5.4292558360263046</v>
      </c>
    </row>
    <row r="5" spans="1:10" s="129" customFormat="1" x14ac:dyDescent="0.25">
      <c r="A5" s="61" t="s">
        <v>12</v>
      </c>
      <c r="B5" s="70">
        <v>73351</v>
      </c>
      <c r="C5" s="70">
        <v>79578</v>
      </c>
      <c r="D5" s="70">
        <v>87030</v>
      </c>
      <c r="E5" s="70">
        <v>89096</v>
      </c>
      <c r="F5" s="70">
        <v>93888</v>
      </c>
      <c r="G5" s="63">
        <v>27.998254965849135</v>
      </c>
      <c r="H5" s="63">
        <v>5.3784681691658429</v>
      </c>
    </row>
    <row r="6" spans="1:10" s="148" customFormat="1" x14ac:dyDescent="0.25">
      <c r="A6" s="61" t="s">
        <v>13</v>
      </c>
      <c r="B6" s="70">
        <v>73163</v>
      </c>
      <c r="C6" s="70">
        <v>80202</v>
      </c>
      <c r="D6" s="70">
        <v>87532</v>
      </c>
      <c r="E6" s="70">
        <v>89593</v>
      </c>
      <c r="F6" s="70">
        <v>94303</v>
      </c>
      <c r="G6" s="63">
        <v>28.894386506840892</v>
      </c>
      <c r="H6" s="63">
        <v>5.2571071400667462</v>
      </c>
      <c r="I6" s="131"/>
      <c r="J6" s="131"/>
    </row>
    <row r="7" spans="1:10" s="149" customFormat="1" x14ac:dyDescent="0.25">
      <c r="A7" s="61" t="s">
        <v>14</v>
      </c>
      <c r="B7" s="70">
        <v>73695</v>
      </c>
      <c r="C7" s="70">
        <v>81180</v>
      </c>
      <c r="D7" s="70">
        <v>88289</v>
      </c>
      <c r="E7" s="70">
        <v>90372</v>
      </c>
      <c r="F7" s="70">
        <v>94718</v>
      </c>
      <c r="G7" s="63">
        <v>28.527037112422825</v>
      </c>
      <c r="H7" s="63">
        <v>4.8090116407736909</v>
      </c>
      <c r="I7" s="131"/>
      <c r="J7" s="131"/>
    </row>
    <row r="8" spans="1:10" s="154" customFormat="1" x14ac:dyDescent="0.25">
      <c r="A8" s="61" t="s">
        <v>15</v>
      </c>
      <c r="B8" s="70">
        <v>74167</v>
      </c>
      <c r="C8" s="70">
        <v>82070</v>
      </c>
      <c r="D8" s="70">
        <v>88859</v>
      </c>
      <c r="E8" s="70">
        <v>90927</v>
      </c>
      <c r="F8" s="70">
        <v>95125</v>
      </c>
      <c r="G8" s="63">
        <v>28.257850526514488</v>
      </c>
      <c r="H8" s="63">
        <v>4.6168904725769027</v>
      </c>
    </row>
    <row r="9" spans="1:10" s="136" customFormat="1" x14ac:dyDescent="0.25">
      <c r="A9" s="61" t="s">
        <v>16</v>
      </c>
      <c r="B9" s="70">
        <v>74592</v>
      </c>
      <c r="C9" s="70">
        <v>82796</v>
      </c>
      <c r="D9" s="70">
        <v>89392</v>
      </c>
      <c r="E9" s="70">
        <v>91038</v>
      </c>
      <c r="F9" s="70">
        <v>95668</v>
      </c>
      <c r="G9" s="63">
        <v>28.255040755040756</v>
      </c>
      <c r="H9" s="63">
        <v>5.0857883521166984</v>
      </c>
    </row>
    <row r="10" spans="1:10" s="56" customFormat="1" ht="14.25" x14ac:dyDescent="0.2">
      <c r="A10" s="64" t="s">
        <v>17</v>
      </c>
      <c r="B10" s="119">
        <v>74999</v>
      </c>
      <c r="C10" s="119">
        <v>83481</v>
      </c>
      <c r="D10" s="119">
        <v>89576</v>
      </c>
      <c r="E10" s="119">
        <v>91305</v>
      </c>
      <c r="F10" s="119">
        <v>95776</v>
      </c>
      <c r="G10" s="65">
        <v>27.703036040480537</v>
      </c>
      <c r="H10" s="65">
        <v>4.8967745468484747</v>
      </c>
      <c r="I10" s="147"/>
      <c r="J10" s="147"/>
    </row>
    <row r="11" spans="1:10" x14ac:dyDescent="0.25">
      <c r="A11" s="61" t="s">
        <v>18</v>
      </c>
      <c r="B11" s="70">
        <v>75549</v>
      </c>
      <c r="C11" s="70">
        <v>83823</v>
      </c>
      <c r="D11" s="70">
        <v>89718</v>
      </c>
      <c r="E11" s="70">
        <v>91703</v>
      </c>
      <c r="F11" s="70">
        <v>0</v>
      </c>
      <c r="G11" s="63">
        <v>0</v>
      </c>
      <c r="H11" s="63">
        <v>0</v>
      </c>
    </row>
    <row r="12" spans="1:10" s="139" customFormat="1" x14ac:dyDescent="0.25">
      <c r="A12" s="61" t="s">
        <v>19</v>
      </c>
      <c r="B12" s="70">
        <v>76176</v>
      </c>
      <c r="C12" s="70">
        <v>84284</v>
      </c>
      <c r="D12" s="70">
        <v>90038</v>
      </c>
      <c r="E12" s="70">
        <v>92326</v>
      </c>
      <c r="F12" s="70">
        <v>0</v>
      </c>
      <c r="G12" s="63">
        <v>0</v>
      </c>
      <c r="H12" s="63">
        <v>0</v>
      </c>
    </row>
    <row r="13" spans="1:10" s="140" customFormat="1" x14ac:dyDescent="0.25">
      <c r="A13" s="61" t="s">
        <v>20</v>
      </c>
      <c r="B13" s="70">
        <v>77063</v>
      </c>
      <c r="C13" s="70">
        <v>85033</v>
      </c>
      <c r="D13" s="70">
        <v>90751</v>
      </c>
      <c r="E13" s="70">
        <v>92890</v>
      </c>
      <c r="F13" s="70">
        <v>0</v>
      </c>
      <c r="G13" s="63">
        <v>0</v>
      </c>
      <c r="H13" s="63">
        <v>0</v>
      </c>
    </row>
    <row r="14" spans="1:10" x14ac:dyDescent="0.25">
      <c r="A14" s="30" t="s">
        <v>21</v>
      </c>
      <c r="B14" s="70">
        <v>77783</v>
      </c>
      <c r="C14" s="70">
        <v>85439</v>
      </c>
      <c r="D14" s="70">
        <v>91015</v>
      </c>
      <c r="E14" s="70">
        <v>92863</v>
      </c>
      <c r="F14" s="70">
        <v>0</v>
      </c>
      <c r="G14" s="63">
        <v>0</v>
      </c>
      <c r="H14" s="63">
        <v>0</v>
      </c>
    </row>
    <row r="15" spans="1:10" x14ac:dyDescent="0.25">
      <c r="A15" s="30" t="s">
        <v>22</v>
      </c>
      <c r="B15" s="70">
        <v>78035</v>
      </c>
      <c r="C15" s="70">
        <v>85434</v>
      </c>
      <c r="D15" s="70">
        <v>91004</v>
      </c>
      <c r="E15" s="70">
        <v>92789</v>
      </c>
      <c r="F15" s="70">
        <v>0</v>
      </c>
      <c r="G15" s="63">
        <v>0</v>
      </c>
      <c r="H15" s="63">
        <v>0</v>
      </c>
    </row>
    <row r="16" spans="1:10" x14ac:dyDescent="0.25">
      <c r="A16" s="30" t="s">
        <v>160</v>
      </c>
      <c r="B16" s="106">
        <v>73839.428571428565</v>
      </c>
      <c r="C16" s="106">
        <v>81135</v>
      </c>
      <c r="D16" s="106">
        <v>88137.857142857145</v>
      </c>
      <c r="E16" s="106">
        <v>90119</v>
      </c>
      <c r="F16" s="106">
        <v>94683.571428571435</v>
      </c>
      <c r="G16" s="63">
        <v>28.229014309041261</v>
      </c>
      <c r="H16" s="63">
        <v>5.0650489115185859</v>
      </c>
    </row>
    <row r="17" spans="1:8" x14ac:dyDescent="0.25">
      <c r="A17" s="39" t="s">
        <v>65</v>
      </c>
      <c r="B17" s="118">
        <v>75123.5</v>
      </c>
      <c r="C17" s="118">
        <v>82663.166666666672</v>
      </c>
      <c r="D17" s="118">
        <v>89124.25</v>
      </c>
      <c r="E17" s="118">
        <v>91117</v>
      </c>
      <c r="F17" s="118">
        <v>0</v>
      </c>
      <c r="G17" s="117">
        <v>0</v>
      </c>
      <c r="H17" s="117">
        <v>0</v>
      </c>
    </row>
    <row r="18" spans="1:8" ht="30" customHeight="1" x14ac:dyDescent="0.25">
      <c r="A18" s="180" t="s">
        <v>34</v>
      </c>
      <c r="B18" s="180"/>
      <c r="C18" s="180"/>
      <c r="D18" s="180"/>
      <c r="E18" s="180"/>
      <c r="F18" s="180"/>
      <c r="G18" s="180"/>
      <c r="H18" s="180"/>
    </row>
    <row r="19" spans="1:8" x14ac:dyDescent="0.25">
      <c r="A19" s="180" t="s">
        <v>35</v>
      </c>
      <c r="B19" s="180"/>
      <c r="C19" s="180"/>
      <c r="D19" s="180"/>
      <c r="E19" s="180"/>
      <c r="F19" s="180"/>
      <c r="G19" s="180"/>
      <c r="H19" s="180"/>
    </row>
    <row r="20" spans="1:8" x14ac:dyDescent="0.25">
      <c r="A20" s="180"/>
      <c r="B20" s="180"/>
      <c r="C20" s="180"/>
      <c r="D20" s="180"/>
      <c r="E20" s="180"/>
      <c r="F20" s="180"/>
      <c r="G20" s="180"/>
      <c r="H20" s="180"/>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activeCell="N18" sqref="N18"/>
    </sheetView>
  </sheetViews>
  <sheetFormatPr defaultColWidth="9.140625" defaultRowHeight="15" x14ac:dyDescent="0.25"/>
  <cols>
    <col min="1" max="1" width="9.28515625" style="32" bestFit="1" customWidth="1"/>
    <col min="2" max="2" width="24.140625" style="32" bestFit="1" customWidth="1"/>
    <col min="3" max="7" width="11.7109375" style="32" bestFit="1" customWidth="1"/>
    <col min="8" max="9" width="9" style="32" customWidth="1"/>
    <col min="10" max="12" width="9.140625" style="32"/>
    <col min="13" max="17" width="10.42578125" style="32" bestFit="1" customWidth="1"/>
    <col min="18" max="16384" width="9.140625" style="32"/>
  </cols>
  <sheetData>
    <row r="1" spans="1:17" x14ac:dyDescent="0.25">
      <c r="A1" s="184" t="s">
        <v>169</v>
      </c>
      <c r="B1" s="184"/>
      <c r="C1" s="184"/>
      <c r="D1" s="184"/>
      <c r="E1" s="184"/>
      <c r="F1" s="184"/>
      <c r="G1" s="184"/>
      <c r="H1" s="184"/>
      <c r="I1" s="184"/>
    </row>
    <row r="2" spans="1:17" x14ac:dyDescent="0.25">
      <c r="A2" s="193" t="s">
        <v>175</v>
      </c>
      <c r="B2" s="193"/>
      <c r="C2" s="193"/>
      <c r="D2" s="193"/>
      <c r="E2" s="193"/>
      <c r="F2" s="193"/>
      <c r="G2" s="193"/>
      <c r="H2" s="193"/>
      <c r="I2" s="193"/>
    </row>
    <row r="3" spans="1:17" x14ac:dyDescent="0.25">
      <c r="H3" s="189" t="s">
        <v>44</v>
      </c>
      <c r="I3" s="189"/>
    </row>
    <row r="4" spans="1:17" ht="29.25" x14ac:dyDescent="0.25">
      <c r="A4" s="109" t="s">
        <v>25</v>
      </c>
      <c r="B4" s="109" t="s">
        <v>93</v>
      </c>
      <c r="C4" s="109">
        <v>2015</v>
      </c>
      <c r="D4" s="109">
        <v>2016</v>
      </c>
      <c r="E4" s="109">
        <v>2017</v>
      </c>
      <c r="F4" s="109">
        <v>2018</v>
      </c>
      <c r="G4" s="109">
        <v>2019</v>
      </c>
      <c r="H4" s="111" t="s">
        <v>158</v>
      </c>
      <c r="I4" s="111" t="s">
        <v>159</v>
      </c>
    </row>
    <row r="5" spans="1:17" x14ac:dyDescent="0.25">
      <c r="A5" s="108">
        <v>1</v>
      </c>
      <c r="B5" s="64" t="s">
        <v>73</v>
      </c>
      <c r="C5" s="85">
        <v>47875</v>
      </c>
      <c r="D5" s="85">
        <v>52545</v>
      </c>
      <c r="E5" s="85">
        <v>55356</v>
      </c>
      <c r="F5" s="85">
        <v>57866</v>
      </c>
      <c r="G5" s="85">
        <v>59965</v>
      </c>
      <c r="H5" s="72">
        <v>25.253263707571801</v>
      </c>
      <c r="I5" s="72">
        <v>3.6273459371651744</v>
      </c>
      <c r="M5" s="87"/>
      <c r="N5" s="87"/>
      <c r="O5" s="87"/>
      <c r="P5" s="87"/>
      <c r="Q5" s="87"/>
    </row>
    <row r="6" spans="1:17" x14ac:dyDescent="0.25">
      <c r="A6" s="108">
        <v>2</v>
      </c>
      <c r="B6" s="64" t="s">
        <v>74</v>
      </c>
      <c r="C6" s="85">
        <v>14804</v>
      </c>
      <c r="D6" s="85">
        <v>16129</v>
      </c>
      <c r="E6" s="85">
        <v>17639</v>
      </c>
      <c r="F6" s="85">
        <v>18386</v>
      </c>
      <c r="G6" s="85">
        <v>19131</v>
      </c>
      <c r="H6" s="72">
        <v>29.228586868413942</v>
      </c>
      <c r="I6" s="72">
        <v>4.0519960839769382</v>
      </c>
      <c r="M6" s="87"/>
      <c r="N6" s="87"/>
      <c r="O6" s="87"/>
      <c r="P6" s="87"/>
      <c r="Q6" s="87"/>
    </row>
    <row r="7" spans="1:17" x14ac:dyDescent="0.25">
      <c r="A7" s="108">
        <v>3</v>
      </c>
      <c r="B7" s="64" t="s">
        <v>77</v>
      </c>
      <c r="C7" s="85">
        <v>4311</v>
      </c>
      <c r="D7" s="85">
        <v>5295</v>
      </c>
      <c r="E7" s="85">
        <v>6217</v>
      </c>
      <c r="F7" s="85">
        <v>7193</v>
      </c>
      <c r="G7" s="85">
        <v>8039</v>
      </c>
      <c r="H7" s="72">
        <v>86.476455578752038</v>
      </c>
      <c r="I7" s="72">
        <v>11.761434728207981</v>
      </c>
      <c r="M7" s="87"/>
      <c r="N7" s="87"/>
      <c r="O7" s="87"/>
      <c r="P7" s="87"/>
      <c r="Q7" s="87"/>
    </row>
    <row r="8" spans="1:17" x14ac:dyDescent="0.25">
      <c r="A8" s="108">
        <v>4</v>
      </c>
      <c r="B8" s="64" t="s">
        <v>80</v>
      </c>
      <c r="C8" s="85">
        <v>2787</v>
      </c>
      <c r="D8" s="85">
        <v>3147</v>
      </c>
      <c r="E8" s="85">
        <v>3576</v>
      </c>
      <c r="F8" s="85">
        <v>4011</v>
      </c>
      <c r="G8" s="85">
        <v>4695</v>
      </c>
      <c r="H8" s="35">
        <v>68.460710441334768</v>
      </c>
      <c r="I8" s="35">
        <v>17.053103964098728</v>
      </c>
      <c r="M8" s="87"/>
      <c r="N8" s="87"/>
      <c r="O8" s="87"/>
      <c r="P8" s="87"/>
      <c r="Q8" s="87"/>
    </row>
    <row r="9" spans="1:17" x14ac:dyDescent="0.25">
      <c r="A9" s="108">
        <v>5</v>
      </c>
      <c r="B9" s="64" t="s">
        <v>79</v>
      </c>
      <c r="C9" s="85">
        <v>2561</v>
      </c>
      <c r="D9" s="85">
        <v>3423</v>
      </c>
      <c r="E9" s="85">
        <v>3657</v>
      </c>
      <c r="F9" s="85">
        <v>3849</v>
      </c>
      <c r="G9" s="85">
        <v>3946</v>
      </c>
      <c r="H9" s="72">
        <v>54.080437329168298</v>
      </c>
      <c r="I9" s="72">
        <v>2.5201351000259806</v>
      </c>
      <c r="M9" s="87"/>
      <c r="N9" s="87"/>
      <c r="O9" s="87"/>
      <c r="P9" s="87"/>
      <c r="Q9" s="87"/>
    </row>
    <row r="10" spans="1:17" x14ac:dyDescent="0.25">
      <c r="A10" s="110">
        <v>6</v>
      </c>
      <c r="B10" s="38" t="s">
        <v>28</v>
      </c>
      <c r="C10" s="86">
        <v>2661</v>
      </c>
      <c r="D10" s="86">
        <v>2942</v>
      </c>
      <c r="E10" s="86">
        <v>3131</v>
      </c>
      <c r="F10" s="128">
        <v>0</v>
      </c>
      <c r="G10" s="128">
        <v>0</v>
      </c>
      <c r="H10" s="128">
        <v>0</v>
      </c>
      <c r="I10" s="128">
        <v>0</v>
      </c>
      <c r="J10" s="86"/>
      <c r="M10" s="87"/>
      <c r="N10" s="87"/>
      <c r="O10" s="87"/>
      <c r="P10" s="87"/>
      <c r="Q10" s="87"/>
    </row>
    <row r="11" spans="1:17" x14ac:dyDescent="0.25">
      <c r="A11" s="109"/>
      <c r="B11" s="31" t="s">
        <v>51</v>
      </c>
      <c r="C11" s="84">
        <v>74999</v>
      </c>
      <c r="D11" s="84">
        <v>83481</v>
      </c>
      <c r="E11" s="84">
        <v>89576</v>
      </c>
      <c r="F11" s="84">
        <v>91305</v>
      </c>
      <c r="G11" s="84">
        <v>95776</v>
      </c>
      <c r="H11" s="36">
        <v>27.703036040480537</v>
      </c>
      <c r="I11" s="36">
        <v>4.8967745468484747</v>
      </c>
      <c r="M11" s="87"/>
      <c r="N11" s="87"/>
      <c r="O11" s="87"/>
      <c r="P11" s="87"/>
      <c r="Q11" s="87"/>
    </row>
    <row r="12" spans="1:17" x14ac:dyDescent="0.25">
      <c r="A12" s="180" t="s">
        <v>34</v>
      </c>
      <c r="B12" s="180"/>
      <c r="C12" s="180"/>
      <c r="D12" s="180"/>
      <c r="E12" s="180"/>
      <c r="F12" s="180"/>
      <c r="G12" s="180"/>
      <c r="H12" s="180"/>
      <c r="I12" s="180"/>
      <c r="M12" s="132"/>
    </row>
    <row r="13" spans="1:17" ht="15" customHeight="1" x14ac:dyDescent="0.25">
      <c r="A13" s="188" t="s">
        <v>35</v>
      </c>
      <c r="B13" s="188"/>
      <c r="C13" s="188"/>
      <c r="D13" s="188"/>
      <c r="E13" s="188"/>
      <c r="F13" s="188"/>
      <c r="G13" s="188"/>
      <c r="H13" s="188"/>
      <c r="I13" s="188"/>
    </row>
    <row r="14" spans="1:17" x14ac:dyDescent="0.25">
      <c r="A14" s="180"/>
      <c r="B14" s="180"/>
      <c r="C14" s="180"/>
      <c r="D14" s="180"/>
      <c r="E14" s="180"/>
      <c r="F14" s="180"/>
      <c r="G14" s="180"/>
      <c r="H14" s="180"/>
      <c r="I14" s="180"/>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activeCell="M26" sqref="M26"/>
    </sheetView>
  </sheetViews>
  <sheetFormatPr defaultColWidth="9.140625" defaultRowHeight="15" x14ac:dyDescent="0.25"/>
  <cols>
    <col min="1" max="1" width="16.5703125" style="22" customWidth="1"/>
    <col min="2" max="2" width="10" style="22" customWidth="1"/>
    <col min="3" max="16384" width="9.140625" style="22"/>
  </cols>
  <sheetData>
    <row r="1" spans="1:5" s="24" customFormat="1" ht="47.25" customHeight="1" x14ac:dyDescent="0.25">
      <c r="A1" s="194" t="s">
        <v>54</v>
      </c>
      <c r="B1" s="194"/>
      <c r="C1" s="194"/>
      <c r="D1" s="194"/>
      <c r="E1" s="194"/>
    </row>
    <row r="2" spans="1:5" s="27" customFormat="1" ht="12" x14ac:dyDescent="0.2">
      <c r="A2" s="77" t="s">
        <v>50</v>
      </c>
      <c r="B2" s="77"/>
      <c r="C2" s="77"/>
      <c r="D2" s="77"/>
      <c r="E2" s="77"/>
    </row>
    <row r="3" spans="1:5" x14ac:dyDescent="0.25">
      <c r="A3" s="76" t="s">
        <v>10</v>
      </c>
      <c r="B3" s="76">
        <v>2016</v>
      </c>
      <c r="C3" s="76">
        <v>2017</v>
      </c>
      <c r="D3" s="76">
        <v>2018</v>
      </c>
      <c r="E3" s="76">
        <v>2019</v>
      </c>
    </row>
    <row r="4" spans="1:5" x14ac:dyDescent="0.25">
      <c r="A4" s="61" t="s">
        <v>11</v>
      </c>
      <c r="B4" s="72">
        <v>2.2000000000000002</v>
      </c>
      <c r="C4" s="72">
        <v>1.8</v>
      </c>
      <c r="D4" s="72">
        <v>1.8</v>
      </c>
      <c r="E4" s="63">
        <v>7.9</v>
      </c>
    </row>
    <row r="5" spans="1:5" s="129" customFormat="1" x14ac:dyDescent="0.25">
      <c r="A5" s="61" t="s">
        <v>12</v>
      </c>
      <c r="B5" s="72">
        <v>0.2</v>
      </c>
      <c r="C5" s="72">
        <v>2.4</v>
      </c>
      <c r="D5" s="72">
        <v>3.6</v>
      </c>
      <c r="E5" s="63">
        <v>5.3</v>
      </c>
    </row>
    <row r="6" spans="1:5" s="148" customFormat="1" x14ac:dyDescent="0.25">
      <c r="A6" s="61" t="s">
        <v>13</v>
      </c>
      <c r="B6" s="72">
        <v>0.1</v>
      </c>
      <c r="C6" s="72">
        <v>2</v>
      </c>
      <c r="D6" s="72">
        <v>4.2</v>
      </c>
      <c r="E6" s="63">
        <v>5.2</v>
      </c>
    </row>
    <row r="7" spans="1:5" s="149" customFormat="1" x14ac:dyDescent="0.25">
      <c r="A7" s="61" t="s">
        <v>14</v>
      </c>
      <c r="B7" s="72">
        <v>0.1</v>
      </c>
      <c r="C7" s="72">
        <v>2.1</v>
      </c>
      <c r="D7" s="72">
        <v>4.0999999999999996</v>
      </c>
      <c r="E7" s="63">
        <v>5.2</v>
      </c>
    </row>
    <row r="8" spans="1:5" s="154" customFormat="1" x14ac:dyDescent="0.25">
      <c r="A8" s="61" t="s">
        <v>15</v>
      </c>
      <c r="B8" s="72">
        <v>0.2</v>
      </c>
      <c r="C8" s="72">
        <v>2.5</v>
      </c>
      <c r="D8" s="72">
        <v>3.6</v>
      </c>
      <c r="E8" s="63">
        <v>5.5</v>
      </c>
    </row>
    <row r="9" spans="1:5" s="154" customFormat="1" x14ac:dyDescent="0.25">
      <c r="A9" s="61" t="s">
        <v>16</v>
      </c>
      <c r="B9" s="72">
        <v>0.9</v>
      </c>
      <c r="C9" s="72">
        <v>2.6</v>
      </c>
      <c r="D9" s="72">
        <v>3.3</v>
      </c>
      <c r="E9" s="63">
        <v>5.3</v>
      </c>
    </row>
    <row r="10" spans="1:5" s="56" customFormat="1" ht="14.25" x14ac:dyDescent="0.2">
      <c r="A10" s="64" t="s">
        <v>17</v>
      </c>
      <c r="B10" s="120">
        <v>3.3</v>
      </c>
      <c r="C10" s="120">
        <v>2.7</v>
      </c>
      <c r="D10" s="120">
        <v>4.2</v>
      </c>
      <c r="E10" s="65">
        <v>4.5</v>
      </c>
    </row>
    <row r="11" spans="1:5" x14ac:dyDescent="0.25">
      <c r="A11" s="61" t="s">
        <v>18</v>
      </c>
      <c r="B11" s="72">
        <v>3.3</v>
      </c>
      <c r="C11" s="72">
        <v>3.3</v>
      </c>
      <c r="D11" s="72">
        <v>4.0999999999999996</v>
      </c>
      <c r="E11" s="63">
        <v>0</v>
      </c>
    </row>
    <row r="12" spans="1:5" s="139" customFormat="1" x14ac:dyDescent="0.25">
      <c r="A12" s="61" t="s">
        <v>19</v>
      </c>
      <c r="B12" s="72">
        <v>2.9</v>
      </c>
      <c r="C12" s="72">
        <v>4.3</v>
      </c>
      <c r="D12" s="72">
        <v>4.3</v>
      </c>
      <c r="E12" s="63">
        <v>0</v>
      </c>
    </row>
    <row r="13" spans="1:5" s="140" customFormat="1" x14ac:dyDescent="0.25">
      <c r="A13" s="61" t="s">
        <v>20</v>
      </c>
      <c r="B13" s="72">
        <v>0.3</v>
      </c>
      <c r="C13" s="72">
        <v>5.2</v>
      </c>
      <c r="D13" s="72">
        <v>4.0999999999999996</v>
      </c>
      <c r="E13" s="63">
        <v>0</v>
      </c>
    </row>
    <row r="14" spans="1:5" s="56" customFormat="1" x14ac:dyDescent="0.25">
      <c r="A14" s="61" t="s">
        <v>21</v>
      </c>
      <c r="B14" s="72">
        <v>0.2</v>
      </c>
      <c r="C14" s="72">
        <v>5.4</v>
      </c>
      <c r="D14" s="72">
        <v>4.2</v>
      </c>
      <c r="E14" s="63">
        <v>0</v>
      </c>
    </row>
    <row r="15" spans="1:5" s="146" customFormat="1" x14ac:dyDescent="0.25">
      <c r="A15" s="39" t="s">
        <v>22</v>
      </c>
      <c r="B15" s="41">
        <v>0.2</v>
      </c>
      <c r="C15" s="41">
        <v>6</v>
      </c>
      <c r="D15" s="41">
        <v>4</v>
      </c>
      <c r="E15" s="117">
        <v>0</v>
      </c>
    </row>
    <row r="16" spans="1:5" ht="30" customHeight="1" x14ac:dyDescent="0.25">
      <c r="A16" s="195" t="s">
        <v>34</v>
      </c>
      <c r="B16" s="195"/>
      <c r="C16" s="195"/>
      <c r="D16" s="195"/>
      <c r="E16" s="195"/>
    </row>
    <row r="17" spans="1:5" ht="30" customHeight="1" x14ac:dyDescent="0.25">
      <c r="A17" s="188" t="s">
        <v>35</v>
      </c>
      <c r="B17" s="188"/>
      <c r="C17" s="188"/>
      <c r="D17" s="188"/>
      <c r="E17" s="188"/>
    </row>
    <row r="18" spans="1:5" x14ac:dyDescent="0.25">
      <c r="A18" s="181" t="s">
        <v>100</v>
      </c>
      <c r="B18" s="181"/>
      <c r="C18" s="181"/>
      <c r="D18" s="181"/>
      <c r="E18" s="181"/>
    </row>
    <row r="19" spans="1:5" x14ac:dyDescent="0.25">
      <c r="A19" s="196"/>
      <c r="B19" s="196"/>
      <c r="C19" s="196"/>
      <c r="D19" s="196"/>
      <c r="E19" s="196"/>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3"/>
  <sheetViews>
    <sheetView view="pageBreakPreview" topLeftCell="A162" zoomScaleNormal="100" zoomScaleSheetLayoutView="100" workbookViewId="0">
      <selection activeCell="B179" sqref="B179:G193"/>
    </sheetView>
  </sheetViews>
  <sheetFormatPr defaultRowHeight="15" x14ac:dyDescent="0.25"/>
  <cols>
    <col min="1" max="1" width="5.42578125" bestFit="1" customWidth="1"/>
    <col min="2" max="2" width="20.42578125" bestFit="1" customWidth="1"/>
    <col min="3" max="3" width="10.85546875" bestFit="1" customWidth="1"/>
    <col min="4" max="4" width="20.85546875" customWidth="1"/>
    <col min="5" max="5" width="10.85546875" bestFit="1" customWidth="1"/>
    <col min="6" max="6" width="14.140625" customWidth="1"/>
    <col min="7" max="7" width="9.140625" bestFit="1" customWidth="1"/>
    <col min="9" max="9" width="47.42578125" bestFit="1"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7</v>
      </c>
      <c r="B1" t="str">
        <f>TEXT(DATE(A2,A1,1),"mmm")</f>
        <v>Jul</v>
      </c>
      <c r="C1" t="str">
        <f>TEXT(DATE(A2,A1,1),"Mmmm")</f>
        <v>July</v>
      </c>
      <c r="D1">
        <v>6</v>
      </c>
      <c r="E1" t="str">
        <f>TEXT(DATE(D2,D1,1),"Mmmm")</f>
        <v>June</v>
      </c>
    </row>
    <row r="2" spans="1:7" x14ac:dyDescent="0.25">
      <c r="A2">
        <v>2018</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66" t="s">
        <v>2</v>
      </c>
      <c r="C8" s="167"/>
      <c r="D8" s="1"/>
      <c r="E8" s="1" t="s">
        <v>3</v>
      </c>
      <c r="F8" s="1"/>
      <c r="G8" s="1"/>
    </row>
    <row r="9" spans="1:7" x14ac:dyDescent="0.25">
      <c r="B9" s="168"/>
      <c r="C9" s="169"/>
      <c r="D9" s="169"/>
      <c r="E9" s="169"/>
      <c r="F9" s="169"/>
      <c r="G9" s="170"/>
    </row>
    <row r="10" spans="1:7" x14ac:dyDescent="0.25">
      <c r="B10" s="166"/>
      <c r="C10" s="171"/>
      <c r="D10" s="171"/>
      <c r="E10" s="171"/>
      <c r="F10" s="171"/>
      <c r="G10" s="167"/>
    </row>
    <row r="11" spans="1:7" ht="28.5" customHeight="1" x14ac:dyDescent="0.25">
      <c r="A11">
        <v>1</v>
      </c>
      <c r="B11" s="90" t="s">
        <v>4</v>
      </c>
      <c r="C11" s="90" t="s">
        <v>5</v>
      </c>
      <c r="D11" s="90" t="s">
        <v>6</v>
      </c>
      <c r="E11" s="90" t="s">
        <v>7</v>
      </c>
      <c r="F11" s="90" t="s">
        <v>8</v>
      </c>
      <c r="G11" s="90" t="s">
        <v>9</v>
      </c>
    </row>
    <row r="12" spans="1:7" x14ac:dyDescent="0.25">
      <c r="B12" s="91" t="s">
        <v>119</v>
      </c>
      <c r="C12" s="91">
        <v>4.0999999999999996</v>
      </c>
      <c r="D12" s="91">
        <v>1.9</v>
      </c>
      <c r="E12" s="91">
        <v>4.2</v>
      </c>
      <c r="F12" s="91">
        <v>0.6</v>
      </c>
      <c r="G12" s="91">
        <v>3.6</v>
      </c>
    </row>
    <row r="13" spans="1:7" x14ac:dyDescent="0.25">
      <c r="B13" s="91" t="s">
        <v>120</v>
      </c>
      <c r="C13" s="91">
        <v>2.5</v>
      </c>
      <c r="D13" s="91">
        <v>2.2000000000000002</v>
      </c>
      <c r="E13" s="91">
        <v>4.0999999999999996</v>
      </c>
      <c r="F13" s="91">
        <v>0.2</v>
      </c>
      <c r="G13" s="91">
        <v>2.6</v>
      </c>
    </row>
    <row r="14" spans="1:7" x14ac:dyDescent="0.25">
      <c r="B14" s="91" t="s">
        <v>122</v>
      </c>
      <c r="C14" s="91">
        <v>2.6</v>
      </c>
      <c r="D14" s="91">
        <v>2.5</v>
      </c>
      <c r="E14" s="91">
        <v>4.3</v>
      </c>
      <c r="F14" s="91">
        <v>0.8</v>
      </c>
      <c r="G14" s="91">
        <v>2.7</v>
      </c>
    </row>
    <row r="15" spans="1:7" x14ac:dyDescent="0.25">
      <c r="B15" s="91" t="s">
        <v>124</v>
      </c>
      <c r="C15" s="91">
        <v>2.2000000000000002</v>
      </c>
      <c r="D15" s="91">
        <v>2.4</v>
      </c>
      <c r="E15" s="91">
        <v>4.0999999999999996</v>
      </c>
      <c r="F15" s="91">
        <v>5.2</v>
      </c>
      <c r="G15" s="91">
        <v>2.5</v>
      </c>
    </row>
    <row r="16" spans="1:7" x14ac:dyDescent="0.25">
      <c r="B16" s="91" t="s">
        <v>126</v>
      </c>
      <c r="C16" s="91">
        <v>1.9</v>
      </c>
      <c r="D16" s="91">
        <v>2</v>
      </c>
      <c r="E16" s="91">
        <v>4.2</v>
      </c>
      <c r="F16" s="91">
        <v>5.3</v>
      </c>
      <c r="G16" s="91">
        <v>2.2999999999999998</v>
      </c>
    </row>
    <row r="17" spans="1:7" x14ac:dyDescent="0.25">
      <c r="B17" s="91" t="s">
        <v>127</v>
      </c>
      <c r="C17" s="91">
        <v>2</v>
      </c>
      <c r="D17" s="91">
        <v>2</v>
      </c>
      <c r="E17" s="91">
        <v>4</v>
      </c>
      <c r="F17" s="91">
        <v>4.5</v>
      </c>
      <c r="G17" s="91">
        <v>2.2999999999999998</v>
      </c>
    </row>
    <row r="18" spans="1:7" x14ac:dyDescent="0.25">
      <c r="B18" s="91" t="s">
        <v>131</v>
      </c>
      <c r="C18" s="91">
        <v>1</v>
      </c>
      <c r="D18" s="91">
        <v>5.4</v>
      </c>
      <c r="E18" s="91">
        <v>7.9</v>
      </c>
      <c r="F18" s="91">
        <v>4</v>
      </c>
      <c r="G18" s="91">
        <v>2.8</v>
      </c>
    </row>
    <row r="19" spans="1:7" x14ac:dyDescent="0.25">
      <c r="B19" s="91" t="s">
        <v>133</v>
      </c>
      <c r="C19" s="91">
        <v>1.1000000000000001</v>
      </c>
      <c r="D19" s="91">
        <v>5.4</v>
      </c>
      <c r="E19" s="91">
        <v>5.3</v>
      </c>
      <c r="F19" s="91">
        <v>2</v>
      </c>
      <c r="G19" s="91">
        <v>2.5</v>
      </c>
    </row>
    <row r="20" spans="1:7" x14ac:dyDescent="0.25">
      <c r="B20" s="91" t="s">
        <v>134</v>
      </c>
      <c r="C20" s="91">
        <v>1.1000000000000001</v>
      </c>
      <c r="D20" s="91">
        <v>5.3</v>
      </c>
      <c r="E20" s="91">
        <v>5.2</v>
      </c>
      <c r="F20" s="91">
        <v>2.5</v>
      </c>
      <c r="G20" s="91">
        <v>2.5</v>
      </c>
    </row>
    <row r="21" spans="1:7" x14ac:dyDescent="0.25">
      <c r="B21" s="91" t="s">
        <v>137</v>
      </c>
      <c r="C21" s="91">
        <v>1</v>
      </c>
      <c r="D21" s="91">
        <v>4.8</v>
      </c>
      <c r="E21" s="91">
        <v>5.2</v>
      </c>
      <c r="F21" s="91">
        <v>2.6</v>
      </c>
      <c r="G21" s="91">
        <v>2.2999999999999998</v>
      </c>
    </row>
    <row r="22" spans="1:7" x14ac:dyDescent="0.25">
      <c r="B22" s="91" t="s">
        <v>140</v>
      </c>
      <c r="C22" s="91">
        <v>0.8</v>
      </c>
      <c r="D22" s="91">
        <v>4.5999999999999996</v>
      </c>
      <c r="E22" s="91">
        <v>5.5</v>
      </c>
      <c r="F22" s="91">
        <v>4.0999999999999996</v>
      </c>
      <c r="G22" s="91">
        <v>2.2000000000000002</v>
      </c>
    </row>
    <row r="23" spans="1:7" x14ac:dyDescent="0.25">
      <c r="B23" s="91" t="s">
        <v>152</v>
      </c>
      <c r="C23" s="91">
        <v>0.9</v>
      </c>
      <c r="D23" s="91">
        <v>5.0999999999999996</v>
      </c>
      <c r="E23" s="91">
        <v>5.3</v>
      </c>
      <c r="F23" s="91">
        <v>4.0999999999999996</v>
      </c>
      <c r="G23" s="91">
        <v>2.4</v>
      </c>
    </row>
    <row r="24" spans="1:7" x14ac:dyDescent="0.25">
      <c r="B24" s="91" t="s">
        <v>153</v>
      </c>
      <c r="C24" s="91">
        <v>-0.2</v>
      </c>
      <c r="D24" s="91">
        <v>4.9000000000000004</v>
      </c>
      <c r="E24" s="91">
        <v>4.5</v>
      </c>
      <c r="F24" s="91">
        <v>2.8</v>
      </c>
      <c r="G24" s="91">
        <v>1.5</v>
      </c>
    </row>
    <row r="25" spans="1:7" ht="28.5" customHeight="1" x14ac:dyDescent="0.25">
      <c r="A25" t="s">
        <v>45</v>
      </c>
      <c r="B25" s="90" t="s">
        <v>4</v>
      </c>
      <c r="C25" s="90" t="s">
        <v>5</v>
      </c>
      <c r="D25" s="90" t="s">
        <v>6</v>
      </c>
      <c r="E25" s="90" t="s">
        <v>7</v>
      </c>
      <c r="F25" s="90" t="s">
        <v>8</v>
      </c>
      <c r="G25" s="90" t="s">
        <v>9</v>
      </c>
    </row>
    <row r="26" spans="1:7" x14ac:dyDescent="0.25">
      <c r="B26" s="91" t="s">
        <v>121</v>
      </c>
      <c r="C26" s="91">
        <v>-1.5</v>
      </c>
      <c r="D26" s="91">
        <v>0.4</v>
      </c>
      <c r="E26" s="91">
        <v>0.4</v>
      </c>
      <c r="F26" s="91">
        <v>0.4</v>
      </c>
      <c r="G26" s="91">
        <v>-0.9</v>
      </c>
    </row>
    <row r="27" spans="1:7" x14ac:dyDescent="0.25">
      <c r="B27" s="91" t="s">
        <v>123</v>
      </c>
      <c r="C27" s="91">
        <v>-0.1</v>
      </c>
      <c r="D27" s="91">
        <v>0.7</v>
      </c>
      <c r="E27" s="91">
        <v>0.6</v>
      </c>
      <c r="F27" s="91">
        <v>0.6</v>
      </c>
      <c r="G27" s="91">
        <v>0.2</v>
      </c>
    </row>
    <row r="28" spans="1:7" x14ac:dyDescent="0.25">
      <c r="B28" s="91" t="s">
        <v>125</v>
      </c>
      <c r="C28" s="91">
        <v>-0.1</v>
      </c>
      <c r="D28" s="91">
        <v>0.6</v>
      </c>
      <c r="E28" s="91">
        <v>0.5</v>
      </c>
      <c r="F28" s="91">
        <v>0.4</v>
      </c>
      <c r="G28" s="91">
        <v>0.2</v>
      </c>
    </row>
    <row r="29" spans="1:7" x14ac:dyDescent="0.25">
      <c r="B29" s="91" t="s">
        <v>128</v>
      </c>
      <c r="C29" s="91">
        <v>-0.5</v>
      </c>
      <c r="D29" s="91">
        <v>0</v>
      </c>
      <c r="E29" s="91">
        <v>0.3</v>
      </c>
      <c r="F29" s="91">
        <v>0.6</v>
      </c>
      <c r="G29" s="91">
        <v>-0.3</v>
      </c>
    </row>
    <row r="30" spans="1:7" x14ac:dyDescent="0.25">
      <c r="B30" s="91" t="s">
        <v>129</v>
      </c>
      <c r="C30" s="91">
        <v>0.1</v>
      </c>
      <c r="D30" s="91">
        <v>-0.1</v>
      </c>
      <c r="E30" s="91">
        <v>0.3</v>
      </c>
      <c r="F30" s="91">
        <v>0.4</v>
      </c>
      <c r="G30" s="91">
        <v>0.1</v>
      </c>
    </row>
    <row r="31" spans="1:7" x14ac:dyDescent="0.25">
      <c r="B31" s="91" t="s">
        <v>132</v>
      </c>
      <c r="C31" s="91">
        <v>0.1</v>
      </c>
      <c r="D31" s="91">
        <v>0.6</v>
      </c>
      <c r="E31" s="91">
        <v>1.2</v>
      </c>
      <c r="F31" s="91">
        <v>0.3</v>
      </c>
      <c r="G31" s="91">
        <v>0.3</v>
      </c>
    </row>
    <row r="32" spans="1:7" x14ac:dyDescent="0.25">
      <c r="B32" s="91" t="s">
        <v>135</v>
      </c>
      <c r="C32" s="91">
        <v>0.3</v>
      </c>
      <c r="D32" s="91">
        <v>0.6</v>
      </c>
      <c r="E32" s="91">
        <v>-0.3</v>
      </c>
      <c r="F32" s="91">
        <v>-1.3</v>
      </c>
      <c r="G32" s="91">
        <v>0.3</v>
      </c>
    </row>
    <row r="33" spans="1:7" x14ac:dyDescent="0.25">
      <c r="B33" s="91" t="s">
        <v>136</v>
      </c>
      <c r="C33" s="91">
        <v>0.5</v>
      </c>
      <c r="D33" s="91">
        <v>0.4</v>
      </c>
      <c r="E33" s="91">
        <v>0.1</v>
      </c>
      <c r="F33" s="91">
        <v>0.3</v>
      </c>
      <c r="G33" s="91">
        <v>0.4</v>
      </c>
    </row>
    <row r="34" spans="1:7" x14ac:dyDescent="0.25">
      <c r="B34" s="91" t="s">
        <v>138</v>
      </c>
      <c r="C34" s="91">
        <v>0.3</v>
      </c>
      <c r="D34" s="91">
        <v>0.4</v>
      </c>
      <c r="E34" s="91">
        <v>0</v>
      </c>
      <c r="F34" s="91">
        <v>0.7</v>
      </c>
      <c r="G34" s="91">
        <v>0.3</v>
      </c>
    </row>
    <row r="35" spans="1:7" x14ac:dyDescent="0.25">
      <c r="B35" s="91" t="s">
        <v>141</v>
      </c>
      <c r="C35" s="91">
        <v>0.4</v>
      </c>
      <c r="D35" s="91">
        <v>0.4</v>
      </c>
      <c r="E35" s="91">
        <v>0.4</v>
      </c>
      <c r="F35" s="91">
        <v>0</v>
      </c>
      <c r="G35" s="91">
        <v>0.4</v>
      </c>
    </row>
    <row r="36" spans="1:7" x14ac:dyDescent="0.25">
      <c r="B36" s="91" t="s">
        <v>154</v>
      </c>
      <c r="C36" s="91">
        <v>0.4</v>
      </c>
      <c r="D36" s="91">
        <v>0.6</v>
      </c>
      <c r="E36" s="91">
        <v>0.2</v>
      </c>
      <c r="F36" s="91">
        <v>0.5</v>
      </c>
      <c r="G36" s="91">
        <v>0.4</v>
      </c>
    </row>
    <row r="37" spans="1:7" x14ac:dyDescent="0.25">
      <c r="B37" s="91" t="s">
        <v>155</v>
      </c>
      <c r="C37" s="91">
        <v>-0.1</v>
      </c>
      <c r="D37" s="91">
        <v>0.1</v>
      </c>
      <c r="E37" s="91">
        <v>0.6</v>
      </c>
      <c r="F37" s="91">
        <v>-0.1</v>
      </c>
      <c r="G37" s="91">
        <v>0</v>
      </c>
    </row>
    <row r="38" spans="1:7" x14ac:dyDescent="0.25">
      <c r="A38">
        <v>2</v>
      </c>
      <c r="B38" s="90" t="s">
        <v>10</v>
      </c>
      <c r="C38" s="90">
        <v>2016</v>
      </c>
      <c r="D38" s="90">
        <v>2017</v>
      </c>
      <c r="E38" s="90">
        <v>2018</v>
      </c>
      <c r="F38" s="90">
        <v>2019</v>
      </c>
      <c r="G38" s="90"/>
    </row>
    <row r="39" spans="1:7" x14ac:dyDescent="0.25">
      <c r="B39" s="91" t="s">
        <v>11</v>
      </c>
      <c r="C39" s="91">
        <v>4.0999999999999996</v>
      </c>
      <c r="D39" s="91">
        <v>3.9</v>
      </c>
      <c r="E39" s="91">
        <v>2.9</v>
      </c>
      <c r="F39" s="91">
        <v>2.8</v>
      </c>
      <c r="G39" s="93"/>
    </row>
    <row r="40" spans="1:7" x14ac:dyDescent="0.25">
      <c r="B40" s="91" t="s">
        <v>12</v>
      </c>
      <c r="C40" s="91">
        <v>3.8</v>
      </c>
      <c r="D40" s="91">
        <v>3.9</v>
      </c>
      <c r="E40" s="91">
        <v>3</v>
      </c>
      <c r="F40" s="91">
        <v>2.5</v>
      </c>
      <c r="G40" s="93"/>
    </row>
    <row r="41" spans="1:7" x14ac:dyDescent="0.25">
      <c r="B41" s="91" t="s">
        <v>13</v>
      </c>
      <c r="C41" s="91">
        <v>3.9</v>
      </c>
      <c r="D41" s="91">
        <v>4</v>
      </c>
      <c r="E41" s="91">
        <v>2.8</v>
      </c>
      <c r="F41" s="91">
        <v>2.5</v>
      </c>
      <c r="G41" s="93"/>
    </row>
    <row r="42" spans="1:7" x14ac:dyDescent="0.25">
      <c r="B42" s="91" t="s">
        <v>14</v>
      </c>
      <c r="C42" s="91">
        <v>3.6</v>
      </c>
      <c r="D42" s="91">
        <v>3.9</v>
      </c>
      <c r="E42" s="91">
        <v>3</v>
      </c>
      <c r="F42" s="91">
        <v>2.2999999999999998</v>
      </c>
      <c r="G42" s="93"/>
    </row>
    <row r="43" spans="1:7" x14ac:dyDescent="0.25">
      <c r="B43" s="91" t="s">
        <v>15</v>
      </c>
      <c r="C43" s="91">
        <v>3.7</v>
      </c>
      <c r="D43" s="91">
        <v>3.7</v>
      </c>
      <c r="E43" s="91">
        <v>3</v>
      </c>
      <c r="F43" s="91">
        <v>2.2000000000000002</v>
      </c>
      <c r="G43" s="93"/>
    </row>
    <row r="44" spans="1:7" x14ac:dyDescent="0.25">
      <c r="B44" s="91" t="s">
        <v>16</v>
      </c>
      <c r="C44" s="91">
        <v>3.9</v>
      </c>
      <c r="D44" s="91">
        <v>3.8</v>
      </c>
      <c r="E44" s="91">
        <v>2.7</v>
      </c>
      <c r="F44" s="91">
        <v>2.4</v>
      </c>
      <c r="G44" s="93"/>
    </row>
    <row r="45" spans="1:7" x14ac:dyDescent="0.25">
      <c r="B45" s="91" t="s">
        <v>17</v>
      </c>
      <c r="C45" s="91">
        <v>4.3</v>
      </c>
      <c r="D45" s="91">
        <v>3.5</v>
      </c>
      <c r="E45" s="91">
        <v>3.6</v>
      </c>
      <c r="F45" s="91">
        <v>1.5</v>
      </c>
      <c r="G45" s="93"/>
    </row>
    <row r="46" spans="1:7" x14ac:dyDescent="0.25">
      <c r="B46" s="91" t="s">
        <v>18</v>
      </c>
      <c r="C46" s="91">
        <v>4.3</v>
      </c>
      <c r="D46" s="91">
        <v>3.4</v>
      </c>
      <c r="E46" s="91">
        <v>2.6</v>
      </c>
      <c r="F46" s="91"/>
      <c r="G46" s="93"/>
    </row>
    <row r="47" spans="1:7" x14ac:dyDescent="0.25">
      <c r="B47" s="91" t="s">
        <v>19</v>
      </c>
      <c r="C47" s="91">
        <v>4.3</v>
      </c>
      <c r="D47" s="91">
        <v>3.4</v>
      </c>
      <c r="E47" s="91">
        <v>2.7</v>
      </c>
      <c r="F47" s="91"/>
      <c r="G47" s="93"/>
    </row>
    <row r="48" spans="1:7" x14ac:dyDescent="0.25">
      <c r="B48" s="91" t="s">
        <v>20</v>
      </c>
      <c r="C48" s="91">
        <v>4</v>
      </c>
      <c r="D48" s="91">
        <v>3.4</v>
      </c>
      <c r="E48" s="91">
        <v>2.5</v>
      </c>
      <c r="F48" s="91"/>
      <c r="G48" s="93"/>
    </row>
    <row r="49" spans="1:7" x14ac:dyDescent="0.25">
      <c r="B49" s="91" t="s">
        <v>21</v>
      </c>
      <c r="C49" s="91">
        <v>3.7</v>
      </c>
      <c r="D49" s="91">
        <v>3.3</v>
      </c>
      <c r="E49" s="91">
        <v>2.2999999999999998</v>
      </c>
      <c r="F49" s="91"/>
      <c r="G49" s="93"/>
    </row>
    <row r="50" spans="1:7" x14ac:dyDescent="0.25">
      <c r="B50" s="91" t="s">
        <v>22</v>
      </c>
      <c r="C50" s="91">
        <v>3.7</v>
      </c>
      <c r="D50" s="91">
        <v>3.4</v>
      </c>
      <c r="E50" s="91">
        <v>2.2999999999999998</v>
      </c>
      <c r="F50" s="91"/>
      <c r="G50" s="94"/>
    </row>
    <row r="51" spans="1:7" x14ac:dyDescent="0.25">
      <c r="A51">
        <v>3</v>
      </c>
      <c r="B51" s="90" t="s">
        <v>23</v>
      </c>
      <c r="C51" s="90">
        <v>2015</v>
      </c>
      <c r="D51" s="90">
        <v>2016</v>
      </c>
      <c r="E51" s="90">
        <v>2017</v>
      </c>
      <c r="F51" s="90">
        <v>2018</v>
      </c>
      <c r="G51" s="90">
        <v>2019</v>
      </c>
    </row>
    <row r="52" spans="1:7" x14ac:dyDescent="0.25">
      <c r="B52" s="91" t="s">
        <v>11</v>
      </c>
      <c r="C52" s="91">
        <v>386528</v>
      </c>
      <c r="D52" s="91">
        <v>402270</v>
      </c>
      <c r="E52" s="91">
        <v>417833</v>
      </c>
      <c r="F52" s="91">
        <v>429842</v>
      </c>
      <c r="G52" s="91">
        <v>441783</v>
      </c>
    </row>
    <row r="53" spans="1:7" x14ac:dyDescent="0.25">
      <c r="B53" s="91" t="s">
        <v>12</v>
      </c>
      <c r="C53" s="91">
        <v>388976</v>
      </c>
      <c r="D53" s="91">
        <v>403917</v>
      </c>
      <c r="E53" s="91">
        <v>419762</v>
      </c>
      <c r="F53" s="91">
        <v>432232</v>
      </c>
      <c r="G53" s="91">
        <v>443058</v>
      </c>
    </row>
    <row r="54" spans="1:7" x14ac:dyDescent="0.25">
      <c r="B54" s="91" t="s">
        <v>13</v>
      </c>
      <c r="C54" s="91">
        <v>390817</v>
      </c>
      <c r="D54" s="91">
        <v>405983</v>
      </c>
      <c r="E54" s="91">
        <v>422278</v>
      </c>
      <c r="F54" s="91">
        <v>434243</v>
      </c>
      <c r="G54" s="91">
        <v>444967</v>
      </c>
    </row>
    <row r="55" spans="1:7" x14ac:dyDescent="0.25">
      <c r="B55" s="91" t="s">
        <v>14</v>
      </c>
      <c r="C55" s="91">
        <v>393439</v>
      </c>
      <c r="D55" s="91">
        <v>407763</v>
      </c>
      <c r="E55" s="91">
        <v>423747</v>
      </c>
      <c r="F55" s="91">
        <v>436254</v>
      </c>
      <c r="G55" s="91">
        <v>446323</v>
      </c>
    </row>
    <row r="56" spans="1:7" x14ac:dyDescent="0.25">
      <c r="B56" s="91" t="s">
        <v>15</v>
      </c>
      <c r="C56" s="91">
        <v>395621</v>
      </c>
      <c r="D56" s="91">
        <v>410338</v>
      </c>
      <c r="E56" s="91">
        <v>425656</v>
      </c>
      <c r="F56" s="91">
        <v>438215</v>
      </c>
      <c r="G56" s="91">
        <v>447981</v>
      </c>
    </row>
    <row r="57" spans="1:7" x14ac:dyDescent="0.25">
      <c r="B57" s="91" t="s">
        <v>16</v>
      </c>
      <c r="C57" s="91">
        <v>396973</v>
      </c>
      <c r="D57" s="91">
        <v>412333</v>
      </c>
      <c r="E57" s="91">
        <v>427818</v>
      </c>
      <c r="F57" s="91">
        <v>439422</v>
      </c>
      <c r="G57" s="91">
        <v>449775</v>
      </c>
    </row>
    <row r="58" spans="1:7" x14ac:dyDescent="0.25">
      <c r="B58" s="91" t="s">
        <v>17</v>
      </c>
      <c r="C58" s="91">
        <v>396503</v>
      </c>
      <c r="D58" s="91">
        <v>413746</v>
      </c>
      <c r="E58" s="91">
        <v>428209</v>
      </c>
      <c r="F58" s="91">
        <v>443475</v>
      </c>
      <c r="G58" s="91">
        <v>449907</v>
      </c>
    </row>
    <row r="59" spans="1:7" x14ac:dyDescent="0.25">
      <c r="B59" s="91" t="s">
        <v>18</v>
      </c>
      <c r="C59" s="91">
        <v>397007</v>
      </c>
      <c r="D59" s="91">
        <v>414242</v>
      </c>
      <c r="E59" s="91">
        <v>428455</v>
      </c>
      <c r="F59" s="91">
        <v>439615</v>
      </c>
      <c r="G59" s="91"/>
    </row>
    <row r="60" spans="1:7" x14ac:dyDescent="0.25">
      <c r="B60" s="91" t="s">
        <v>19</v>
      </c>
      <c r="C60" s="91">
        <v>397326</v>
      </c>
      <c r="D60" s="91">
        <v>414558</v>
      </c>
      <c r="E60" s="91">
        <v>428673</v>
      </c>
      <c r="F60" s="91">
        <v>440460</v>
      </c>
      <c r="G60" s="91"/>
    </row>
    <row r="61" spans="1:7" x14ac:dyDescent="0.25">
      <c r="B61" s="91" t="s">
        <v>20</v>
      </c>
      <c r="C61" s="91">
        <v>399928</v>
      </c>
      <c r="D61" s="91">
        <v>415979</v>
      </c>
      <c r="E61" s="91">
        <v>430232</v>
      </c>
      <c r="F61" s="91">
        <v>441139</v>
      </c>
      <c r="G61" s="91"/>
    </row>
    <row r="62" spans="1:7" x14ac:dyDescent="0.25">
      <c r="B62" s="91" t="s">
        <v>21</v>
      </c>
      <c r="C62" s="91">
        <v>401280</v>
      </c>
      <c r="D62" s="91">
        <v>416046</v>
      </c>
      <c r="E62" s="91">
        <v>429946</v>
      </c>
      <c r="F62" s="91">
        <v>439877</v>
      </c>
      <c r="G62" s="91"/>
    </row>
    <row r="63" spans="1:7" x14ac:dyDescent="0.25">
      <c r="B63" s="91" t="s">
        <v>22</v>
      </c>
      <c r="C63" s="91">
        <v>401440</v>
      </c>
      <c r="D63" s="91">
        <v>416337</v>
      </c>
      <c r="E63" s="91">
        <v>430607</v>
      </c>
      <c r="F63" s="91">
        <v>440396</v>
      </c>
      <c r="G63" s="91"/>
    </row>
    <row r="64" spans="1:7" ht="28.5" customHeight="1" x14ac:dyDescent="0.25">
      <c r="A64">
        <v>4</v>
      </c>
      <c r="B64" s="90" t="s">
        <v>24</v>
      </c>
      <c r="C64" s="90" t="s">
        <v>5</v>
      </c>
      <c r="D64" s="90" t="s">
        <v>6</v>
      </c>
      <c r="E64" s="90" t="s">
        <v>7</v>
      </c>
      <c r="F64" s="90" t="s">
        <v>8</v>
      </c>
      <c r="G64" s="90" t="s">
        <v>9</v>
      </c>
    </row>
    <row r="65" spans="1:14" x14ac:dyDescent="0.25">
      <c r="B65" s="91">
        <v>2015</v>
      </c>
      <c r="C65" s="91">
        <v>265551</v>
      </c>
      <c r="D65" s="91">
        <v>74999</v>
      </c>
      <c r="E65" s="91">
        <v>49403</v>
      </c>
      <c r="F65" s="91">
        <v>6550</v>
      </c>
      <c r="G65" s="91">
        <v>396503</v>
      </c>
    </row>
    <row r="66" spans="1:14" x14ac:dyDescent="0.25">
      <c r="B66" s="91">
        <v>2016</v>
      </c>
      <c r="C66" s="91">
        <v>271963</v>
      </c>
      <c r="D66" s="91">
        <v>83481</v>
      </c>
      <c r="E66" s="91">
        <v>51021</v>
      </c>
      <c r="F66" s="91">
        <v>7281</v>
      </c>
      <c r="G66" s="91">
        <v>413746</v>
      </c>
    </row>
    <row r="67" spans="1:14" x14ac:dyDescent="0.25">
      <c r="B67" s="91">
        <v>2017</v>
      </c>
      <c r="C67" s="91">
        <v>278325</v>
      </c>
      <c r="D67" s="91">
        <v>89576</v>
      </c>
      <c r="E67" s="91">
        <v>52408</v>
      </c>
      <c r="F67" s="91">
        <v>7900</v>
      </c>
      <c r="G67" s="91">
        <v>428209</v>
      </c>
    </row>
    <row r="68" spans="1:14" x14ac:dyDescent="0.25">
      <c r="B68" s="91">
        <v>2018</v>
      </c>
      <c r="C68" s="91">
        <v>289632</v>
      </c>
      <c r="D68" s="91">
        <v>91305</v>
      </c>
      <c r="E68" s="91">
        <v>54590</v>
      </c>
      <c r="F68" s="91">
        <v>7948</v>
      </c>
      <c r="G68" s="91">
        <v>443475</v>
      </c>
    </row>
    <row r="69" spans="1:14" x14ac:dyDescent="0.25">
      <c r="B69" s="91">
        <v>2019</v>
      </c>
      <c r="C69" s="91">
        <v>288938</v>
      </c>
      <c r="D69" s="91">
        <v>95776</v>
      </c>
      <c r="E69" s="91">
        <v>57024</v>
      </c>
      <c r="F69" s="91">
        <v>8169</v>
      </c>
      <c r="G69" s="91">
        <v>449907</v>
      </c>
    </row>
    <row r="70" spans="1:14" ht="28.5" customHeight="1" x14ac:dyDescent="0.25">
      <c r="A70">
        <v>5</v>
      </c>
      <c r="B70" s="90" t="s">
        <v>24</v>
      </c>
      <c r="C70" s="90" t="s">
        <v>5</v>
      </c>
      <c r="D70" s="90" t="s">
        <v>6</v>
      </c>
      <c r="E70" s="90" t="s">
        <v>7</v>
      </c>
      <c r="F70" s="90" t="s">
        <v>8</v>
      </c>
      <c r="G70" s="92"/>
    </row>
    <row r="71" spans="1:14" x14ac:dyDescent="0.25">
      <c r="B71" s="91">
        <v>2008</v>
      </c>
      <c r="C71" s="91">
        <v>68.2</v>
      </c>
      <c r="D71" s="91">
        <v>15.2</v>
      </c>
      <c r="E71" s="91">
        <v>15.2</v>
      </c>
      <c r="F71" s="91">
        <v>1.4</v>
      </c>
      <c r="G71" s="93"/>
    </row>
    <row r="72" spans="1:14" x14ac:dyDescent="0.25">
      <c r="B72" s="91">
        <v>2014</v>
      </c>
      <c r="C72" s="91">
        <v>66.7</v>
      </c>
      <c r="D72" s="91">
        <v>18.5</v>
      </c>
      <c r="E72" s="91">
        <v>13.2</v>
      </c>
      <c r="F72" s="91">
        <v>1.6</v>
      </c>
      <c r="G72" s="93"/>
    </row>
    <row r="73" spans="1:14" x14ac:dyDescent="0.25">
      <c r="B73" s="91">
        <v>2018</v>
      </c>
      <c r="C73" s="91">
        <v>65.3</v>
      </c>
      <c r="D73" s="91">
        <v>20.6</v>
      </c>
      <c r="E73" s="91">
        <v>12.3</v>
      </c>
      <c r="F73" s="91">
        <v>1.8</v>
      </c>
      <c r="G73" s="93"/>
      <c r="I73" t="s">
        <v>118</v>
      </c>
    </row>
    <row r="74" spans="1:14" x14ac:dyDescent="0.25">
      <c r="B74" s="91">
        <v>2019</v>
      </c>
      <c r="C74" s="91">
        <v>64.2</v>
      </c>
      <c r="D74" s="91">
        <v>21.3</v>
      </c>
      <c r="E74" s="91">
        <v>12.7</v>
      </c>
      <c r="F74" s="91">
        <v>1.8</v>
      </c>
      <c r="G74" s="142"/>
      <c r="H74" s="103"/>
      <c r="I74" s="103" t="s">
        <v>48</v>
      </c>
      <c r="J74" s="103"/>
      <c r="K74" s="103"/>
      <c r="L74" s="103"/>
      <c r="M74" s="103"/>
      <c r="N74" s="103"/>
    </row>
    <row r="75" spans="1:14" ht="42" customHeight="1" x14ac:dyDescent="0.25">
      <c r="A75">
        <v>6</v>
      </c>
      <c r="B75" s="90" t="s">
        <v>25</v>
      </c>
      <c r="C75" s="90" t="s">
        <v>26</v>
      </c>
      <c r="D75" s="90" t="s">
        <v>27</v>
      </c>
      <c r="E75" s="90" t="s">
        <v>62</v>
      </c>
      <c r="F75" s="90" t="s">
        <v>156</v>
      </c>
      <c r="G75" s="143"/>
      <c r="H75" s="107"/>
      <c r="I75" s="107" t="s">
        <v>25</v>
      </c>
      <c r="J75" s="107" t="s">
        <v>26</v>
      </c>
      <c r="K75" s="107" t="s">
        <v>27</v>
      </c>
      <c r="L75" s="107" t="s">
        <v>62</v>
      </c>
      <c r="M75" s="107" t="s">
        <v>139</v>
      </c>
      <c r="N75" s="103"/>
    </row>
    <row r="76" spans="1:14" x14ac:dyDescent="0.25">
      <c r="B76" s="103">
        <v>1</v>
      </c>
      <c r="C76" s="103" t="s">
        <v>70</v>
      </c>
      <c r="D76" s="103">
        <v>101812</v>
      </c>
      <c r="E76" s="103" t="s">
        <v>5</v>
      </c>
      <c r="F76" s="103" t="s">
        <v>70</v>
      </c>
      <c r="G76" s="103"/>
      <c r="H76" s="103"/>
      <c r="I76" s="103">
        <v>1</v>
      </c>
      <c r="J76" s="103" t="s">
        <v>70</v>
      </c>
      <c r="K76" s="103">
        <v>101684</v>
      </c>
      <c r="L76" s="103" t="s">
        <v>5</v>
      </c>
      <c r="M76" s="103" t="s">
        <v>70</v>
      </c>
      <c r="N76" s="103"/>
    </row>
    <row r="77" spans="1:14" x14ac:dyDescent="0.25">
      <c r="B77" s="9">
        <v>2</v>
      </c>
      <c r="C77" s="9" t="s">
        <v>72</v>
      </c>
      <c r="D77" s="9">
        <v>85288</v>
      </c>
      <c r="E77" s="9" t="s">
        <v>5</v>
      </c>
      <c r="F77" s="9" t="s">
        <v>72</v>
      </c>
      <c r="G77" s="93"/>
      <c r="I77">
        <v>2</v>
      </c>
      <c r="J77" t="s">
        <v>72</v>
      </c>
      <c r="K77">
        <v>84967</v>
      </c>
      <c r="L77" t="s">
        <v>5</v>
      </c>
      <c r="M77" t="s">
        <v>72</v>
      </c>
    </row>
    <row r="78" spans="1:14" x14ac:dyDescent="0.25">
      <c r="B78" s="9">
        <v>3</v>
      </c>
      <c r="C78" s="9" t="s">
        <v>71</v>
      </c>
      <c r="D78" s="9">
        <v>84942</v>
      </c>
      <c r="E78" s="9" t="s">
        <v>5</v>
      </c>
      <c r="F78" s="9" t="s">
        <v>71</v>
      </c>
      <c r="G78" s="93"/>
      <c r="I78">
        <v>3</v>
      </c>
      <c r="J78" t="s">
        <v>71</v>
      </c>
      <c r="K78">
        <v>84714</v>
      </c>
      <c r="L78" t="s">
        <v>5</v>
      </c>
      <c r="M78" t="s">
        <v>71</v>
      </c>
    </row>
    <row r="79" spans="1:14" x14ac:dyDescent="0.25">
      <c r="B79" s="9">
        <v>4</v>
      </c>
      <c r="C79" s="9" t="s">
        <v>73</v>
      </c>
      <c r="D79" s="9">
        <v>59965</v>
      </c>
      <c r="E79" s="9" t="s">
        <v>6</v>
      </c>
      <c r="F79" s="9" t="s">
        <v>73</v>
      </c>
      <c r="G79" s="93"/>
      <c r="I79">
        <v>4</v>
      </c>
      <c r="J79" t="s">
        <v>73</v>
      </c>
      <c r="K79">
        <v>59637</v>
      </c>
      <c r="L79" t="s">
        <v>6</v>
      </c>
      <c r="M79" t="s">
        <v>73</v>
      </c>
    </row>
    <row r="80" spans="1:14" x14ac:dyDescent="0.25">
      <c r="B80" s="9">
        <v>5</v>
      </c>
      <c r="C80" s="9" t="s">
        <v>74</v>
      </c>
      <c r="D80" s="9">
        <v>19131</v>
      </c>
      <c r="E80" s="9" t="s">
        <v>6</v>
      </c>
      <c r="F80" s="9" t="s">
        <v>74</v>
      </c>
      <c r="G80" s="93"/>
      <c r="I80">
        <v>5</v>
      </c>
      <c r="J80" t="s">
        <v>74</v>
      </c>
      <c r="K80">
        <v>19072</v>
      </c>
      <c r="L80" t="s">
        <v>6</v>
      </c>
      <c r="M80" t="s">
        <v>74</v>
      </c>
    </row>
    <row r="81" spans="1:13" x14ac:dyDescent="0.25">
      <c r="B81" s="9">
        <v>6</v>
      </c>
      <c r="C81" s="9" t="s">
        <v>75</v>
      </c>
      <c r="D81" s="9">
        <v>16896</v>
      </c>
      <c r="E81" s="9" t="s">
        <v>5</v>
      </c>
      <c r="F81" s="9" t="s">
        <v>75</v>
      </c>
      <c r="G81" s="93"/>
      <c r="I81">
        <v>6</v>
      </c>
      <c r="J81" t="s">
        <v>75</v>
      </c>
      <c r="K81">
        <v>16742</v>
      </c>
      <c r="L81" t="s">
        <v>5</v>
      </c>
      <c r="M81" t="s">
        <v>75</v>
      </c>
    </row>
    <row r="82" spans="1:13" x14ac:dyDescent="0.25">
      <c r="B82" s="9">
        <v>7</v>
      </c>
      <c r="C82" s="9" t="s">
        <v>76</v>
      </c>
      <c r="D82" s="9">
        <v>15070</v>
      </c>
      <c r="E82" s="9" t="s">
        <v>7</v>
      </c>
      <c r="F82" s="9" t="s">
        <v>76</v>
      </c>
      <c r="G82" s="93"/>
      <c r="I82">
        <v>7</v>
      </c>
      <c r="J82" t="s">
        <v>76</v>
      </c>
      <c r="K82">
        <v>14927</v>
      </c>
      <c r="L82" t="s">
        <v>7</v>
      </c>
      <c r="M82" t="s">
        <v>76</v>
      </c>
    </row>
    <row r="83" spans="1:13" x14ac:dyDescent="0.25">
      <c r="B83" s="9">
        <v>8</v>
      </c>
      <c r="C83" s="9" t="s">
        <v>84</v>
      </c>
      <c r="D83" s="9">
        <v>14235</v>
      </c>
      <c r="E83" s="9" t="s">
        <v>7</v>
      </c>
      <c r="F83" s="9" t="s">
        <v>84</v>
      </c>
      <c r="G83" s="93"/>
      <c r="I83">
        <v>8</v>
      </c>
      <c r="J83" t="s">
        <v>84</v>
      </c>
      <c r="K83">
        <v>14096</v>
      </c>
      <c r="L83" t="s">
        <v>7</v>
      </c>
      <c r="M83" t="s">
        <v>84</v>
      </c>
    </row>
    <row r="84" spans="1:13" x14ac:dyDescent="0.25">
      <c r="B84" s="9">
        <v>9</v>
      </c>
      <c r="C84" s="9" t="s">
        <v>77</v>
      </c>
      <c r="D84" s="9">
        <v>8039</v>
      </c>
      <c r="E84" s="9" t="s">
        <v>6</v>
      </c>
      <c r="F84" s="9" t="s">
        <v>77</v>
      </c>
      <c r="G84" s="93"/>
      <c r="I84">
        <v>9</v>
      </c>
      <c r="J84" t="s">
        <v>77</v>
      </c>
      <c r="K84">
        <v>7911</v>
      </c>
      <c r="L84" t="s">
        <v>6</v>
      </c>
      <c r="M84" t="s">
        <v>77</v>
      </c>
    </row>
    <row r="85" spans="1:13" x14ac:dyDescent="0.25">
      <c r="B85" s="9">
        <v>10</v>
      </c>
      <c r="C85" s="9" t="s">
        <v>96</v>
      </c>
      <c r="D85" s="9">
        <v>6635</v>
      </c>
      <c r="E85" s="9" t="s">
        <v>8</v>
      </c>
      <c r="F85" s="9" t="s">
        <v>96</v>
      </c>
      <c r="G85" s="94"/>
      <c r="I85">
        <v>10</v>
      </c>
      <c r="J85" t="s">
        <v>96</v>
      </c>
      <c r="K85">
        <v>6578</v>
      </c>
      <c r="L85" t="s">
        <v>8</v>
      </c>
      <c r="M85" t="s">
        <v>96</v>
      </c>
    </row>
    <row r="86" spans="1:13" x14ac:dyDescent="0.25">
      <c r="A86">
        <v>7</v>
      </c>
      <c r="B86" s="90" t="s">
        <v>10</v>
      </c>
      <c r="C86" s="90">
        <v>2016</v>
      </c>
      <c r="D86" s="90">
        <v>2017</v>
      </c>
      <c r="E86" s="90">
        <v>2018</v>
      </c>
      <c r="F86" s="90">
        <v>2019</v>
      </c>
      <c r="G86" s="92"/>
    </row>
    <row r="87" spans="1:13" x14ac:dyDescent="0.25">
      <c r="B87" s="91" t="s">
        <v>11</v>
      </c>
      <c r="C87" s="144">
        <v>3.3</v>
      </c>
      <c r="D87" s="144">
        <v>2.2999999999999998</v>
      </c>
      <c r="E87" s="144">
        <v>3.2</v>
      </c>
      <c r="F87" s="144">
        <v>1</v>
      </c>
      <c r="G87" s="93"/>
    </row>
    <row r="88" spans="1:13" x14ac:dyDescent="0.25">
      <c r="B88" s="91" t="s">
        <v>12</v>
      </c>
      <c r="C88" s="144">
        <v>3.2</v>
      </c>
      <c r="D88" s="144">
        <v>2.4</v>
      </c>
      <c r="E88" s="144">
        <v>3.1</v>
      </c>
      <c r="F88" s="144">
        <v>1.1000000000000001</v>
      </c>
      <c r="G88" s="93"/>
    </row>
    <row r="89" spans="1:13" x14ac:dyDescent="0.25">
      <c r="B89" s="91" t="s">
        <v>13</v>
      </c>
      <c r="C89" s="144">
        <v>2.9</v>
      </c>
      <c r="D89" s="144">
        <v>2.7</v>
      </c>
      <c r="E89" s="144">
        <v>2.8</v>
      </c>
      <c r="F89" s="144">
        <v>1.1000000000000001</v>
      </c>
      <c r="G89" s="93"/>
    </row>
    <row r="90" spans="1:13" x14ac:dyDescent="0.25">
      <c r="B90" s="91" t="s">
        <v>14</v>
      </c>
      <c r="C90" s="144">
        <v>2.4</v>
      </c>
      <c r="D90" s="144">
        <v>2.6</v>
      </c>
      <c r="E90" s="144">
        <v>3</v>
      </c>
      <c r="F90" s="144">
        <v>1</v>
      </c>
      <c r="G90" s="93"/>
    </row>
    <row r="91" spans="1:13" x14ac:dyDescent="0.25">
      <c r="B91" s="91" t="s">
        <v>15</v>
      </c>
      <c r="C91" s="144">
        <v>2.2999999999999998</v>
      </c>
      <c r="D91" s="144">
        <v>2.4</v>
      </c>
      <c r="E91" s="144">
        <v>3.1</v>
      </c>
      <c r="F91" s="144">
        <v>0.8</v>
      </c>
      <c r="G91" s="93"/>
    </row>
    <row r="92" spans="1:13" x14ac:dyDescent="0.25">
      <c r="B92" s="91" t="s">
        <v>16</v>
      </c>
      <c r="C92" s="144">
        <v>2.2999999999999998</v>
      </c>
      <c r="D92" s="144">
        <v>2.5</v>
      </c>
      <c r="E92" s="144">
        <v>3</v>
      </c>
      <c r="F92" s="144">
        <v>0.9</v>
      </c>
      <c r="G92" s="93"/>
    </row>
    <row r="93" spans="1:13" x14ac:dyDescent="0.25">
      <c r="B93" s="91" t="s">
        <v>17</v>
      </c>
      <c r="C93" s="144">
        <v>2.4</v>
      </c>
      <c r="D93" s="144">
        <v>2.2999999999999998</v>
      </c>
      <c r="E93" s="144">
        <v>4.0999999999999996</v>
      </c>
      <c r="F93" s="144">
        <v>-0.2</v>
      </c>
      <c r="G93" s="93"/>
    </row>
    <row r="94" spans="1:13" x14ac:dyDescent="0.25">
      <c r="B94" s="91" t="s">
        <v>18</v>
      </c>
      <c r="C94" s="144">
        <v>2.5</v>
      </c>
      <c r="D94" s="144">
        <v>2.2000000000000002</v>
      </c>
      <c r="E94" s="144">
        <v>2.5</v>
      </c>
      <c r="F94" s="144"/>
      <c r="G94" s="93"/>
    </row>
    <row r="95" spans="1:13" x14ac:dyDescent="0.25">
      <c r="B95" s="91" t="s">
        <v>19</v>
      </c>
      <c r="C95" s="144">
        <v>2.6</v>
      </c>
      <c r="D95" s="144">
        <v>2.1</v>
      </c>
      <c r="E95" s="144">
        <v>2.6</v>
      </c>
      <c r="F95" s="144"/>
      <c r="G95" s="93"/>
    </row>
    <row r="96" spans="1:13" x14ac:dyDescent="0.25">
      <c r="B96" s="91" t="s">
        <v>20</v>
      </c>
      <c r="C96" s="144">
        <v>2.7</v>
      </c>
      <c r="D96" s="144">
        <v>2.1</v>
      </c>
      <c r="E96" s="144">
        <v>2.2000000000000002</v>
      </c>
      <c r="F96" s="144"/>
      <c r="G96" s="93"/>
    </row>
    <row r="97" spans="1:14" x14ac:dyDescent="0.25">
      <c r="B97" s="91" t="s">
        <v>21</v>
      </c>
      <c r="C97" s="144">
        <v>2.2999999999999998</v>
      </c>
      <c r="D97" s="144">
        <v>2</v>
      </c>
      <c r="E97" s="144">
        <v>1.9</v>
      </c>
      <c r="F97" s="144"/>
      <c r="G97" s="93"/>
      <c r="H97" s="9"/>
      <c r="I97" s="9"/>
      <c r="J97" s="9"/>
      <c r="K97" s="9"/>
      <c r="L97" s="9"/>
      <c r="M97" s="9"/>
      <c r="N97" s="9"/>
    </row>
    <row r="98" spans="1:14" x14ac:dyDescent="0.25">
      <c r="B98" s="91" t="s">
        <v>22</v>
      </c>
      <c r="C98" s="144">
        <v>2.4</v>
      </c>
      <c r="D98" s="144">
        <v>2</v>
      </c>
      <c r="E98" s="144">
        <v>2</v>
      </c>
      <c r="F98" s="144"/>
      <c r="G98" s="94"/>
      <c r="H98" s="9"/>
      <c r="I98" s="9"/>
      <c r="J98" s="9"/>
      <c r="K98" s="9"/>
      <c r="L98" s="9"/>
      <c r="M98" s="9"/>
      <c r="N98" s="9"/>
    </row>
    <row r="99" spans="1:14" x14ac:dyDescent="0.25">
      <c r="A99">
        <v>8</v>
      </c>
      <c r="B99" s="90" t="s">
        <v>23</v>
      </c>
      <c r="C99" s="90">
        <v>2015</v>
      </c>
      <c r="D99" s="90">
        <v>2016</v>
      </c>
      <c r="E99" s="90">
        <v>2017</v>
      </c>
      <c r="F99" s="90">
        <v>2018</v>
      </c>
      <c r="G99" s="90">
        <v>2019</v>
      </c>
      <c r="H99" s="9"/>
      <c r="I99" s="9"/>
      <c r="J99" s="9"/>
      <c r="K99" s="9"/>
      <c r="L99" s="9"/>
      <c r="M99" s="9"/>
      <c r="N99" s="9"/>
    </row>
    <row r="100" spans="1:14" x14ac:dyDescent="0.25">
      <c r="B100" s="91" t="s">
        <v>11</v>
      </c>
      <c r="C100" s="91">
        <v>257.62700000000001</v>
      </c>
      <c r="D100" s="91">
        <v>266.245</v>
      </c>
      <c r="E100" s="91">
        <v>272.40699999999998</v>
      </c>
      <c r="F100" s="91">
        <v>281.13799999999998</v>
      </c>
      <c r="G100" s="91">
        <v>283.82499999999999</v>
      </c>
      <c r="H100" s="9"/>
      <c r="I100" s="9"/>
      <c r="J100" s="9"/>
      <c r="K100" s="9"/>
      <c r="L100" s="9"/>
      <c r="M100" s="9"/>
      <c r="N100" s="9"/>
    </row>
    <row r="101" spans="1:14" x14ac:dyDescent="0.25">
      <c r="B101" s="91" t="s">
        <v>12</v>
      </c>
      <c r="C101" s="91">
        <v>258.79599999999999</v>
      </c>
      <c r="D101" s="91">
        <v>266.98700000000002</v>
      </c>
      <c r="E101" s="91">
        <v>273.36500000000001</v>
      </c>
      <c r="F101" s="91">
        <v>281.74099999999999</v>
      </c>
      <c r="G101" s="91">
        <v>284.77</v>
      </c>
      <c r="H101" s="9"/>
      <c r="I101" s="9"/>
      <c r="J101" s="9"/>
      <c r="K101" s="9"/>
      <c r="L101" s="9"/>
      <c r="M101" s="9"/>
      <c r="N101" s="9"/>
    </row>
    <row r="102" spans="1:14" x14ac:dyDescent="0.25">
      <c r="B102" s="91" t="s">
        <v>13</v>
      </c>
      <c r="C102" s="91">
        <v>260.79399999999998</v>
      </c>
      <c r="D102" s="91">
        <v>268.375</v>
      </c>
      <c r="E102" s="91">
        <v>275.50299999999999</v>
      </c>
      <c r="F102" s="91">
        <v>283.16199999999998</v>
      </c>
      <c r="G102" s="91">
        <v>286.19900000000001</v>
      </c>
    </row>
    <row r="103" spans="1:14" x14ac:dyDescent="0.25">
      <c r="B103" s="91" t="s">
        <v>14</v>
      </c>
      <c r="C103" s="91">
        <v>262.90499999999997</v>
      </c>
      <c r="D103" s="91">
        <v>269.16899999999998</v>
      </c>
      <c r="E103" s="91">
        <v>276.22500000000002</v>
      </c>
      <c r="F103" s="91">
        <v>284.38600000000002</v>
      </c>
      <c r="G103" s="91">
        <v>287.09500000000003</v>
      </c>
    </row>
    <row r="104" spans="1:14" x14ac:dyDescent="0.25">
      <c r="B104" s="91" t="s">
        <v>15</v>
      </c>
      <c r="C104" s="91">
        <v>264.43799999999999</v>
      </c>
      <c r="D104" s="91">
        <v>270.55900000000003</v>
      </c>
      <c r="E104" s="91">
        <v>277.13499999999999</v>
      </c>
      <c r="F104" s="91">
        <v>285.80399999999997</v>
      </c>
      <c r="G104" s="91">
        <v>288.10700000000003</v>
      </c>
    </row>
    <row r="105" spans="1:14" x14ac:dyDescent="0.25">
      <c r="B105" s="91" t="s">
        <v>16</v>
      </c>
      <c r="C105" s="91">
        <v>265.48599999999999</v>
      </c>
      <c r="D105" s="91">
        <v>271.50299999999999</v>
      </c>
      <c r="E105" s="91">
        <v>278.39</v>
      </c>
      <c r="F105" s="91">
        <v>286.67</v>
      </c>
      <c r="G105" s="91">
        <v>289.233</v>
      </c>
    </row>
    <row r="106" spans="1:14" x14ac:dyDescent="0.25">
      <c r="B106" s="91" t="s">
        <v>17</v>
      </c>
      <c r="C106" s="91">
        <v>265.55099999999999</v>
      </c>
      <c r="D106" s="91">
        <v>271.96300000000002</v>
      </c>
      <c r="E106" s="91">
        <v>278.32499999999999</v>
      </c>
      <c r="F106" s="91">
        <v>289.63200000000001</v>
      </c>
      <c r="G106" s="91">
        <v>288.93799999999999</v>
      </c>
    </row>
    <row r="107" spans="1:14" x14ac:dyDescent="0.25">
      <c r="B107" s="91" t="s">
        <v>18</v>
      </c>
      <c r="C107" s="91">
        <v>265.56700000000001</v>
      </c>
      <c r="D107" s="91">
        <v>272.11200000000002</v>
      </c>
      <c r="E107" s="91">
        <v>278.15800000000002</v>
      </c>
      <c r="F107" s="91">
        <v>285.14499999999998</v>
      </c>
      <c r="G107" s="91"/>
    </row>
    <row r="108" spans="1:14" x14ac:dyDescent="0.25">
      <c r="B108" s="91" t="s">
        <v>19</v>
      </c>
      <c r="C108" s="91">
        <v>265.315</v>
      </c>
      <c r="D108" s="91">
        <v>272.13600000000002</v>
      </c>
      <c r="E108" s="91">
        <v>277.80399999999997</v>
      </c>
      <c r="F108" s="91">
        <v>284.976</v>
      </c>
      <c r="G108" s="91"/>
    </row>
    <row r="109" spans="1:14" x14ac:dyDescent="0.25">
      <c r="B109" s="91" t="s">
        <v>20</v>
      </c>
      <c r="C109" s="91">
        <v>265.70400000000001</v>
      </c>
      <c r="D109" s="91">
        <v>272.78699999999998</v>
      </c>
      <c r="E109" s="91">
        <v>278.565</v>
      </c>
      <c r="F109" s="91">
        <v>284.76499999999999</v>
      </c>
      <c r="G109" s="91"/>
    </row>
    <row r="110" spans="1:14" x14ac:dyDescent="0.25">
      <c r="B110" s="91" t="s">
        <v>21</v>
      </c>
      <c r="C110" s="91">
        <v>266.25099999999998</v>
      </c>
      <c r="D110" s="91">
        <v>272.34699999999998</v>
      </c>
      <c r="E110" s="91">
        <v>277.88499999999999</v>
      </c>
      <c r="F110" s="91">
        <v>283.29399999999998</v>
      </c>
      <c r="G110" s="91"/>
    </row>
    <row r="111" spans="1:14" x14ac:dyDescent="0.25">
      <c r="B111" s="91" t="s">
        <v>22</v>
      </c>
      <c r="C111" s="91">
        <v>266.13600000000002</v>
      </c>
      <c r="D111" s="91">
        <v>272.61399999999998</v>
      </c>
      <c r="E111" s="91">
        <v>278.17599999999999</v>
      </c>
      <c r="F111" s="91">
        <v>283.67700000000002</v>
      </c>
      <c r="G111" s="91"/>
    </row>
    <row r="112" spans="1:14" x14ac:dyDescent="0.25">
      <c r="A112">
        <v>9</v>
      </c>
      <c r="B112" s="90" t="s">
        <v>93</v>
      </c>
      <c r="C112" s="90">
        <v>2015</v>
      </c>
      <c r="D112" s="90">
        <v>2016</v>
      </c>
      <c r="E112" s="90">
        <v>2017</v>
      </c>
      <c r="F112" s="90">
        <v>2018</v>
      </c>
      <c r="G112" s="90">
        <v>2019</v>
      </c>
      <c r="I112" s="90" t="s">
        <v>93</v>
      </c>
      <c r="J112" s="90">
        <v>2015</v>
      </c>
      <c r="K112" s="90">
        <v>2016</v>
      </c>
      <c r="L112" s="90">
        <v>2017</v>
      </c>
      <c r="M112" s="90">
        <v>2018</v>
      </c>
      <c r="N112" s="90">
        <v>2019</v>
      </c>
    </row>
    <row r="113" spans="1:14" x14ac:dyDescent="0.25">
      <c r="B113" s="91" t="s">
        <v>70</v>
      </c>
      <c r="C113" s="91">
        <v>96826</v>
      </c>
      <c r="D113" s="91">
        <v>98808</v>
      </c>
      <c r="E113" s="91">
        <v>100816</v>
      </c>
      <c r="F113" s="91">
        <v>102676</v>
      </c>
      <c r="G113" s="91">
        <v>101812</v>
      </c>
      <c r="I113" s="91" t="s">
        <v>70</v>
      </c>
      <c r="J113" s="91">
        <v>96826</v>
      </c>
      <c r="K113" s="91">
        <v>98808</v>
      </c>
      <c r="L113" s="91">
        <v>100816</v>
      </c>
      <c r="M113" s="91">
        <v>102676</v>
      </c>
      <c r="N113" s="91">
        <v>101812</v>
      </c>
    </row>
    <row r="114" spans="1:14" x14ac:dyDescent="0.25">
      <c r="B114" s="91" t="s">
        <v>72</v>
      </c>
      <c r="C114" s="91">
        <v>79117</v>
      </c>
      <c r="D114" s="91">
        <v>80289</v>
      </c>
      <c r="E114" s="91">
        <v>81949</v>
      </c>
      <c r="F114" s="91">
        <v>87112</v>
      </c>
      <c r="G114" s="91">
        <v>85288</v>
      </c>
      <c r="I114" s="91" t="s">
        <v>72</v>
      </c>
      <c r="J114" s="91">
        <v>79117</v>
      </c>
      <c r="K114" s="91">
        <v>80289</v>
      </c>
      <c r="L114" s="91">
        <v>81949</v>
      </c>
      <c r="M114" s="91">
        <v>87112</v>
      </c>
      <c r="N114" s="91">
        <v>85288</v>
      </c>
    </row>
    <row r="115" spans="1:14" x14ac:dyDescent="0.25">
      <c r="B115" s="91" t="s">
        <v>71</v>
      </c>
      <c r="C115" s="91">
        <v>78737</v>
      </c>
      <c r="D115" s="91">
        <v>81613</v>
      </c>
      <c r="E115" s="91">
        <v>82959</v>
      </c>
      <c r="F115" s="91">
        <v>83094</v>
      </c>
      <c r="G115" s="91">
        <v>84942</v>
      </c>
      <c r="I115" s="91" t="s">
        <v>71</v>
      </c>
      <c r="J115" s="91">
        <v>78737</v>
      </c>
      <c r="K115" s="91">
        <v>81613</v>
      </c>
      <c r="L115" s="91">
        <v>82959</v>
      </c>
      <c r="M115" s="91">
        <v>83094</v>
      </c>
      <c r="N115" s="91">
        <v>84942</v>
      </c>
    </row>
    <row r="116" spans="1:14" x14ac:dyDescent="0.25">
      <c r="B116" s="91" t="s">
        <v>75</v>
      </c>
      <c r="C116" s="91">
        <v>10871</v>
      </c>
      <c r="D116" s="91">
        <v>11253</v>
      </c>
      <c r="E116" s="91">
        <v>12601</v>
      </c>
      <c r="F116" s="91">
        <v>16750</v>
      </c>
      <c r="G116" s="91">
        <v>16896</v>
      </c>
      <c r="I116" s="91" t="s">
        <v>75</v>
      </c>
      <c r="J116" s="91">
        <v>10871</v>
      </c>
      <c r="K116" s="91">
        <v>11253</v>
      </c>
      <c r="L116" s="91">
        <v>12601</v>
      </c>
      <c r="M116" s="91">
        <v>16750</v>
      </c>
      <c r="N116" s="91">
        <v>16896</v>
      </c>
    </row>
    <row r="117" spans="1:14" x14ac:dyDescent="0.25">
      <c r="B117" s="91" t="s">
        <v>51</v>
      </c>
      <c r="C117" s="91">
        <v>265551</v>
      </c>
      <c r="D117" s="91">
        <v>271963</v>
      </c>
      <c r="E117" s="91">
        <v>278325</v>
      </c>
      <c r="F117" s="91">
        <v>289632</v>
      </c>
      <c r="G117" s="91">
        <v>288938</v>
      </c>
      <c r="I117" s="91" t="s">
        <v>51</v>
      </c>
      <c r="J117" s="91">
        <v>265551</v>
      </c>
      <c r="K117" s="91">
        <v>271963</v>
      </c>
      <c r="L117" s="91">
        <v>278325</v>
      </c>
      <c r="M117" s="91">
        <v>289632</v>
      </c>
      <c r="N117" s="91">
        <v>288938</v>
      </c>
    </row>
    <row r="119" spans="1:14" x14ac:dyDescent="0.25">
      <c r="A119">
        <v>10</v>
      </c>
      <c r="B119" s="90" t="s">
        <v>10</v>
      </c>
      <c r="C119" s="90">
        <v>2016</v>
      </c>
      <c r="D119" s="90">
        <v>2017</v>
      </c>
      <c r="E119" s="90">
        <v>2018</v>
      </c>
      <c r="F119" s="90">
        <v>2019</v>
      </c>
      <c r="G119" s="91"/>
    </row>
    <row r="120" spans="1:14" x14ac:dyDescent="0.25">
      <c r="B120" s="91" t="s">
        <v>11</v>
      </c>
      <c r="C120" s="91">
        <v>7.9</v>
      </c>
      <c r="D120" s="91">
        <v>9.6999999999999993</v>
      </c>
      <c r="E120" s="91">
        <v>2.6</v>
      </c>
      <c r="F120" s="91">
        <v>5.4</v>
      </c>
      <c r="G120" s="92"/>
      <c r="H120" s="9"/>
      <c r="I120" s="103"/>
      <c r="J120" s="103"/>
      <c r="K120" s="103"/>
      <c r="L120" s="103"/>
      <c r="M120" s="9"/>
      <c r="N120" s="9"/>
    </row>
    <row r="121" spans="1:14" x14ac:dyDescent="0.25">
      <c r="B121" s="91" t="s">
        <v>12</v>
      </c>
      <c r="C121" s="91">
        <v>8.5</v>
      </c>
      <c r="D121" s="91">
        <v>9.4</v>
      </c>
      <c r="E121" s="91">
        <v>2.4</v>
      </c>
      <c r="F121" s="91">
        <v>5.4</v>
      </c>
      <c r="G121" s="93"/>
      <c r="H121" s="9"/>
      <c r="I121" s="103"/>
      <c r="J121" s="103"/>
      <c r="K121" s="103"/>
      <c r="L121" s="103"/>
      <c r="M121" s="9"/>
      <c r="N121" s="9"/>
    </row>
    <row r="122" spans="1:14" x14ac:dyDescent="0.25">
      <c r="B122" s="91" t="s">
        <v>13</v>
      </c>
      <c r="C122" s="91">
        <v>9.6</v>
      </c>
      <c r="D122" s="91">
        <v>9.1</v>
      </c>
      <c r="E122" s="91">
        <v>2.4</v>
      </c>
      <c r="F122" s="91">
        <v>5.3</v>
      </c>
      <c r="G122" s="93"/>
      <c r="H122" s="9"/>
      <c r="I122" s="103"/>
      <c r="J122" s="103"/>
      <c r="K122" s="103"/>
      <c r="L122" s="103"/>
      <c r="M122" s="9"/>
      <c r="N122" s="9"/>
    </row>
    <row r="123" spans="1:14" x14ac:dyDescent="0.25">
      <c r="B123" s="91" t="s">
        <v>14</v>
      </c>
      <c r="C123" s="91">
        <v>10.199999999999999</v>
      </c>
      <c r="D123" s="91">
        <v>8.8000000000000007</v>
      </c>
      <c r="E123" s="91">
        <v>2.4</v>
      </c>
      <c r="F123" s="91">
        <v>4.8</v>
      </c>
      <c r="G123" s="93"/>
      <c r="H123" s="9"/>
      <c r="I123" s="103"/>
      <c r="J123" s="105"/>
      <c r="K123" s="103"/>
      <c r="L123" s="103"/>
      <c r="M123" s="9"/>
      <c r="N123" s="9"/>
    </row>
    <row r="124" spans="1:14" x14ac:dyDescent="0.25">
      <c r="B124" s="91" t="s">
        <v>15</v>
      </c>
      <c r="C124" s="91">
        <v>10.7</v>
      </c>
      <c r="D124" s="91">
        <v>8.3000000000000007</v>
      </c>
      <c r="E124" s="91">
        <v>2.2999999999999998</v>
      </c>
      <c r="F124" s="91">
        <v>4.5999999999999996</v>
      </c>
      <c r="G124" s="93"/>
      <c r="H124" s="9"/>
      <c r="I124" s="103"/>
      <c r="J124" s="103"/>
      <c r="K124" s="103"/>
      <c r="L124" s="103"/>
      <c r="M124" s="9"/>
      <c r="N124" s="9"/>
    </row>
    <row r="125" spans="1:14" x14ac:dyDescent="0.25">
      <c r="B125" s="91" t="s">
        <v>16</v>
      </c>
      <c r="C125" s="91">
        <v>11</v>
      </c>
      <c r="D125" s="91">
        <v>8</v>
      </c>
      <c r="E125" s="91">
        <v>1.8</v>
      </c>
      <c r="F125" s="91">
        <v>5.0999999999999996</v>
      </c>
      <c r="G125" s="93"/>
      <c r="H125" s="9"/>
      <c r="I125" s="103"/>
      <c r="J125" s="103"/>
      <c r="K125" s="103"/>
      <c r="L125" s="103"/>
      <c r="M125" s="9"/>
      <c r="N125" s="9"/>
    </row>
    <row r="126" spans="1:14" x14ac:dyDescent="0.25">
      <c r="B126" s="91" t="s">
        <v>17</v>
      </c>
      <c r="C126" s="91">
        <v>11.3</v>
      </c>
      <c r="D126" s="91">
        <v>7.3</v>
      </c>
      <c r="E126" s="91">
        <v>1.9</v>
      </c>
      <c r="F126" s="91">
        <v>4.9000000000000004</v>
      </c>
      <c r="G126" s="93"/>
      <c r="H126" s="9"/>
      <c r="I126" s="103"/>
      <c r="J126" s="103"/>
      <c r="K126" s="103"/>
      <c r="L126" s="103"/>
      <c r="M126" s="9"/>
      <c r="N126" s="9"/>
    </row>
    <row r="127" spans="1:14" x14ac:dyDescent="0.25">
      <c r="B127" s="91" t="s">
        <v>18</v>
      </c>
      <c r="C127" s="91">
        <v>11</v>
      </c>
      <c r="D127" s="91">
        <v>7</v>
      </c>
      <c r="E127" s="91">
        <v>2.2000000000000002</v>
      </c>
      <c r="F127" s="91"/>
      <c r="G127" s="93"/>
      <c r="H127" s="9"/>
      <c r="I127" s="103"/>
      <c r="J127" s="103"/>
      <c r="K127" s="103"/>
      <c r="L127" s="103"/>
      <c r="M127" s="9"/>
      <c r="N127" s="9"/>
    </row>
    <row r="128" spans="1:14" x14ac:dyDescent="0.25">
      <c r="B128" s="91" t="s">
        <v>19</v>
      </c>
      <c r="C128" s="91">
        <v>10.6</v>
      </c>
      <c r="D128" s="91">
        <v>6.8</v>
      </c>
      <c r="E128" s="91">
        <v>2.5</v>
      </c>
      <c r="F128" s="91"/>
      <c r="G128" s="93"/>
      <c r="H128" s="9"/>
      <c r="I128" s="103"/>
      <c r="J128" s="103"/>
      <c r="K128" s="103"/>
      <c r="L128" s="103"/>
      <c r="M128" s="9"/>
      <c r="N128" s="9"/>
    </row>
    <row r="129" spans="1:15" x14ac:dyDescent="0.25">
      <c r="B129" s="91" t="s">
        <v>20</v>
      </c>
      <c r="C129" s="91">
        <v>10.3</v>
      </c>
      <c r="D129" s="91">
        <v>6.7</v>
      </c>
      <c r="E129" s="91">
        <v>2.4</v>
      </c>
      <c r="F129" s="91"/>
      <c r="G129" s="93"/>
      <c r="H129" s="9"/>
      <c r="I129" s="103"/>
      <c r="J129" s="103"/>
      <c r="K129" s="103"/>
      <c r="L129" s="103"/>
      <c r="M129" s="9"/>
      <c r="N129" s="9"/>
    </row>
    <row r="130" spans="1:15" x14ac:dyDescent="0.25">
      <c r="B130" s="91" t="s">
        <v>21</v>
      </c>
      <c r="C130" s="91">
        <v>9.8000000000000007</v>
      </c>
      <c r="D130" s="91">
        <v>6.5</v>
      </c>
      <c r="E130" s="91">
        <v>2</v>
      </c>
      <c r="F130" s="91"/>
      <c r="G130" s="93"/>
      <c r="H130" s="9"/>
      <c r="I130" s="103"/>
      <c r="J130" s="103"/>
      <c r="K130" s="103"/>
      <c r="L130" s="103"/>
      <c r="M130" s="9"/>
      <c r="N130" s="9"/>
    </row>
    <row r="131" spans="1:15" x14ac:dyDescent="0.25">
      <c r="B131" s="91" t="s">
        <v>22</v>
      </c>
      <c r="C131" s="91">
        <v>9.5</v>
      </c>
      <c r="D131" s="91">
        <v>6.5</v>
      </c>
      <c r="E131" s="91">
        <v>2</v>
      </c>
      <c r="F131" s="91"/>
      <c r="G131" s="93"/>
      <c r="H131" s="9"/>
      <c r="I131" s="103"/>
      <c r="J131" s="103"/>
      <c r="K131" s="103"/>
      <c r="L131" s="103"/>
      <c r="M131" s="9"/>
      <c r="N131" s="9"/>
    </row>
    <row r="132" spans="1:15" x14ac:dyDescent="0.25">
      <c r="A132">
        <v>11</v>
      </c>
      <c r="B132" s="90" t="s">
        <v>23</v>
      </c>
      <c r="C132" s="90">
        <v>2015</v>
      </c>
      <c r="D132" s="90">
        <v>2016</v>
      </c>
      <c r="E132" s="90">
        <v>2017</v>
      </c>
      <c r="F132" s="90">
        <v>2018</v>
      </c>
      <c r="G132" s="90">
        <v>2019</v>
      </c>
      <c r="H132" s="9"/>
      <c r="I132" s="103"/>
      <c r="J132" s="103"/>
      <c r="K132" s="103"/>
      <c r="L132" s="103"/>
      <c r="M132" s="9"/>
      <c r="N132" s="9"/>
    </row>
    <row r="133" spans="1:15" x14ac:dyDescent="0.25">
      <c r="B133" s="91" t="s">
        <v>11</v>
      </c>
      <c r="C133" s="91">
        <v>72.909000000000006</v>
      </c>
      <c r="D133" s="91">
        <v>78.638000000000005</v>
      </c>
      <c r="E133" s="91">
        <v>86.287000000000006</v>
      </c>
      <c r="F133" s="91">
        <v>88.501999999999995</v>
      </c>
      <c r="G133" s="91">
        <v>93.307000000000002</v>
      </c>
      <c r="H133" s="9"/>
      <c r="I133" s="103"/>
      <c r="J133" s="103"/>
      <c r="K133" s="103"/>
      <c r="L133" s="103"/>
      <c r="M133" s="9"/>
      <c r="N133" s="9"/>
    </row>
    <row r="134" spans="1:15" x14ac:dyDescent="0.25">
      <c r="B134" s="91" t="s">
        <v>12</v>
      </c>
      <c r="C134" s="91">
        <v>73.350999999999999</v>
      </c>
      <c r="D134" s="91">
        <v>79.578000000000003</v>
      </c>
      <c r="E134" s="91">
        <v>87.03</v>
      </c>
      <c r="F134" s="91">
        <v>89.096000000000004</v>
      </c>
      <c r="G134" s="91">
        <v>93.888000000000005</v>
      </c>
      <c r="H134" s="9"/>
      <c r="I134" s="103"/>
      <c r="J134" s="103"/>
      <c r="K134" s="103"/>
      <c r="L134" s="103"/>
      <c r="M134" s="9"/>
      <c r="N134" s="9"/>
    </row>
    <row r="135" spans="1:15" x14ac:dyDescent="0.25">
      <c r="B135" s="91" t="s">
        <v>13</v>
      </c>
      <c r="C135" s="91">
        <v>73.162999999999997</v>
      </c>
      <c r="D135" s="91">
        <v>80.201999999999998</v>
      </c>
      <c r="E135" s="91">
        <v>87.531999999999996</v>
      </c>
      <c r="F135" s="91">
        <v>89.593000000000004</v>
      </c>
      <c r="G135" s="91">
        <v>94.302999999999997</v>
      </c>
      <c r="H135" s="9"/>
      <c r="I135" s="103"/>
      <c r="J135" s="103"/>
      <c r="K135" s="103"/>
      <c r="L135" s="103"/>
      <c r="M135" s="9"/>
      <c r="N135" s="9"/>
    </row>
    <row r="136" spans="1:15" x14ac:dyDescent="0.25">
      <c r="B136" s="91" t="s">
        <v>14</v>
      </c>
      <c r="C136" s="91">
        <v>73.694999999999993</v>
      </c>
      <c r="D136" s="91">
        <v>81.180000000000007</v>
      </c>
      <c r="E136" s="91">
        <v>88.289000000000001</v>
      </c>
      <c r="F136" s="91">
        <v>90.372</v>
      </c>
      <c r="G136" s="91">
        <v>94.718000000000004</v>
      </c>
      <c r="H136" s="9"/>
      <c r="I136" s="103"/>
      <c r="J136" s="105"/>
      <c r="K136" s="103"/>
      <c r="L136" s="103"/>
      <c r="M136" s="9"/>
      <c r="N136" s="9"/>
    </row>
    <row r="137" spans="1:15" x14ac:dyDescent="0.25">
      <c r="B137" s="91" t="s">
        <v>15</v>
      </c>
      <c r="C137" s="91">
        <v>74.167000000000002</v>
      </c>
      <c r="D137" s="91">
        <v>82.07</v>
      </c>
      <c r="E137" s="91">
        <v>88.858999999999995</v>
      </c>
      <c r="F137" s="91">
        <v>90.927000000000007</v>
      </c>
      <c r="G137" s="91">
        <v>95.125</v>
      </c>
      <c r="H137" s="9"/>
      <c r="I137" s="103"/>
      <c r="J137" s="103"/>
      <c r="K137" s="103"/>
      <c r="L137" s="103"/>
      <c r="M137" s="9"/>
      <c r="N137" s="9"/>
    </row>
    <row r="138" spans="1:15" x14ac:dyDescent="0.25">
      <c r="B138" s="91" t="s">
        <v>16</v>
      </c>
      <c r="C138" s="91">
        <v>74.591999999999999</v>
      </c>
      <c r="D138" s="91">
        <v>82.796000000000006</v>
      </c>
      <c r="E138" s="91">
        <v>89.391999999999996</v>
      </c>
      <c r="F138" s="91">
        <v>91.037999999999997</v>
      </c>
      <c r="G138" s="91">
        <v>95.668000000000006</v>
      </c>
      <c r="H138" s="9"/>
      <c r="I138" s="9"/>
      <c r="J138" s="9"/>
      <c r="K138" s="9"/>
      <c r="L138" s="9"/>
      <c r="M138" s="9"/>
      <c r="N138" s="9"/>
    </row>
    <row r="139" spans="1:15" x14ac:dyDescent="0.25">
      <c r="B139" s="91" t="s">
        <v>17</v>
      </c>
      <c r="C139" s="91">
        <v>74.998999999999995</v>
      </c>
      <c r="D139" s="91">
        <v>83.480999999999995</v>
      </c>
      <c r="E139" s="91">
        <v>89.575999999999993</v>
      </c>
      <c r="F139" s="91">
        <v>91.305000000000007</v>
      </c>
      <c r="G139" s="91">
        <v>95.775999999999996</v>
      </c>
      <c r="H139" s="9"/>
      <c r="I139" s="9"/>
      <c r="J139" s="9"/>
      <c r="K139" s="9"/>
      <c r="L139" s="9"/>
      <c r="M139" s="9"/>
      <c r="N139" s="9"/>
    </row>
    <row r="140" spans="1:15" x14ac:dyDescent="0.25">
      <c r="B140" s="91" t="s">
        <v>18</v>
      </c>
      <c r="C140" s="91">
        <v>75.549000000000007</v>
      </c>
      <c r="D140" s="91">
        <v>83.822999999999993</v>
      </c>
      <c r="E140" s="91">
        <v>89.718000000000004</v>
      </c>
      <c r="F140" s="91">
        <v>91.703000000000003</v>
      </c>
      <c r="G140" s="91"/>
      <c r="H140" s="9"/>
      <c r="I140" s="9"/>
      <c r="J140" s="9"/>
      <c r="K140" s="9"/>
      <c r="L140" s="9"/>
      <c r="M140" s="9"/>
      <c r="N140" s="9"/>
    </row>
    <row r="141" spans="1:15" x14ac:dyDescent="0.25">
      <c r="B141" s="91" t="s">
        <v>19</v>
      </c>
      <c r="C141" s="91">
        <v>76.176000000000002</v>
      </c>
      <c r="D141" s="91">
        <v>84.284000000000006</v>
      </c>
      <c r="E141" s="91">
        <v>90.037999999999997</v>
      </c>
      <c r="F141" s="91">
        <v>92.325999999999993</v>
      </c>
      <c r="G141" s="91"/>
      <c r="H141" s="9"/>
      <c r="I141" s="103"/>
      <c r="J141" s="103"/>
      <c r="K141" s="103"/>
      <c r="L141" s="103"/>
      <c r="M141" s="103"/>
      <c r="N141" s="103"/>
    </row>
    <row r="142" spans="1:15" x14ac:dyDescent="0.25">
      <c r="B142" s="91" t="s">
        <v>20</v>
      </c>
      <c r="C142" s="91">
        <v>77.063000000000002</v>
      </c>
      <c r="D142" s="91">
        <v>85.033000000000001</v>
      </c>
      <c r="E142" s="91">
        <v>90.751000000000005</v>
      </c>
      <c r="F142" s="91">
        <v>92.89</v>
      </c>
      <c r="G142" s="91"/>
      <c r="H142" s="103"/>
      <c r="I142" s="103"/>
      <c r="J142" s="103"/>
      <c r="K142" s="103"/>
      <c r="L142" s="103"/>
      <c r="M142" s="103"/>
      <c r="N142" s="103"/>
      <c r="O142" s="103"/>
    </row>
    <row r="143" spans="1:15" x14ac:dyDescent="0.25">
      <c r="B143" s="91" t="s">
        <v>21</v>
      </c>
      <c r="C143" s="91">
        <v>77.783000000000001</v>
      </c>
      <c r="D143" s="91">
        <v>85.438999999999993</v>
      </c>
      <c r="E143" s="91">
        <v>91.015000000000001</v>
      </c>
      <c r="F143" s="91">
        <v>92.863</v>
      </c>
      <c r="G143" s="91"/>
      <c r="H143" s="103"/>
      <c r="I143" s="104"/>
      <c r="J143" s="104"/>
      <c r="K143" s="104"/>
      <c r="L143" s="104"/>
      <c r="M143" s="104"/>
      <c r="N143" s="104"/>
      <c r="O143" s="103"/>
    </row>
    <row r="144" spans="1:15" x14ac:dyDescent="0.25">
      <c r="B144" s="91" t="s">
        <v>22</v>
      </c>
      <c r="C144" s="91">
        <v>78.034999999999997</v>
      </c>
      <c r="D144" s="91">
        <v>85.433999999999997</v>
      </c>
      <c r="E144" s="91">
        <v>91.004000000000005</v>
      </c>
      <c r="F144" s="91">
        <v>92.789000000000001</v>
      </c>
      <c r="G144" s="91"/>
      <c r="H144" s="103"/>
      <c r="O144" s="103"/>
    </row>
    <row r="145" spans="1:15" x14ac:dyDescent="0.25">
      <c r="A145">
        <v>12</v>
      </c>
      <c r="B145" s="160" t="s">
        <v>93</v>
      </c>
      <c r="C145" s="160">
        <v>2015</v>
      </c>
      <c r="D145" s="160">
        <v>2016</v>
      </c>
      <c r="E145" s="160">
        <v>2017</v>
      </c>
      <c r="F145" s="160">
        <v>2018</v>
      </c>
      <c r="G145" s="160">
        <v>2019</v>
      </c>
      <c r="H145" s="103"/>
      <c r="I145" s="90" t="s">
        <v>93</v>
      </c>
      <c r="J145" s="90">
        <v>2015</v>
      </c>
      <c r="K145" s="90">
        <v>2016</v>
      </c>
      <c r="L145" s="90">
        <v>2017</v>
      </c>
      <c r="M145" s="90">
        <v>2018</v>
      </c>
      <c r="N145" s="90">
        <v>2019</v>
      </c>
      <c r="O145" s="103"/>
    </row>
    <row r="146" spans="1:15" x14ac:dyDescent="0.25">
      <c r="B146" s="91" t="s">
        <v>73</v>
      </c>
      <c r="C146" s="91">
        <v>47875</v>
      </c>
      <c r="D146" s="91">
        <v>52545</v>
      </c>
      <c r="E146" s="91">
        <v>55356</v>
      </c>
      <c r="F146" s="91">
        <v>57866</v>
      </c>
      <c r="G146" s="91">
        <v>59965</v>
      </c>
      <c r="H146" s="103"/>
      <c r="I146" s="91" t="s">
        <v>73</v>
      </c>
      <c r="J146" s="91">
        <v>47875</v>
      </c>
      <c r="K146" s="91">
        <v>52545</v>
      </c>
      <c r="L146" s="91">
        <v>55356</v>
      </c>
      <c r="M146" s="91">
        <v>57866</v>
      </c>
      <c r="N146" s="91">
        <v>59965</v>
      </c>
      <c r="O146" s="103"/>
    </row>
    <row r="147" spans="1:15" x14ac:dyDescent="0.25">
      <c r="B147" s="91" t="s">
        <v>74</v>
      </c>
      <c r="C147" s="91">
        <v>14804</v>
      </c>
      <c r="D147" s="91">
        <v>16129</v>
      </c>
      <c r="E147" s="91">
        <v>17639</v>
      </c>
      <c r="F147" s="91">
        <v>18386</v>
      </c>
      <c r="G147" s="91">
        <v>19131</v>
      </c>
      <c r="H147" s="103"/>
      <c r="I147" s="91" t="s">
        <v>74</v>
      </c>
      <c r="J147" s="91">
        <v>14804</v>
      </c>
      <c r="K147" s="91">
        <v>16129</v>
      </c>
      <c r="L147" s="91">
        <v>17639</v>
      </c>
      <c r="M147" s="91">
        <v>18386</v>
      </c>
      <c r="N147" s="91">
        <v>19131</v>
      </c>
      <c r="O147" s="103"/>
    </row>
    <row r="148" spans="1:15" x14ac:dyDescent="0.25">
      <c r="B148" s="91" t="s">
        <v>77</v>
      </c>
      <c r="C148" s="91">
        <v>4311</v>
      </c>
      <c r="D148" s="91">
        <v>5295</v>
      </c>
      <c r="E148" s="91">
        <v>6217</v>
      </c>
      <c r="F148" s="91">
        <v>7193</v>
      </c>
      <c r="G148" s="91">
        <v>8039</v>
      </c>
      <c r="H148" s="103"/>
      <c r="I148" s="91" t="s">
        <v>77</v>
      </c>
      <c r="J148" s="91">
        <v>4311</v>
      </c>
      <c r="K148" s="91">
        <v>5295</v>
      </c>
      <c r="L148" s="91">
        <v>6217</v>
      </c>
      <c r="M148" s="91">
        <v>7193</v>
      </c>
      <c r="N148" s="91">
        <v>8039</v>
      </c>
      <c r="O148" s="103"/>
    </row>
    <row r="149" spans="1:15" x14ac:dyDescent="0.25">
      <c r="B149" s="91" t="s">
        <v>80</v>
      </c>
      <c r="C149" s="91">
        <v>2787</v>
      </c>
      <c r="D149" s="91">
        <v>3147</v>
      </c>
      <c r="E149" s="91">
        <v>3576</v>
      </c>
      <c r="F149" s="91">
        <v>4011</v>
      </c>
      <c r="G149" s="91">
        <v>4695</v>
      </c>
      <c r="H149" s="103"/>
      <c r="I149" s="91" t="s">
        <v>80</v>
      </c>
      <c r="J149" s="91">
        <v>2787</v>
      </c>
      <c r="K149" s="91">
        <v>3147</v>
      </c>
      <c r="L149" s="91">
        <v>3576</v>
      </c>
      <c r="M149" s="91">
        <v>4011</v>
      </c>
      <c r="N149" s="91">
        <v>4695</v>
      </c>
      <c r="O149" s="103"/>
    </row>
    <row r="150" spans="1:15" x14ac:dyDescent="0.25">
      <c r="B150" s="91" t="s">
        <v>79</v>
      </c>
      <c r="C150" s="91">
        <v>2561</v>
      </c>
      <c r="D150" s="91">
        <v>3423</v>
      </c>
      <c r="E150" s="91">
        <v>3657</v>
      </c>
      <c r="F150" s="91">
        <v>3849</v>
      </c>
      <c r="G150" s="91">
        <v>3946</v>
      </c>
      <c r="H150" s="103"/>
      <c r="I150" s="91" t="s">
        <v>79</v>
      </c>
      <c r="J150" s="91">
        <v>2561</v>
      </c>
      <c r="K150" s="91">
        <v>3423</v>
      </c>
      <c r="L150" s="91">
        <v>3657</v>
      </c>
      <c r="M150" s="91">
        <v>3849</v>
      </c>
      <c r="N150" s="91">
        <v>3946</v>
      </c>
      <c r="O150" s="103"/>
    </row>
    <row r="151" spans="1:15" x14ac:dyDescent="0.25">
      <c r="B151" s="91" t="s">
        <v>28</v>
      </c>
      <c r="C151" s="91">
        <v>2661</v>
      </c>
      <c r="D151" s="91">
        <v>2942</v>
      </c>
      <c r="E151" s="91">
        <v>3131</v>
      </c>
      <c r="F151" s="91"/>
      <c r="G151" s="91"/>
      <c r="H151" s="103"/>
      <c r="I151" s="91" t="s">
        <v>28</v>
      </c>
      <c r="J151" s="91">
        <v>2661</v>
      </c>
      <c r="K151" s="91">
        <v>2942</v>
      </c>
      <c r="L151" s="91">
        <v>3131</v>
      </c>
      <c r="M151" s="91"/>
      <c r="N151" s="91"/>
      <c r="O151" s="103"/>
    </row>
    <row r="152" spans="1:15" x14ac:dyDescent="0.25">
      <c r="B152" s="91" t="s">
        <v>51</v>
      </c>
      <c r="C152" s="91">
        <v>74999</v>
      </c>
      <c r="D152" s="91">
        <v>83481</v>
      </c>
      <c r="E152" s="91">
        <v>89576</v>
      </c>
      <c r="F152" s="91">
        <v>91305</v>
      </c>
      <c r="G152" s="91">
        <v>95776</v>
      </c>
      <c r="H152" s="9"/>
      <c r="I152" s="91" t="s">
        <v>51</v>
      </c>
      <c r="J152" s="91">
        <v>74999</v>
      </c>
      <c r="K152" s="91">
        <v>83481</v>
      </c>
      <c r="L152" s="91">
        <v>89576</v>
      </c>
      <c r="M152" s="91">
        <v>91305</v>
      </c>
      <c r="N152" s="91">
        <v>95776</v>
      </c>
    </row>
    <row r="153" spans="1:15" x14ac:dyDescent="0.25">
      <c r="A153">
        <v>13</v>
      </c>
      <c r="B153" s="90" t="s">
        <v>10</v>
      </c>
      <c r="C153" s="90">
        <v>2016</v>
      </c>
      <c r="D153" s="90">
        <v>2017</v>
      </c>
      <c r="E153" s="90">
        <v>2018</v>
      </c>
      <c r="F153" s="90">
        <v>2019</v>
      </c>
      <c r="G153" s="90"/>
      <c r="H153" s="9"/>
      <c r="I153" s="9"/>
      <c r="J153" s="9"/>
      <c r="K153" s="9"/>
      <c r="L153" s="9"/>
      <c r="M153" s="9"/>
      <c r="N153" s="9"/>
    </row>
    <row r="154" spans="1:15" x14ac:dyDescent="0.25">
      <c r="B154" s="91" t="s">
        <v>11</v>
      </c>
      <c r="C154" s="91">
        <v>2.2000000000000002</v>
      </c>
      <c r="D154" s="91">
        <v>1.8</v>
      </c>
      <c r="E154" s="91">
        <v>1.8</v>
      </c>
      <c r="F154" s="91">
        <v>7.9</v>
      </c>
      <c r="G154" s="92"/>
      <c r="H154" s="9"/>
      <c r="I154" s="9"/>
      <c r="J154" s="9"/>
      <c r="K154" s="9"/>
      <c r="L154" s="9"/>
      <c r="M154" s="9"/>
      <c r="N154" s="9"/>
    </row>
    <row r="155" spans="1:15" x14ac:dyDescent="0.25">
      <c r="B155" s="91" t="s">
        <v>12</v>
      </c>
      <c r="C155" s="91">
        <v>0.2</v>
      </c>
      <c r="D155" s="91">
        <v>2.4</v>
      </c>
      <c r="E155" s="91">
        <v>3.6</v>
      </c>
      <c r="F155" s="91">
        <v>5.3</v>
      </c>
      <c r="G155" s="93"/>
      <c r="H155" s="9"/>
      <c r="I155" s="9"/>
      <c r="J155" s="9"/>
      <c r="K155" s="9"/>
      <c r="L155" s="9"/>
      <c r="M155" s="9"/>
      <c r="N155" s="9"/>
    </row>
    <row r="156" spans="1:15" x14ac:dyDescent="0.25">
      <c r="B156" s="91" t="s">
        <v>13</v>
      </c>
      <c r="C156" s="91">
        <v>0.1</v>
      </c>
      <c r="D156" s="91">
        <v>2</v>
      </c>
      <c r="E156" s="91">
        <v>4.2</v>
      </c>
      <c r="F156" s="91">
        <v>5.2</v>
      </c>
      <c r="G156" s="93"/>
      <c r="H156" s="9"/>
      <c r="I156" s="9"/>
      <c r="J156" s="9"/>
      <c r="K156" s="9"/>
      <c r="L156" s="9"/>
      <c r="M156" s="9"/>
      <c r="N156" s="9"/>
    </row>
    <row r="157" spans="1:15" x14ac:dyDescent="0.25">
      <c r="B157" s="91" t="s">
        <v>14</v>
      </c>
      <c r="C157" s="91">
        <v>0.1</v>
      </c>
      <c r="D157" s="91">
        <v>2.1</v>
      </c>
      <c r="E157" s="91">
        <v>4.0999999999999996</v>
      </c>
      <c r="F157" s="91">
        <v>5.2</v>
      </c>
      <c r="G157" s="93"/>
      <c r="H157" s="9"/>
      <c r="I157" s="9"/>
      <c r="J157" s="9"/>
      <c r="K157" s="9"/>
      <c r="L157" s="9"/>
      <c r="M157" s="9"/>
      <c r="N157" s="9"/>
    </row>
    <row r="158" spans="1:15" x14ac:dyDescent="0.25">
      <c r="B158" s="91" t="s">
        <v>15</v>
      </c>
      <c r="C158" s="91">
        <v>0.2</v>
      </c>
      <c r="D158" s="91">
        <v>2.5</v>
      </c>
      <c r="E158" s="91">
        <v>3.6</v>
      </c>
      <c r="F158" s="91">
        <v>5.5</v>
      </c>
      <c r="G158" s="93"/>
      <c r="H158" s="9"/>
    </row>
    <row r="159" spans="1:15" x14ac:dyDescent="0.25">
      <c r="B159" s="91" t="s">
        <v>16</v>
      </c>
      <c r="C159" s="91">
        <v>0.9</v>
      </c>
      <c r="D159" s="91">
        <v>2.6</v>
      </c>
      <c r="E159" s="91">
        <v>3.3</v>
      </c>
      <c r="F159" s="91">
        <v>5.3</v>
      </c>
      <c r="G159" s="93"/>
      <c r="H159" s="9"/>
    </row>
    <row r="160" spans="1:15" x14ac:dyDescent="0.25">
      <c r="B160" s="91" t="s">
        <v>17</v>
      </c>
      <c r="C160" s="91">
        <v>3.3</v>
      </c>
      <c r="D160" s="91">
        <v>2.7</v>
      </c>
      <c r="E160" s="91">
        <v>4.2</v>
      </c>
      <c r="F160" s="91">
        <v>4.5</v>
      </c>
      <c r="G160" s="93"/>
      <c r="H160" s="9"/>
    </row>
    <row r="161" spans="1:9" x14ac:dyDescent="0.25">
      <c r="B161" s="91" t="s">
        <v>18</v>
      </c>
      <c r="C161" s="91">
        <v>3.3</v>
      </c>
      <c r="D161" s="91">
        <v>3.3</v>
      </c>
      <c r="E161" s="91">
        <v>4.0999999999999996</v>
      </c>
      <c r="F161" s="91"/>
      <c r="G161" s="93"/>
      <c r="H161" s="9"/>
    </row>
    <row r="162" spans="1:9" x14ac:dyDescent="0.25">
      <c r="B162" s="91" t="s">
        <v>19</v>
      </c>
      <c r="C162" s="91">
        <v>2.9</v>
      </c>
      <c r="D162" s="91">
        <v>4.3</v>
      </c>
      <c r="E162" s="91">
        <v>4.3</v>
      </c>
      <c r="F162" s="91"/>
      <c r="G162" s="93"/>
      <c r="H162" s="9"/>
    </row>
    <row r="163" spans="1:9" x14ac:dyDescent="0.25">
      <c r="B163" s="91" t="s">
        <v>20</v>
      </c>
      <c r="C163" s="91">
        <v>0.3</v>
      </c>
      <c r="D163" s="91">
        <v>5.2</v>
      </c>
      <c r="E163" s="91">
        <v>4.0999999999999996</v>
      </c>
      <c r="F163" s="91"/>
      <c r="G163" s="93"/>
      <c r="H163" s="9"/>
    </row>
    <row r="164" spans="1:9" x14ac:dyDescent="0.25">
      <c r="B164" s="91" t="s">
        <v>21</v>
      </c>
      <c r="C164" s="91">
        <v>0.2</v>
      </c>
      <c r="D164" s="91">
        <v>5.4</v>
      </c>
      <c r="E164" s="91">
        <v>4.2</v>
      </c>
      <c r="F164" s="91"/>
      <c r="G164" s="93"/>
      <c r="H164" s="9"/>
    </row>
    <row r="165" spans="1:9" x14ac:dyDescent="0.25">
      <c r="B165" s="91" t="s">
        <v>22</v>
      </c>
      <c r="C165" s="91">
        <v>0.2</v>
      </c>
      <c r="D165" s="91">
        <v>6</v>
      </c>
      <c r="E165" s="91">
        <v>4</v>
      </c>
      <c r="F165" s="91"/>
      <c r="G165" s="93"/>
      <c r="H165" s="9"/>
    </row>
    <row r="166" spans="1:9" x14ac:dyDescent="0.25">
      <c r="A166">
        <v>14</v>
      </c>
      <c r="B166" s="90" t="s">
        <v>23</v>
      </c>
      <c r="C166" s="90">
        <v>2015</v>
      </c>
      <c r="D166" s="90">
        <v>2016</v>
      </c>
      <c r="E166" s="90">
        <v>2017</v>
      </c>
      <c r="F166" s="90">
        <v>2018</v>
      </c>
      <c r="G166" s="90">
        <v>2019</v>
      </c>
      <c r="H166" s="9"/>
    </row>
    <row r="167" spans="1:9" x14ac:dyDescent="0.25">
      <c r="B167" s="91" t="s">
        <v>11</v>
      </c>
      <c r="C167" s="91">
        <v>49.476999999999997</v>
      </c>
      <c r="D167" s="91">
        <v>50.543999999999997</v>
      </c>
      <c r="E167" s="91">
        <v>51.43</v>
      </c>
      <c r="F167" s="91">
        <v>52.351999999999997</v>
      </c>
      <c r="G167" s="91">
        <v>56.485999999999997</v>
      </c>
      <c r="H167" s="9"/>
    </row>
    <row r="168" spans="1:9" x14ac:dyDescent="0.25">
      <c r="B168" s="91" t="s">
        <v>12</v>
      </c>
      <c r="C168" s="91">
        <v>50.317999999999998</v>
      </c>
      <c r="D168" s="91">
        <v>50.415999999999997</v>
      </c>
      <c r="E168" s="91">
        <v>51.613999999999997</v>
      </c>
      <c r="F168" s="91">
        <v>53.49</v>
      </c>
      <c r="G168" s="91">
        <v>56.34</v>
      </c>
      <c r="H168" s="9"/>
    </row>
    <row r="169" spans="1:9" x14ac:dyDescent="0.25">
      <c r="B169" s="91" t="s">
        <v>13</v>
      </c>
      <c r="C169" s="91">
        <v>50.360999999999997</v>
      </c>
      <c r="D169" s="91">
        <v>50.423999999999999</v>
      </c>
      <c r="E169" s="91">
        <v>51.442</v>
      </c>
      <c r="F169" s="91">
        <v>53.597000000000001</v>
      </c>
      <c r="G169" s="91">
        <v>56.38</v>
      </c>
      <c r="H169" s="9"/>
    </row>
    <row r="170" spans="1:9" x14ac:dyDescent="0.25">
      <c r="B170" s="91" t="s">
        <v>14</v>
      </c>
      <c r="C170" s="91">
        <v>50.326000000000001</v>
      </c>
      <c r="D170" s="91">
        <v>50.374000000000002</v>
      </c>
      <c r="E170" s="91">
        <v>51.438000000000002</v>
      </c>
      <c r="F170" s="91">
        <v>53.564999999999998</v>
      </c>
      <c r="G170" s="91">
        <v>56.372</v>
      </c>
      <c r="H170" s="9"/>
    </row>
    <row r="171" spans="1:9" x14ac:dyDescent="0.25">
      <c r="B171" s="91" t="s">
        <v>15</v>
      </c>
      <c r="C171" s="91">
        <v>50.469000000000001</v>
      </c>
      <c r="D171" s="91">
        <v>50.554000000000002</v>
      </c>
      <c r="E171" s="91">
        <v>51.802999999999997</v>
      </c>
      <c r="F171" s="91">
        <v>53.661999999999999</v>
      </c>
      <c r="G171" s="91">
        <v>56.607999999999997</v>
      </c>
      <c r="H171" s="9"/>
    </row>
    <row r="172" spans="1:9" x14ac:dyDescent="0.25">
      <c r="B172" s="91" t="s">
        <v>16</v>
      </c>
      <c r="C172" s="91">
        <v>50.372999999999998</v>
      </c>
      <c r="D172" s="91">
        <v>50.823</v>
      </c>
      <c r="E172" s="91">
        <v>52.143999999999998</v>
      </c>
      <c r="F172" s="91">
        <v>53.857999999999997</v>
      </c>
      <c r="G172" s="91">
        <v>56.695999999999998</v>
      </c>
      <c r="H172" s="9"/>
    </row>
    <row r="173" spans="1:9" x14ac:dyDescent="0.25">
      <c r="B173" s="91" t="s">
        <v>17</v>
      </c>
      <c r="C173" s="91">
        <v>49.402999999999999</v>
      </c>
      <c r="D173" s="91">
        <v>51.021000000000001</v>
      </c>
      <c r="E173" s="91">
        <v>52.408000000000001</v>
      </c>
      <c r="F173" s="91">
        <v>54.59</v>
      </c>
      <c r="G173" s="91">
        <v>57.024000000000001</v>
      </c>
      <c r="H173" s="9"/>
    </row>
    <row r="174" spans="1:9" x14ac:dyDescent="0.25">
      <c r="B174" s="91" t="s">
        <v>18</v>
      </c>
      <c r="C174" s="91">
        <v>49.32</v>
      </c>
      <c r="D174" s="91">
        <v>50.957000000000001</v>
      </c>
      <c r="E174" s="91">
        <v>52.615000000000002</v>
      </c>
      <c r="F174" s="91">
        <v>54.789000000000001</v>
      </c>
      <c r="G174" s="91"/>
      <c r="H174" s="9"/>
    </row>
    <row r="175" spans="1:9" x14ac:dyDescent="0.25">
      <c r="B175" s="91" t="s">
        <v>19</v>
      </c>
      <c r="C175" s="91">
        <v>49.231000000000002</v>
      </c>
      <c r="D175" s="91">
        <v>50.677</v>
      </c>
      <c r="E175" s="91">
        <v>52.871000000000002</v>
      </c>
      <c r="F175" s="91">
        <v>55.134999999999998</v>
      </c>
      <c r="G175" s="91"/>
      <c r="H175" s="9"/>
      <c r="I175" t="s">
        <v>101</v>
      </c>
    </row>
    <row r="176" spans="1:9" x14ac:dyDescent="0.25">
      <c r="B176" s="91" t="s">
        <v>20</v>
      </c>
      <c r="C176" s="91">
        <v>50.485999999999997</v>
      </c>
      <c r="D176" s="91">
        <v>50.637</v>
      </c>
      <c r="E176" s="91">
        <v>53.255000000000003</v>
      </c>
      <c r="F176" s="91">
        <v>55.426000000000002</v>
      </c>
      <c r="G176" s="91"/>
      <c r="H176" s="9"/>
    </row>
    <row r="177" spans="1:14" x14ac:dyDescent="0.25">
      <c r="B177" s="91" t="s">
        <v>21</v>
      </c>
      <c r="C177" s="91">
        <v>50.521999999999998</v>
      </c>
      <c r="D177" s="91">
        <v>50.625</v>
      </c>
      <c r="E177" s="91">
        <v>53.345999999999997</v>
      </c>
      <c r="F177" s="91">
        <v>55.612000000000002</v>
      </c>
      <c r="G177" s="91"/>
      <c r="H177" s="9"/>
    </row>
    <row r="178" spans="1:14" x14ac:dyDescent="0.25">
      <c r="B178" s="91" t="s">
        <v>22</v>
      </c>
      <c r="C178" s="91">
        <v>50.521000000000001</v>
      </c>
      <c r="D178" s="91">
        <v>50.616</v>
      </c>
      <c r="E178" s="91">
        <v>53.639000000000003</v>
      </c>
      <c r="F178" s="91">
        <v>55.789000000000001</v>
      </c>
      <c r="G178" s="91"/>
      <c r="H178" s="9"/>
    </row>
    <row r="179" spans="1:14" x14ac:dyDescent="0.25">
      <c r="A179">
        <v>15</v>
      </c>
      <c r="B179" s="90" t="s">
        <v>93</v>
      </c>
      <c r="C179" s="90">
        <v>2015</v>
      </c>
      <c r="D179" s="90">
        <v>2016</v>
      </c>
      <c r="E179" s="90">
        <v>2017</v>
      </c>
      <c r="F179" s="90">
        <v>2018</v>
      </c>
      <c r="G179" s="90">
        <v>2019</v>
      </c>
      <c r="H179" s="9"/>
      <c r="I179" s="161" t="s">
        <v>93</v>
      </c>
      <c r="J179" s="161">
        <v>2015</v>
      </c>
      <c r="K179" s="161">
        <v>2016</v>
      </c>
      <c r="L179" s="161">
        <v>2017</v>
      </c>
      <c r="M179" s="161">
        <v>2018</v>
      </c>
      <c r="N179" s="161">
        <v>2019</v>
      </c>
    </row>
    <row r="180" spans="1:14" x14ac:dyDescent="0.25">
      <c r="B180" s="130" t="s">
        <v>76</v>
      </c>
      <c r="C180" s="91">
        <v>10042</v>
      </c>
      <c r="D180" s="91">
        <v>10828</v>
      </c>
      <c r="E180" s="91">
        <v>11624</v>
      </c>
      <c r="F180" s="91">
        <v>13956</v>
      </c>
      <c r="G180" s="91">
        <v>15070</v>
      </c>
      <c r="H180" s="9"/>
      <c r="I180" s="162" t="s">
        <v>76</v>
      </c>
      <c r="J180" s="162">
        <v>10042</v>
      </c>
      <c r="K180" s="162">
        <v>10828</v>
      </c>
      <c r="L180" s="162">
        <v>11624</v>
      </c>
      <c r="M180" s="162">
        <v>13956</v>
      </c>
      <c r="N180" s="162">
        <v>15070</v>
      </c>
    </row>
    <row r="181" spans="1:14" x14ac:dyDescent="0.25">
      <c r="B181" s="130" t="s">
        <v>84</v>
      </c>
      <c r="C181" s="130">
        <v>9692</v>
      </c>
      <c r="D181" s="130">
        <v>10798</v>
      </c>
      <c r="E181" s="130">
        <v>11759</v>
      </c>
      <c r="F181" s="130">
        <v>12975</v>
      </c>
      <c r="G181" s="130">
        <v>14235</v>
      </c>
      <c r="H181" s="9"/>
      <c r="I181" s="162" t="s">
        <v>84</v>
      </c>
      <c r="J181" s="162">
        <v>9692</v>
      </c>
      <c r="K181" s="162">
        <v>10798</v>
      </c>
      <c r="L181" s="162">
        <v>11759</v>
      </c>
      <c r="M181" s="162">
        <v>12975</v>
      </c>
      <c r="N181" s="162">
        <v>14235</v>
      </c>
    </row>
    <row r="182" spans="1:14" x14ac:dyDescent="0.25">
      <c r="B182" s="130" t="s">
        <v>81</v>
      </c>
      <c r="C182" s="130">
        <v>5914</v>
      </c>
      <c r="D182" s="130">
        <v>5260</v>
      </c>
      <c r="E182" s="130">
        <v>5564</v>
      </c>
      <c r="F182" s="130">
        <v>5810</v>
      </c>
      <c r="G182" s="130">
        <v>6039</v>
      </c>
      <c r="H182" s="9"/>
      <c r="I182" s="162" t="s">
        <v>81</v>
      </c>
      <c r="J182" s="162">
        <v>5914</v>
      </c>
      <c r="K182" s="162">
        <v>5260</v>
      </c>
      <c r="L182" s="162">
        <v>5564</v>
      </c>
      <c r="M182" s="162">
        <v>5810</v>
      </c>
      <c r="N182" s="162">
        <v>6039</v>
      </c>
    </row>
    <row r="183" spans="1:14" x14ac:dyDescent="0.25">
      <c r="B183" s="164" t="s">
        <v>85</v>
      </c>
      <c r="C183" s="130">
        <v>3149</v>
      </c>
      <c r="D183" s="130">
        <v>3542</v>
      </c>
      <c r="E183" s="130">
        <v>5564</v>
      </c>
      <c r="F183" s="130">
        <v>5810</v>
      </c>
      <c r="G183" s="130">
        <v>6039</v>
      </c>
      <c r="H183" s="9"/>
      <c r="I183" s="163" t="s">
        <v>85</v>
      </c>
      <c r="J183" s="162">
        <v>3149</v>
      </c>
      <c r="K183" s="162">
        <v>3542</v>
      </c>
      <c r="L183" s="162">
        <v>5564</v>
      </c>
      <c r="M183" s="162">
        <v>5810</v>
      </c>
      <c r="N183" s="162">
        <v>6039</v>
      </c>
    </row>
    <row r="184" spans="1:14" x14ac:dyDescent="0.25">
      <c r="B184" s="164" t="s">
        <v>86</v>
      </c>
      <c r="C184" s="130">
        <v>2765</v>
      </c>
      <c r="D184" s="130">
        <v>1718</v>
      </c>
      <c r="E184" s="130"/>
      <c r="F184" s="130"/>
      <c r="G184" s="130"/>
      <c r="H184" s="9"/>
      <c r="I184" s="163" t="s">
        <v>86</v>
      </c>
      <c r="J184" s="162">
        <v>2765</v>
      </c>
      <c r="K184" s="162">
        <v>1718</v>
      </c>
      <c r="L184" s="162"/>
      <c r="M184" s="162"/>
      <c r="N184" s="162"/>
    </row>
    <row r="185" spans="1:14" x14ac:dyDescent="0.25">
      <c r="B185" s="130" t="s">
        <v>90</v>
      </c>
      <c r="C185" s="130">
        <v>3247</v>
      </c>
      <c r="D185" s="130">
        <v>3631</v>
      </c>
      <c r="E185" s="130">
        <v>3946</v>
      </c>
      <c r="F185" s="130">
        <v>4499</v>
      </c>
      <c r="G185" s="130">
        <v>4530</v>
      </c>
      <c r="H185" s="9"/>
      <c r="I185" s="162" t="s">
        <v>90</v>
      </c>
      <c r="J185" s="162">
        <v>3247</v>
      </c>
      <c r="K185" s="162">
        <v>3631</v>
      </c>
      <c r="L185" s="162">
        <v>3946</v>
      </c>
      <c r="M185" s="162">
        <v>4499</v>
      </c>
      <c r="N185" s="162">
        <v>4530</v>
      </c>
    </row>
    <row r="186" spans="1:14" x14ac:dyDescent="0.25">
      <c r="B186" s="130" t="s">
        <v>82</v>
      </c>
      <c r="C186" s="130">
        <v>2281</v>
      </c>
      <c r="D186" s="130">
        <v>2620</v>
      </c>
      <c r="E186" s="130">
        <v>3057</v>
      </c>
      <c r="F186" s="130">
        <v>3847</v>
      </c>
      <c r="G186" s="130">
        <v>4410</v>
      </c>
      <c r="H186" s="9"/>
      <c r="I186" s="162" t="s">
        <v>82</v>
      </c>
      <c r="J186" s="162">
        <v>2281</v>
      </c>
      <c r="K186" s="162">
        <v>2620</v>
      </c>
      <c r="L186" s="162">
        <v>3057</v>
      </c>
      <c r="M186" s="162">
        <v>3847</v>
      </c>
      <c r="N186" s="162">
        <v>4410</v>
      </c>
    </row>
    <row r="187" spans="1:14" x14ac:dyDescent="0.25">
      <c r="B187" s="130" t="s">
        <v>89</v>
      </c>
      <c r="C187" s="130">
        <v>3112</v>
      </c>
      <c r="D187" s="130">
        <v>3309</v>
      </c>
      <c r="E187" s="130">
        <v>3442</v>
      </c>
      <c r="F187" s="130">
        <v>3596</v>
      </c>
      <c r="G187" s="130">
        <v>3683</v>
      </c>
      <c r="H187" s="9"/>
      <c r="I187" s="162" t="s">
        <v>89</v>
      </c>
      <c r="J187" s="162">
        <v>3112</v>
      </c>
      <c r="K187" s="162">
        <v>3309</v>
      </c>
      <c r="L187" s="162">
        <v>3442</v>
      </c>
      <c r="M187" s="162">
        <v>3596</v>
      </c>
      <c r="N187" s="162">
        <v>3683</v>
      </c>
    </row>
    <row r="188" spans="1:14" x14ac:dyDescent="0.25">
      <c r="B188" s="130" t="s">
        <v>88</v>
      </c>
      <c r="C188" s="130">
        <v>2600</v>
      </c>
      <c r="D188" s="130">
        <v>3006</v>
      </c>
      <c r="E188" s="130">
        <v>3084</v>
      </c>
      <c r="F188" s="130">
        <v>3313</v>
      </c>
      <c r="G188" s="130">
        <v>3560</v>
      </c>
      <c r="H188" s="9"/>
      <c r="I188" s="162" t="s">
        <v>88</v>
      </c>
      <c r="J188" s="162">
        <v>2600</v>
      </c>
      <c r="K188" s="162">
        <v>3006</v>
      </c>
      <c r="L188" s="162">
        <v>3084</v>
      </c>
      <c r="M188" s="162">
        <v>3313</v>
      </c>
      <c r="N188" s="162">
        <v>3560</v>
      </c>
    </row>
    <row r="189" spans="1:14" x14ac:dyDescent="0.25">
      <c r="B189" s="130" t="s">
        <v>78</v>
      </c>
      <c r="C189" s="130">
        <v>7827</v>
      </c>
      <c r="D189" s="130">
        <v>6703</v>
      </c>
      <c r="E189" s="130">
        <v>5440</v>
      </c>
      <c r="F189" s="130">
        <v>3576</v>
      </c>
      <c r="G189" s="130">
        <v>2673</v>
      </c>
      <c r="H189" s="9"/>
      <c r="I189" s="162" t="s">
        <v>78</v>
      </c>
      <c r="J189" s="162">
        <v>7827</v>
      </c>
      <c r="K189" s="162">
        <v>6703</v>
      </c>
      <c r="L189" s="162">
        <v>5440</v>
      </c>
      <c r="M189" s="162">
        <v>3576</v>
      </c>
      <c r="N189" s="162">
        <v>2673</v>
      </c>
    </row>
    <row r="190" spans="1:14" x14ac:dyDescent="0.25">
      <c r="B190" s="130" t="s">
        <v>83</v>
      </c>
      <c r="C190" s="130">
        <v>1616</v>
      </c>
      <c r="D190" s="130">
        <v>1881</v>
      </c>
      <c r="E190" s="130">
        <v>1774</v>
      </c>
      <c r="F190" s="130">
        <v>1750</v>
      </c>
      <c r="G190" s="130">
        <v>1645</v>
      </c>
      <c r="H190" s="9"/>
      <c r="I190" s="162" t="s">
        <v>83</v>
      </c>
      <c r="J190" s="162">
        <v>1616</v>
      </c>
      <c r="K190" s="162">
        <v>1881</v>
      </c>
      <c r="L190" s="162">
        <v>1774</v>
      </c>
      <c r="M190" s="162">
        <v>1750</v>
      </c>
      <c r="N190" s="162">
        <v>1645</v>
      </c>
    </row>
    <row r="191" spans="1:14" x14ac:dyDescent="0.25">
      <c r="B191" s="130" t="s">
        <v>87</v>
      </c>
      <c r="C191" s="130">
        <v>1195</v>
      </c>
      <c r="D191" s="130">
        <v>1327</v>
      </c>
      <c r="E191" s="130">
        <v>1378</v>
      </c>
      <c r="F191" s="130">
        <v>1268</v>
      </c>
      <c r="G191" s="130">
        <v>1179</v>
      </c>
      <c r="H191" s="9"/>
      <c r="I191" s="162" t="s">
        <v>87</v>
      </c>
      <c r="J191" s="162">
        <v>1195</v>
      </c>
      <c r="K191" s="162">
        <v>1327</v>
      </c>
      <c r="L191" s="162">
        <v>1378</v>
      </c>
      <c r="M191" s="162">
        <v>1268</v>
      </c>
      <c r="N191" s="162">
        <v>1179</v>
      </c>
    </row>
    <row r="192" spans="1:14" x14ac:dyDescent="0.25">
      <c r="B192" s="130" t="s">
        <v>94</v>
      </c>
      <c r="C192" s="130">
        <v>1877</v>
      </c>
      <c r="D192" s="130">
        <v>1658</v>
      </c>
      <c r="E192" s="130">
        <v>1340</v>
      </c>
      <c r="F192" s="130"/>
      <c r="G192" s="130"/>
      <c r="I192" s="162" t="s">
        <v>94</v>
      </c>
      <c r="J192" s="162">
        <v>1877</v>
      </c>
      <c r="K192" s="162">
        <v>1658</v>
      </c>
      <c r="L192" s="162">
        <v>1340</v>
      </c>
      <c r="M192" s="162"/>
      <c r="N192" s="162"/>
    </row>
    <row r="193" spans="2:14" x14ac:dyDescent="0.25">
      <c r="B193" s="130" t="s">
        <v>51</v>
      </c>
      <c r="C193" s="130">
        <v>49403</v>
      </c>
      <c r="D193" s="130">
        <v>51021</v>
      </c>
      <c r="E193" s="130">
        <v>52408</v>
      </c>
      <c r="F193" s="130">
        <v>54590</v>
      </c>
      <c r="G193" s="130">
        <v>57024</v>
      </c>
      <c r="I193" s="162" t="s">
        <v>51</v>
      </c>
      <c r="J193" s="162">
        <v>49403</v>
      </c>
      <c r="K193" s="162">
        <v>51021</v>
      </c>
      <c r="L193" s="162">
        <v>52408</v>
      </c>
      <c r="M193" s="162">
        <v>54590</v>
      </c>
      <c r="N193" s="162">
        <v>57024</v>
      </c>
    </row>
  </sheetData>
  <sortState ref="I180:N192">
    <sortCondition descending="1" ref="N180:N192"/>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4"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3</xdr:col>
                <xdr:colOff>1209675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847725</xdr:colOff>
                <xdr:row>7</xdr:row>
                <xdr:rowOff>0</xdr:rowOff>
              </from>
              <to>
                <xdr:col>6</xdr:col>
                <xdr:colOff>485775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8</xdr:col>
                <xdr:colOff>2428875</xdr:colOff>
                <xdr:row>5</xdr:row>
                <xdr:rowOff>0</xdr:rowOff>
              </from>
              <to>
                <xdr:col>9</xdr:col>
                <xdr:colOff>476250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8</xdr:col>
                <xdr:colOff>2428875</xdr:colOff>
                <xdr:row>5</xdr:row>
                <xdr:rowOff>0</xdr:rowOff>
              </from>
              <to>
                <xdr:col>9</xdr:col>
                <xdr:colOff>47625</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8</xdr:col>
                <xdr:colOff>2428875</xdr:colOff>
                <xdr:row>5</xdr:row>
                <xdr:rowOff>0</xdr:rowOff>
              </from>
              <to>
                <xdr:col>8</xdr:col>
                <xdr:colOff>3009900</xdr:colOff>
                <xdr:row>6</xdr:row>
                <xdr:rowOff>133350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Normal="100" zoomScaleSheetLayoutView="90" workbookViewId="0">
      <selection activeCell="K18" sqref="K18"/>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10" s="24" customFormat="1" x14ac:dyDescent="0.25">
      <c r="A1" s="184" t="s">
        <v>170</v>
      </c>
      <c r="B1" s="184"/>
      <c r="C1" s="184"/>
      <c r="D1" s="184"/>
      <c r="E1" s="184"/>
      <c r="F1" s="184"/>
      <c r="G1" s="184"/>
      <c r="H1" s="184"/>
    </row>
    <row r="2" spans="1:10" x14ac:dyDescent="0.25">
      <c r="A2" s="189"/>
      <c r="B2" s="189">
        <v>2015</v>
      </c>
      <c r="C2" s="189">
        <v>2016</v>
      </c>
      <c r="D2" s="189">
        <v>2017</v>
      </c>
      <c r="E2" s="189">
        <v>2018</v>
      </c>
      <c r="F2" s="189">
        <v>2019</v>
      </c>
      <c r="G2" s="191" t="s">
        <v>44</v>
      </c>
      <c r="H2" s="191"/>
    </row>
    <row r="3" spans="1:10" ht="33" customHeight="1" x14ac:dyDescent="0.25">
      <c r="A3" s="190"/>
      <c r="B3" s="190"/>
      <c r="C3" s="190"/>
      <c r="D3" s="190"/>
      <c r="E3" s="190"/>
      <c r="F3" s="190"/>
      <c r="G3" s="80" t="s">
        <v>158</v>
      </c>
      <c r="H3" s="80" t="s">
        <v>159</v>
      </c>
    </row>
    <row r="4" spans="1:10" s="146" customFormat="1" x14ac:dyDescent="0.25">
      <c r="A4" s="61" t="s">
        <v>11</v>
      </c>
      <c r="B4" s="70">
        <v>49477</v>
      </c>
      <c r="C4" s="70">
        <v>50544</v>
      </c>
      <c r="D4" s="70">
        <v>51430</v>
      </c>
      <c r="E4" s="70">
        <v>52352</v>
      </c>
      <c r="F4" s="70">
        <v>56486</v>
      </c>
      <c r="G4" s="62">
        <v>14.166178224225398</v>
      </c>
      <c r="H4" s="62">
        <v>7.8965464547677264</v>
      </c>
    </row>
    <row r="5" spans="1:10" s="129" customFormat="1" x14ac:dyDescent="0.25">
      <c r="A5" s="61" t="s">
        <v>12</v>
      </c>
      <c r="B5" s="70">
        <v>50318</v>
      </c>
      <c r="C5" s="70">
        <v>50416</v>
      </c>
      <c r="D5" s="70">
        <v>51614</v>
      </c>
      <c r="E5" s="70">
        <v>53490</v>
      </c>
      <c r="F5" s="70">
        <v>56340</v>
      </c>
      <c r="G5" s="62">
        <v>11.967884256131006</v>
      </c>
      <c r="H5" s="62">
        <v>5.3280987100392601</v>
      </c>
    </row>
    <row r="6" spans="1:10" s="148" customFormat="1" x14ac:dyDescent="0.25">
      <c r="A6" s="61" t="s">
        <v>13</v>
      </c>
      <c r="B6" s="70">
        <v>50361</v>
      </c>
      <c r="C6" s="70">
        <v>50424</v>
      </c>
      <c r="D6" s="70">
        <v>51442</v>
      </c>
      <c r="E6" s="70">
        <v>53597</v>
      </c>
      <c r="F6" s="70">
        <v>56380</v>
      </c>
      <c r="G6" s="62">
        <v>11.951708663449892</v>
      </c>
      <c r="H6" s="62">
        <v>5.1924548015747147</v>
      </c>
      <c r="I6" s="131"/>
      <c r="J6" s="131"/>
    </row>
    <row r="7" spans="1:10" s="149" customFormat="1" x14ac:dyDescent="0.25">
      <c r="A7" s="61" t="s">
        <v>14</v>
      </c>
      <c r="B7" s="70">
        <v>50326</v>
      </c>
      <c r="C7" s="70">
        <v>50374</v>
      </c>
      <c r="D7" s="70">
        <v>51438</v>
      </c>
      <c r="E7" s="70">
        <v>53565</v>
      </c>
      <c r="F7" s="70">
        <v>56372</v>
      </c>
      <c r="G7" s="62">
        <v>12.01367086595398</v>
      </c>
      <c r="H7" s="62">
        <v>5.240362176794549</v>
      </c>
      <c r="I7" s="131"/>
      <c r="J7" s="131"/>
    </row>
    <row r="8" spans="1:10" s="154" customFormat="1" x14ac:dyDescent="0.25">
      <c r="A8" s="61" t="s">
        <v>15</v>
      </c>
      <c r="B8" s="70">
        <v>50469</v>
      </c>
      <c r="C8" s="70">
        <v>50554</v>
      </c>
      <c r="D8" s="70">
        <v>51803</v>
      </c>
      <c r="E8" s="70">
        <v>53662</v>
      </c>
      <c r="F8" s="70">
        <v>56608</v>
      </c>
      <c r="G8" s="62">
        <v>12.163902593671363</v>
      </c>
      <c r="H8" s="62">
        <v>5.4899183779956022</v>
      </c>
      <c r="I8" s="131"/>
      <c r="J8" s="131"/>
    </row>
    <row r="9" spans="1:10" s="56" customFormat="1" x14ac:dyDescent="0.25">
      <c r="A9" s="61" t="s">
        <v>16</v>
      </c>
      <c r="B9" s="70">
        <v>50373</v>
      </c>
      <c r="C9" s="70">
        <v>50823</v>
      </c>
      <c r="D9" s="70">
        <v>52144</v>
      </c>
      <c r="E9" s="70">
        <v>53858</v>
      </c>
      <c r="F9" s="70">
        <v>56696</v>
      </c>
      <c r="G9" s="62">
        <v>12.552359398884322</v>
      </c>
      <c r="H9" s="62">
        <v>5.2694121578966913</v>
      </c>
      <c r="I9" s="131"/>
      <c r="J9" s="131"/>
    </row>
    <row r="10" spans="1:10" s="56" customFormat="1" ht="14.25" x14ac:dyDescent="0.2">
      <c r="A10" s="64" t="s">
        <v>17</v>
      </c>
      <c r="B10" s="119">
        <v>49403</v>
      </c>
      <c r="C10" s="119">
        <v>51021</v>
      </c>
      <c r="D10" s="119">
        <v>52408</v>
      </c>
      <c r="E10" s="119">
        <v>54590</v>
      </c>
      <c r="F10" s="119">
        <v>57024</v>
      </c>
      <c r="G10" s="65">
        <v>15.426188692994353</v>
      </c>
      <c r="H10" s="65">
        <v>4.4586920681443489</v>
      </c>
      <c r="I10" s="147"/>
      <c r="J10" s="147"/>
    </row>
    <row r="11" spans="1:10" x14ac:dyDescent="0.25">
      <c r="A11" s="61" t="s">
        <v>18</v>
      </c>
      <c r="B11" s="70">
        <v>49320</v>
      </c>
      <c r="C11" s="70">
        <v>50957</v>
      </c>
      <c r="D11" s="70">
        <v>52615</v>
      </c>
      <c r="E11" s="70">
        <v>54789</v>
      </c>
      <c r="F11" s="70">
        <v>0</v>
      </c>
      <c r="G11" s="63">
        <v>0</v>
      </c>
      <c r="H11" s="63">
        <v>0</v>
      </c>
    </row>
    <row r="12" spans="1:10" s="139" customFormat="1" x14ac:dyDescent="0.25">
      <c r="A12" s="61" t="s">
        <v>19</v>
      </c>
      <c r="B12" s="70">
        <v>49231</v>
      </c>
      <c r="C12" s="70">
        <v>50677</v>
      </c>
      <c r="D12" s="70">
        <v>52871</v>
      </c>
      <c r="E12" s="70">
        <v>55135</v>
      </c>
      <c r="F12" s="70">
        <v>0</v>
      </c>
      <c r="G12" s="63">
        <v>0</v>
      </c>
      <c r="H12" s="63">
        <v>0</v>
      </c>
    </row>
    <row r="13" spans="1:10" s="140" customFormat="1" x14ac:dyDescent="0.25">
      <c r="A13" s="61" t="s">
        <v>20</v>
      </c>
      <c r="B13" s="70">
        <v>50486</v>
      </c>
      <c r="C13" s="70">
        <v>50637</v>
      </c>
      <c r="D13" s="70">
        <v>53255</v>
      </c>
      <c r="E13" s="70">
        <v>55426</v>
      </c>
      <c r="F13" s="70">
        <v>0</v>
      </c>
      <c r="G13" s="63">
        <v>0</v>
      </c>
      <c r="H13" s="63">
        <v>0</v>
      </c>
    </row>
    <row r="14" spans="1:10" s="56" customFormat="1" x14ac:dyDescent="0.25">
      <c r="A14" s="61" t="s">
        <v>21</v>
      </c>
      <c r="B14" s="70">
        <v>50522</v>
      </c>
      <c r="C14" s="70">
        <v>50625</v>
      </c>
      <c r="D14" s="70">
        <v>53346</v>
      </c>
      <c r="E14" s="70">
        <v>55612</v>
      </c>
      <c r="F14" s="70">
        <v>0</v>
      </c>
      <c r="G14" s="63">
        <v>0</v>
      </c>
      <c r="H14" s="63">
        <v>0</v>
      </c>
    </row>
    <row r="15" spans="1:10" x14ac:dyDescent="0.25">
      <c r="A15" s="30" t="s">
        <v>22</v>
      </c>
      <c r="B15" s="70">
        <v>50521</v>
      </c>
      <c r="C15" s="70">
        <v>50616</v>
      </c>
      <c r="D15" s="70">
        <v>53639</v>
      </c>
      <c r="E15" s="70">
        <v>55789</v>
      </c>
      <c r="F15" s="70">
        <v>0</v>
      </c>
      <c r="G15" s="44">
        <v>0</v>
      </c>
      <c r="H15" s="44">
        <v>0</v>
      </c>
    </row>
    <row r="16" spans="1:10" x14ac:dyDescent="0.25">
      <c r="A16" s="30" t="s">
        <v>160</v>
      </c>
      <c r="B16" s="106">
        <v>50103.857142857145</v>
      </c>
      <c r="C16" s="106">
        <v>50593.714285714283</v>
      </c>
      <c r="D16" s="106">
        <v>51754.142857142855</v>
      </c>
      <c r="E16" s="106">
        <v>53587.714285714283</v>
      </c>
      <c r="F16" s="70">
        <v>56558</v>
      </c>
      <c r="G16" s="63">
        <v>12.891698956472904</v>
      </c>
      <c r="H16" s="63">
        <v>5.553640678173271</v>
      </c>
    </row>
    <row r="17" spans="1:8" x14ac:dyDescent="0.25">
      <c r="A17" s="39" t="s">
        <v>65</v>
      </c>
      <c r="B17" s="118">
        <v>50067.25</v>
      </c>
      <c r="C17" s="118">
        <v>50639</v>
      </c>
      <c r="D17" s="118">
        <v>52333.75</v>
      </c>
      <c r="E17" s="118">
        <v>54322.083333333336</v>
      </c>
      <c r="F17" s="118">
        <v>32992.166666666664</v>
      </c>
      <c r="G17" s="117">
        <v>7.5201577246091942</v>
      </c>
      <c r="H17" s="117">
        <v>3.2396237289344079</v>
      </c>
    </row>
    <row r="18" spans="1:8" ht="30" customHeight="1" x14ac:dyDescent="0.25">
      <c r="A18" s="180" t="s">
        <v>34</v>
      </c>
      <c r="B18" s="180"/>
      <c r="C18" s="180"/>
      <c r="D18" s="180"/>
      <c r="E18" s="180"/>
      <c r="F18" s="180"/>
      <c r="G18" s="180"/>
      <c r="H18" s="180"/>
    </row>
    <row r="19" spans="1:8" x14ac:dyDescent="0.25">
      <c r="A19" s="180" t="s">
        <v>35</v>
      </c>
      <c r="B19" s="180"/>
      <c r="C19" s="180"/>
      <c r="D19" s="180"/>
      <c r="E19" s="180"/>
      <c r="F19" s="180"/>
      <c r="G19" s="180"/>
      <c r="H19" s="180"/>
    </row>
    <row r="20" spans="1:8" x14ac:dyDescent="0.25">
      <c r="A20" s="125" t="s">
        <v>100</v>
      </c>
      <c r="B20" s="122"/>
      <c r="C20" s="122"/>
      <c r="D20" s="122"/>
      <c r="E20" s="122"/>
      <c r="F20" s="122"/>
      <c r="G20" s="122"/>
      <c r="H20" s="122"/>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9"/>
  <sheetViews>
    <sheetView showGridLines="0" zoomScaleNormal="100" zoomScaleSheetLayoutView="90" workbookViewId="0">
      <selection activeCell="K20" sqref="K20"/>
    </sheetView>
  </sheetViews>
  <sheetFormatPr defaultColWidth="9.140625" defaultRowHeight="15" x14ac:dyDescent="0.25"/>
  <cols>
    <col min="1" max="1" width="9.140625" style="67"/>
    <col min="2" max="2" width="24.42578125" style="67" bestFit="1" customWidth="1"/>
    <col min="3" max="7" width="11.7109375" style="67" bestFit="1" customWidth="1"/>
    <col min="8" max="8" width="9.42578125" style="67" customWidth="1"/>
    <col min="9" max="9" width="8.85546875" style="67" customWidth="1"/>
    <col min="10" max="10" width="9.140625" style="67"/>
    <col min="11" max="11" width="51.140625" style="67" customWidth="1"/>
    <col min="12" max="16384" width="9.140625" style="67"/>
  </cols>
  <sheetData>
    <row r="1" spans="1:20" s="66" customFormat="1" x14ac:dyDescent="0.25">
      <c r="A1" s="198" t="s">
        <v>171</v>
      </c>
      <c r="B1" s="198"/>
      <c r="C1" s="198"/>
      <c r="D1" s="198"/>
      <c r="E1" s="198"/>
      <c r="F1" s="198"/>
      <c r="G1" s="198"/>
      <c r="H1" s="198"/>
      <c r="I1" s="198"/>
    </row>
    <row r="2" spans="1:20" s="66" customFormat="1" x14ac:dyDescent="0.25">
      <c r="A2" s="66" t="s">
        <v>175</v>
      </c>
    </row>
    <row r="3" spans="1:20" s="66" customFormat="1" x14ac:dyDescent="0.25">
      <c r="H3" s="199" t="s">
        <v>44</v>
      </c>
      <c r="I3" s="199"/>
    </row>
    <row r="4" spans="1:20" ht="29.25" x14ac:dyDescent="0.25">
      <c r="A4" s="113"/>
      <c r="B4" s="113" t="s">
        <v>93</v>
      </c>
      <c r="C4" s="115">
        <v>2015</v>
      </c>
      <c r="D4" s="115">
        <v>2016</v>
      </c>
      <c r="E4" s="115">
        <v>2017</v>
      </c>
      <c r="F4" s="115">
        <v>2018</v>
      </c>
      <c r="G4" s="115">
        <v>2019</v>
      </c>
      <c r="H4" s="114" t="s">
        <v>158</v>
      </c>
      <c r="I4" s="114" t="s">
        <v>159</v>
      </c>
    </row>
    <row r="5" spans="1:20" x14ac:dyDescent="0.25">
      <c r="A5" s="95">
        <v>1</v>
      </c>
      <c r="B5" s="112" t="s">
        <v>76</v>
      </c>
      <c r="C5" s="88">
        <v>10042</v>
      </c>
      <c r="D5" s="88">
        <v>10828</v>
      </c>
      <c r="E5" s="88">
        <v>11624</v>
      </c>
      <c r="F5" s="88">
        <v>13956</v>
      </c>
      <c r="G5" s="88">
        <v>15070</v>
      </c>
      <c r="H5" s="68">
        <v>50.069707229635526</v>
      </c>
      <c r="I5" s="68">
        <v>7.9822298652909147</v>
      </c>
    </row>
    <row r="6" spans="1:20" x14ac:dyDescent="0.25">
      <c r="A6" s="95">
        <v>2</v>
      </c>
      <c r="B6" s="141" t="s">
        <v>84</v>
      </c>
      <c r="C6" s="88">
        <v>9692</v>
      </c>
      <c r="D6" s="88">
        <v>10798</v>
      </c>
      <c r="E6" s="88">
        <v>11759</v>
      </c>
      <c r="F6" s="88">
        <v>12975</v>
      </c>
      <c r="G6" s="88">
        <v>14235</v>
      </c>
      <c r="H6" s="68">
        <v>46.873710276516718</v>
      </c>
      <c r="I6" s="68">
        <v>9.7109826589595372</v>
      </c>
      <c r="L6" s="133"/>
      <c r="M6" s="133"/>
    </row>
    <row r="7" spans="1:20" x14ac:dyDescent="0.25">
      <c r="A7" s="95">
        <v>3</v>
      </c>
      <c r="B7" s="141" t="s">
        <v>81</v>
      </c>
      <c r="C7" s="88">
        <v>5914</v>
      </c>
      <c r="D7" s="88">
        <v>5260</v>
      </c>
      <c r="E7" s="88">
        <v>5564</v>
      </c>
      <c r="F7" s="88">
        <v>5810</v>
      </c>
      <c r="G7" s="88">
        <v>6039</v>
      </c>
      <c r="H7" s="68">
        <v>2.1136286777138991</v>
      </c>
      <c r="I7" s="68">
        <v>3.9414802065404473</v>
      </c>
    </row>
    <row r="8" spans="1:20" x14ac:dyDescent="0.25">
      <c r="A8" s="108"/>
      <c r="B8" s="145" t="s">
        <v>85</v>
      </c>
      <c r="C8" s="88">
        <v>3149</v>
      </c>
      <c r="D8" s="88">
        <v>3542</v>
      </c>
      <c r="E8" s="88">
        <v>5564</v>
      </c>
      <c r="F8" s="88">
        <v>5810</v>
      </c>
      <c r="G8" s="88">
        <v>6039</v>
      </c>
      <c r="H8" s="68">
        <v>91.775166719593528</v>
      </c>
      <c r="I8" s="68">
        <v>3.9414802065404473</v>
      </c>
    </row>
    <row r="9" spans="1:20" x14ac:dyDescent="0.25">
      <c r="A9" s="95"/>
      <c r="B9" s="145" t="s">
        <v>86</v>
      </c>
      <c r="C9" s="88">
        <v>2765</v>
      </c>
      <c r="D9" s="88">
        <v>1718</v>
      </c>
      <c r="E9" s="88">
        <v>0</v>
      </c>
      <c r="F9" s="88">
        <v>0</v>
      </c>
      <c r="G9" s="88">
        <v>0</v>
      </c>
      <c r="H9" s="88">
        <v>0</v>
      </c>
      <c r="I9" s="88">
        <v>0</v>
      </c>
    </row>
    <row r="10" spans="1:20" x14ac:dyDescent="0.25">
      <c r="A10" s="95">
        <v>4</v>
      </c>
      <c r="B10" s="141" t="s">
        <v>90</v>
      </c>
      <c r="C10" s="88">
        <v>3247</v>
      </c>
      <c r="D10" s="88">
        <v>3631</v>
      </c>
      <c r="E10" s="88">
        <v>3946</v>
      </c>
      <c r="F10" s="88">
        <v>4499</v>
      </c>
      <c r="G10" s="88">
        <v>4530</v>
      </c>
      <c r="H10" s="68">
        <v>39.513396981829381</v>
      </c>
      <c r="I10" s="68">
        <v>0.68904200933540782</v>
      </c>
    </row>
    <row r="11" spans="1:20" x14ac:dyDescent="0.25">
      <c r="A11" s="95">
        <v>5</v>
      </c>
      <c r="B11" s="141" t="s">
        <v>82</v>
      </c>
      <c r="C11" s="88">
        <v>2281</v>
      </c>
      <c r="D11" s="88">
        <v>2620</v>
      </c>
      <c r="E11" s="88">
        <v>3057</v>
      </c>
      <c r="F11" s="88">
        <v>3847</v>
      </c>
      <c r="G11" s="88">
        <v>4410</v>
      </c>
      <c r="H11" s="68">
        <v>93.336256028057875</v>
      </c>
      <c r="I11" s="68">
        <v>14.634780348323369</v>
      </c>
      <c r="K11" s="88"/>
    </row>
    <row r="12" spans="1:20" x14ac:dyDescent="0.25">
      <c r="A12" s="151">
        <v>6</v>
      </c>
      <c r="B12" s="141" t="s">
        <v>89</v>
      </c>
      <c r="C12" s="88">
        <v>3112</v>
      </c>
      <c r="D12" s="88">
        <v>3309</v>
      </c>
      <c r="E12" s="88">
        <v>3442</v>
      </c>
      <c r="F12" s="88">
        <v>3596</v>
      </c>
      <c r="G12" s="88">
        <v>3683</v>
      </c>
      <c r="H12" s="68">
        <v>18.348329048843187</v>
      </c>
      <c r="I12" s="68">
        <v>2.4193548387096775</v>
      </c>
    </row>
    <row r="13" spans="1:20" x14ac:dyDescent="0.25">
      <c r="A13" s="151">
        <v>7</v>
      </c>
      <c r="B13" s="141" t="s">
        <v>88</v>
      </c>
      <c r="C13" s="88">
        <v>2600</v>
      </c>
      <c r="D13" s="88">
        <v>3006</v>
      </c>
      <c r="E13" s="88">
        <v>3084</v>
      </c>
      <c r="F13" s="88">
        <v>3313</v>
      </c>
      <c r="G13" s="88">
        <v>3560</v>
      </c>
      <c r="H13" s="68">
        <v>36.923076923076927</v>
      </c>
      <c r="I13" s="68">
        <v>7.4554784183519462</v>
      </c>
    </row>
    <row r="14" spans="1:20" x14ac:dyDescent="0.25">
      <c r="A14" s="151">
        <v>8</v>
      </c>
      <c r="B14" s="141" t="s">
        <v>78</v>
      </c>
      <c r="C14" s="88">
        <v>7827</v>
      </c>
      <c r="D14" s="88">
        <v>6703</v>
      </c>
      <c r="E14" s="88">
        <v>5440</v>
      </c>
      <c r="F14" s="88">
        <v>3576</v>
      </c>
      <c r="G14" s="88">
        <v>2673</v>
      </c>
      <c r="H14" s="68">
        <v>-65.848984285166736</v>
      </c>
      <c r="I14" s="68">
        <v>-25.25167785234899</v>
      </c>
      <c r="L14" s="121"/>
      <c r="M14" s="121"/>
      <c r="N14" s="121"/>
      <c r="O14" s="121"/>
      <c r="P14" s="121"/>
      <c r="Q14" s="121"/>
      <c r="R14" s="121"/>
      <c r="S14" s="121"/>
      <c r="T14" s="121"/>
    </row>
    <row r="15" spans="1:20" x14ac:dyDescent="0.25">
      <c r="A15" s="151">
        <v>9</v>
      </c>
      <c r="B15" s="141" t="s">
        <v>83</v>
      </c>
      <c r="C15" s="88">
        <v>1616</v>
      </c>
      <c r="D15" s="88">
        <v>1881</v>
      </c>
      <c r="E15" s="88">
        <v>1774</v>
      </c>
      <c r="F15" s="88">
        <v>1750</v>
      </c>
      <c r="G15" s="88">
        <v>1645</v>
      </c>
      <c r="H15" s="68">
        <v>1.7945544554455444</v>
      </c>
      <c r="I15" s="68">
        <v>-6</v>
      </c>
    </row>
    <row r="16" spans="1:20" x14ac:dyDescent="0.25">
      <c r="A16" s="151">
        <v>10</v>
      </c>
      <c r="B16" s="141" t="s">
        <v>87</v>
      </c>
      <c r="C16" s="88">
        <v>1195</v>
      </c>
      <c r="D16" s="88">
        <v>1327</v>
      </c>
      <c r="E16" s="88">
        <v>1378</v>
      </c>
      <c r="F16" s="88">
        <v>1268</v>
      </c>
      <c r="G16" s="88">
        <v>1179</v>
      </c>
      <c r="H16" s="68">
        <v>-1.3389121338912133</v>
      </c>
      <c r="I16" s="68">
        <v>-7.0189274447949517</v>
      </c>
    </row>
    <row r="17" spans="1:9" x14ac:dyDescent="0.25">
      <c r="A17" s="151">
        <v>11</v>
      </c>
      <c r="B17" s="141" t="s">
        <v>173</v>
      </c>
      <c r="C17" s="88">
        <v>1877</v>
      </c>
      <c r="D17" s="88">
        <v>1658</v>
      </c>
      <c r="E17" s="88">
        <v>1340</v>
      </c>
      <c r="F17" s="88">
        <v>0</v>
      </c>
      <c r="G17" s="88">
        <v>0</v>
      </c>
      <c r="H17" s="88">
        <v>0</v>
      </c>
      <c r="I17" s="88">
        <v>0</v>
      </c>
    </row>
    <row r="18" spans="1:9" x14ac:dyDescent="0.25">
      <c r="A18" s="108"/>
      <c r="B18" s="141" t="s">
        <v>51</v>
      </c>
      <c r="C18" s="89">
        <v>49403</v>
      </c>
      <c r="D18" s="89">
        <v>51021</v>
      </c>
      <c r="E18" s="89">
        <v>52408</v>
      </c>
      <c r="F18" s="89">
        <v>54590</v>
      </c>
      <c r="G18" s="89">
        <v>57024</v>
      </c>
      <c r="H18" s="68">
        <v>15.426188692994353</v>
      </c>
      <c r="I18" s="68">
        <v>4.4586920681443489</v>
      </c>
    </row>
    <row r="19" spans="1:9" ht="30" customHeight="1" x14ac:dyDescent="0.25">
      <c r="A19" s="200" t="s">
        <v>34</v>
      </c>
      <c r="B19" s="200"/>
      <c r="C19" s="200"/>
      <c r="D19" s="200"/>
      <c r="E19" s="200"/>
      <c r="F19" s="200"/>
      <c r="G19" s="200"/>
      <c r="H19" s="200"/>
      <c r="I19" s="200"/>
    </row>
    <row r="20" spans="1:9" ht="15" customHeight="1" x14ac:dyDescent="0.25">
      <c r="A20" s="197" t="s">
        <v>35</v>
      </c>
      <c r="B20" s="197"/>
      <c r="C20" s="197"/>
      <c r="D20" s="197"/>
      <c r="E20" s="197"/>
      <c r="F20" s="197"/>
      <c r="G20" s="197"/>
      <c r="H20" s="197"/>
      <c r="I20" s="197"/>
    </row>
    <row r="21" spans="1:9" ht="25.5" customHeight="1" x14ac:dyDescent="0.25">
      <c r="A21" s="197" t="s">
        <v>172</v>
      </c>
      <c r="B21" s="197"/>
      <c r="C21" s="197"/>
      <c r="D21" s="197"/>
      <c r="E21" s="197"/>
      <c r="F21" s="197"/>
      <c r="G21" s="197"/>
      <c r="H21" s="197"/>
      <c r="I21" s="197"/>
    </row>
    <row r="22" spans="1:9" ht="25.5" customHeight="1" x14ac:dyDescent="0.25">
      <c r="A22" s="197" t="s">
        <v>174</v>
      </c>
      <c r="B22" s="197"/>
      <c r="C22" s="197"/>
      <c r="D22" s="197"/>
      <c r="E22" s="197"/>
      <c r="F22" s="197"/>
      <c r="G22" s="197"/>
      <c r="H22" s="197"/>
      <c r="I22" s="197"/>
    </row>
    <row r="23" spans="1:9" ht="23.25" customHeight="1" x14ac:dyDescent="0.25">
      <c r="A23" s="197" t="s">
        <v>55</v>
      </c>
      <c r="B23" s="197"/>
      <c r="C23" s="197"/>
      <c r="D23" s="197"/>
      <c r="E23" s="197"/>
      <c r="F23" s="197"/>
      <c r="G23" s="197"/>
      <c r="H23" s="197"/>
      <c r="I23" s="197"/>
    </row>
    <row r="24" spans="1:9" ht="15" customHeight="1" x14ac:dyDescent="0.25">
      <c r="A24" s="197"/>
      <c r="B24" s="197"/>
      <c r="C24" s="197"/>
      <c r="D24" s="197"/>
      <c r="E24" s="197"/>
      <c r="F24" s="197"/>
      <c r="G24" s="197"/>
      <c r="H24" s="197"/>
      <c r="I24" s="197"/>
    </row>
    <row r="34" spans="2:7" x14ac:dyDescent="0.25">
      <c r="B34" s="107"/>
      <c r="C34" s="107"/>
      <c r="D34" s="107"/>
      <c r="E34" s="107"/>
      <c r="F34" s="107"/>
      <c r="G34" s="107"/>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row r="49" spans="2:7" x14ac:dyDescent="0.25">
      <c r="B49" s="12"/>
      <c r="C49" s="12"/>
      <c r="D49" s="12"/>
      <c r="E49" s="12"/>
      <c r="F49" s="12"/>
      <c r="G49" s="12"/>
    </row>
  </sheetData>
  <sortState ref="L11:T25">
    <sortCondition descending="1" ref="T11:T25"/>
  </sortState>
  <mergeCells count="8">
    <mergeCell ref="A24:I24"/>
    <mergeCell ref="A1:I1"/>
    <mergeCell ref="H3:I3"/>
    <mergeCell ref="A19:I19"/>
    <mergeCell ref="A20:I20"/>
    <mergeCell ref="A21:I21"/>
    <mergeCell ref="A23:I23"/>
    <mergeCell ref="A22:I22"/>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63</v>
      </c>
    </row>
    <row r="3" spans="1:1" x14ac:dyDescent="0.25">
      <c r="A3" s="1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sqref="A1:A2"/>
    </sheetView>
  </sheetViews>
  <sheetFormatPr defaultRowHeight="15" x14ac:dyDescent="0.25"/>
  <cols>
    <col min="1" max="1" width="13.28515625" customWidth="1"/>
    <col min="2" max="2" width="6.85546875" customWidth="1"/>
    <col min="3" max="3" width="30.140625" customWidth="1"/>
  </cols>
  <sheetData>
    <row r="1" spans="1:3" x14ac:dyDescent="0.25">
      <c r="A1" s="19" t="s">
        <v>142</v>
      </c>
    </row>
    <row r="2" spans="1:3" x14ac:dyDescent="0.25">
      <c r="A2" s="14">
        <v>43647</v>
      </c>
    </row>
    <row r="3" spans="1:3" x14ac:dyDescent="0.25">
      <c r="A3" s="19" t="s">
        <v>143</v>
      </c>
    </row>
    <row r="4" spans="1:3" x14ac:dyDescent="0.25">
      <c r="A4" s="19">
        <v>21</v>
      </c>
    </row>
    <row r="5" spans="1:3" x14ac:dyDescent="0.25">
      <c r="A5" s="155" t="s">
        <v>144</v>
      </c>
    </row>
    <row r="6" spans="1:3" x14ac:dyDescent="0.25">
      <c r="A6" s="19">
        <f>Table1!F16</f>
        <v>1.5</v>
      </c>
    </row>
    <row r="7" spans="1:3" x14ac:dyDescent="0.25">
      <c r="A7" s="156" t="s">
        <v>145</v>
      </c>
    </row>
    <row r="8" spans="1:3" x14ac:dyDescent="0.25">
      <c r="A8" t="str">
        <f>TEXT(Report_Date[Report Date],"mmmm yyyy")</f>
        <v>July 2019</v>
      </c>
    </row>
    <row r="9" spans="1:3" x14ac:dyDescent="0.25">
      <c r="A9" s="156" t="s">
        <v>146</v>
      </c>
    </row>
    <row r="10" spans="1:3" x14ac:dyDescent="0.25">
      <c r="A10" t="str">
        <f>TEXT(EDATE(Report_Date[Report Date], -12),"mmmm yyyy")</f>
        <v>July 2018</v>
      </c>
    </row>
    <row r="11" spans="1:3" x14ac:dyDescent="0.25">
      <c r="A11" s="156" t="s">
        <v>147</v>
      </c>
    </row>
    <row r="12" spans="1:3" x14ac:dyDescent="0.25">
      <c r="A12" t="str">
        <f>TEXT(Report_Date[Report Date],"mmmm")</f>
        <v>July</v>
      </c>
    </row>
    <row r="13" spans="1:3" x14ac:dyDescent="0.25">
      <c r="A13" s="156" t="s">
        <v>148</v>
      </c>
    </row>
    <row r="14" spans="1:3" x14ac:dyDescent="0.25">
      <c r="A14" s="157">
        <f>Table4!F7</f>
        <v>449907</v>
      </c>
    </row>
    <row r="15" spans="1:3" x14ac:dyDescent="0.25">
      <c r="A15" s="19" t="s">
        <v>10</v>
      </c>
      <c r="B15" s="19" t="s">
        <v>24</v>
      </c>
      <c r="C15" s="19" t="s">
        <v>149</v>
      </c>
    </row>
    <row r="16" spans="1:3" x14ac:dyDescent="0.25">
      <c r="A16" s="19">
        <v>5</v>
      </c>
      <c r="B16" s="19">
        <v>2002</v>
      </c>
      <c r="C16" s="157">
        <v>468541</v>
      </c>
    </row>
    <row r="17" spans="1:1" x14ac:dyDescent="0.25">
      <c r="A17" s="156" t="s">
        <v>150</v>
      </c>
    </row>
    <row r="18" spans="1:1" x14ac:dyDescent="0.25">
      <c r="A18" t="str">
        <f>TEXT(DATE(Query2[Year],Query2[Month],1),"mmmm yyyy")</f>
        <v>May 2002</v>
      </c>
    </row>
    <row r="19" spans="1:1" x14ac:dyDescent="0.25">
      <c r="A19" s="156" t="s">
        <v>151</v>
      </c>
    </row>
  </sheetData>
  <pageMargins left="0.7" right="0.7" top="0.75" bottom="0.75" header="0.3" footer="0.3"/>
  <pageSetup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workbookViewId="0">
      <selection activeCell="O11" sqref="O11"/>
    </sheetView>
  </sheetViews>
  <sheetFormatPr defaultColWidth="9.140625" defaultRowHeight="15" x14ac:dyDescent="0.25"/>
  <cols>
    <col min="1" max="1" width="10.140625" style="60" customWidth="1"/>
    <col min="2" max="13" width="11.140625" style="32" bestFit="1" customWidth="1"/>
    <col min="14" max="38" width="9.140625" style="32"/>
    <col min="39" max="39" width="13.85546875" style="79" customWidth="1"/>
    <col min="40" max="40" width="15.28515625" style="32" bestFit="1" customWidth="1"/>
    <col min="41" max="41" width="8.28515625" style="32" customWidth="1"/>
    <col min="42" max="47" width="7.28515625" style="32" customWidth="1"/>
    <col min="48" max="48" width="10" style="32" customWidth="1"/>
    <col min="49" max="49" width="7.5703125" style="32" customWidth="1"/>
    <col min="50" max="50" width="9.5703125" style="32" customWidth="1"/>
    <col min="51" max="51" width="9.42578125" style="32" customWidth="1"/>
    <col min="52" max="53" width="10.7109375" style="32" customWidth="1"/>
    <col min="54" max="68" width="4.85546875" style="32" customWidth="1"/>
    <col min="69" max="69" width="6.7109375" style="32" customWidth="1"/>
    <col min="70" max="70" width="10.7109375" style="32" bestFit="1" customWidth="1"/>
    <col min="71" max="16384" width="9.140625" style="32"/>
  </cols>
  <sheetData>
    <row r="1" spans="1:70" x14ac:dyDescent="0.25">
      <c r="A1" s="172" t="s">
        <v>130</v>
      </c>
      <c r="B1" s="172"/>
      <c r="C1" s="172"/>
      <c r="D1" s="172"/>
      <c r="E1" s="172"/>
      <c r="F1" s="172"/>
      <c r="G1" s="172"/>
      <c r="H1" s="172"/>
      <c r="I1" s="172"/>
      <c r="J1" s="172"/>
      <c r="K1" s="172"/>
      <c r="L1" s="172"/>
      <c r="M1" s="172"/>
    </row>
    <row r="3" spans="1:70" s="60" customFormat="1" x14ac:dyDescent="0.25">
      <c r="B3" s="60" t="s">
        <v>11</v>
      </c>
      <c r="C3" s="60" t="s">
        <v>12</v>
      </c>
      <c r="D3" s="60" t="s">
        <v>13</v>
      </c>
      <c r="E3" s="60" t="s">
        <v>14</v>
      </c>
      <c r="F3" s="60" t="s">
        <v>15</v>
      </c>
      <c r="G3" s="60" t="s">
        <v>16</v>
      </c>
      <c r="H3" s="60" t="s">
        <v>17</v>
      </c>
      <c r="I3" s="60" t="s">
        <v>18</v>
      </c>
      <c r="J3" s="60" t="s">
        <v>19</v>
      </c>
      <c r="K3" s="60" t="s">
        <v>20</v>
      </c>
      <c r="L3" s="60" t="s">
        <v>21</v>
      </c>
      <c r="M3" s="60" t="s">
        <v>22</v>
      </c>
      <c r="AM3" s="138" t="s">
        <v>95</v>
      </c>
      <c r="AN3" s="138" t="s">
        <v>67</v>
      </c>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x14ac:dyDescent="0.25">
      <c r="A4" s="60">
        <v>1990</v>
      </c>
      <c r="B4" s="87">
        <v>444942</v>
      </c>
      <c r="C4" s="87">
        <v>446649</v>
      </c>
      <c r="D4" s="87">
        <v>449953</v>
      </c>
      <c r="E4" s="87">
        <v>452719</v>
      </c>
      <c r="F4" s="87">
        <v>457763</v>
      </c>
      <c r="G4" s="87">
        <v>460876</v>
      </c>
      <c r="H4" s="87">
        <v>465774</v>
      </c>
      <c r="I4" s="87">
        <v>465924</v>
      </c>
      <c r="J4" s="87">
        <v>466040</v>
      </c>
      <c r="K4" s="87">
        <v>461204</v>
      </c>
      <c r="L4" s="87">
        <v>463274</v>
      </c>
      <c r="M4" s="87">
        <v>464102</v>
      </c>
      <c r="AM4" s="17" t="s">
        <v>69</v>
      </c>
      <c r="AN4" s="9" t="s">
        <v>11</v>
      </c>
      <c r="AO4" s="9" t="s">
        <v>12</v>
      </c>
      <c r="AP4" s="9" t="s">
        <v>13</v>
      </c>
      <c r="AQ4" s="9" t="s">
        <v>14</v>
      </c>
      <c r="AR4" s="9" t="s">
        <v>15</v>
      </c>
      <c r="AS4" s="9" t="s">
        <v>16</v>
      </c>
      <c r="AT4" s="9" t="s">
        <v>17</v>
      </c>
      <c r="AU4" s="9" t="s">
        <v>18</v>
      </c>
      <c r="AV4" s="9" t="s">
        <v>19</v>
      </c>
      <c r="AW4" s="9" t="s">
        <v>20</v>
      </c>
      <c r="AX4" s="9" t="s">
        <v>21</v>
      </c>
      <c r="AY4" s="9" t="s">
        <v>22</v>
      </c>
      <c r="AZ4" s="9" t="s">
        <v>68</v>
      </c>
      <c r="BA4"/>
      <c r="BB4"/>
      <c r="BC4"/>
      <c r="BD4"/>
      <c r="BE4"/>
      <c r="BF4"/>
      <c r="BG4"/>
      <c r="BH4"/>
      <c r="BI4"/>
      <c r="BJ4"/>
      <c r="BK4"/>
      <c r="BL4"/>
      <c r="BM4"/>
      <c r="BN4"/>
      <c r="BO4"/>
      <c r="BP4"/>
      <c r="BQ4"/>
      <c r="BR4"/>
    </row>
    <row r="5" spans="1:70" x14ac:dyDescent="0.25">
      <c r="A5" s="60">
        <v>1991</v>
      </c>
      <c r="B5" s="87">
        <v>442631</v>
      </c>
      <c r="C5" s="87">
        <v>440552</v>
      </c>
      <c r="D5" s="87">
        <v>438503</v>
      </c>
      <c r="E5" s="87">
        <v>442299</v>
      </c>
      <c r="F5" s="87">
        <v>443601</v>
      </c>
      <c r="G5" s="87">
        <v>447943</v>
      </c>
      <c r="H5" s="87">
        <v>450740</v>
      </c>
      <c r="I5" s="87">
        <v>449196</v>
      </c>
      <c r="J5" s="87">
        <v>445822</v>
      </c>
      <c r="K5" s="87">
        <v>429673</v>
      </c>
      <c r="L5" s="87">
        <v>437262</v>
      </c>
      <c r="M5" s="87">
        <v>440400</v>
      </c>
      <c r="AM5" s="18">
        <v>1990</v>
      </c>
      <c r="AN5" s="137">
        <v>444942</v>
      </c>
      <c r="AO5" s="137">
        <v>446649</v>
      </c>
      <c r="AP5" s="137">
        <v>449953</v>
      </c>
      <c r="AQ5" s="137">
        <v>452719</v>
      </c>
      <c r="AR5" s="137">
        <v>457763</v>
      </c>
      <c r="AS5" s="137">
        <v>460876</v>
      </c>
      <c r="AT5" s="137">
        <v>465774</v>
      </c>
      <c r="AU5" s="137">
        <v>465924</v>
      </c>
      <c r="AV5" s="137">
        <v>466040</v>
      </c>
      <c r="AW5" s="137">
        <v>461204</v>
      </c>
      <c r="AX5" s="137">
        <v>463274</v>
      </c>
      <c r="AY5" s="137">
        <v>464102</v>
      </c>
      <c r="AZ5" s="137">
        <v>5499220</v>
      </c>
      <c r="BA5"/>
      <c r="BB5"/>
      <c r="BC5"/>
      <c r="BD5"/>
      <c r="BE5"/>
      <c r="BF5"/>
      <c r="BG5"/>
      <c r="BH5"/>
      <c r="BI5"/>
      <c r="BJ5"/>
      <c r="BK5"/>
      <c r="BL5"/>
      <c r="BM5"/>
      <c r="BN5"/>
      <c r="BO5"/>
      <c r="BP5"/>
      <c r="BQ5"/>
      <c r="BR5"/>
    </row>
    <row r="6" spans="1:70" x14ac:dyDescent="0.25">
      <c r="A6" s="60">
        <v>1992</v>
      </c>
      <c r="B6" s="87">
        <v>441092</v>
      </c>
      <c r="C6" s="87">
        <v>442854</v>
      </c>
      <c r="D6" s="87">
        <v>444758</v>
      </c>
      <c r="E6" s="87">
        <v>448494</v>
      </c>
      <c r="F6" s="87">
        <v>450184</v>
      </c>
      <c r="G6" s="87">
        <v>451298</v>
      </c>
      <c r="H6" s="87">
        <v>453433</v>
      </c>
      <c r="I6" s="87">
        <v>453395</v>
      </c>
      <c r="J6" s="87">
        <v>449461</v>
      </c>
      <c r="K6" s="87">
        <v>446097</v>
      </c>
      <c r="L6" s="87">
        <v>444444</v>
      </c>
      <c r="M6" s="87">
        <v>441013</v>
      </c>
      <c r="AM6" s="18">
        <v>1991</v>
      </c>
      <c r="AN6" s="137">
        <v>442631</v>
      </c>
      <c r="AO6" s="137">
        <v>440552</v>
      </c>
      <c r="AP6" s="137">
        <v>438503</v>
      </c>
      <c r="AQ6" s="137">
        <v>442299</v>
      </c>
      <c r="AR6" s="137">
        <v>443601</v>
      </c>
      <c r="AS6" s="137">
        <v>447943</v>
      </c>
      <c r="AT6" s="137">
        <v>450740</v>
      </c>
      <c r="AU6" s="137">
        <v>449196</v>
      </c>
      <c r="AV6" s="137">
        <v>445822</v>
      </c>
      <c r="AW6" s="137">
        <v>429673</v>
      </c>
      <c r="AX6" s="137">
        <v>437262</v>
      </c>
      <c r="AY6" s="137">
        <v>440400</v>
      </c>
      <c r="AZ6" s="137">
        <v>5308622</v>
      </c>
      <c r="BA6"/>
      <c r="BB6"/>
      <c r="BC6"/>
      <c r="BD6"/>
      <c r="BE6"/>
      <c r="BF6"/>
      <c r="BG6"/>
      <c r="BH6"/>
      <c r="BI6"/>
      <c r="BJ6"/>
      <c r="BK6"/>
      <c r="BL6"/>
      <c r="BM6"/>
      <c r="BN6"/>
      <c r="BO6"/>
      <c r="BP6"/>
      <c r="BQ6"/>
      <c r="BR6"/>
    </row>
    <row r="7" spans="1:70" x14ac:dyDescent="0.25">
      <c r="A7" s="60">
        <v>1993</v>
      </c>
      <c r="B7" s="87">
        <v>440974</v>
      </c>
      <c r="C7" s="87">
        <v>439838</v>
      </c>
      <c r="D7" s="87">
        <v>440145</v>
      </c>
      <c r="E7" s="87">
        <v>439506</v>
      </c>
      <c r="F7" s="87">
        <v>443295</v>
      </c>
      <c r="G7" s="87">
        <v>445770</v>
      </c>
      <c r="H7" s="87">
        <v>446362</v>
      </c>
      <c r="I7" s="87">
        <v>446146</v>
      </c>
      <c r="J7" s="87">
        <v>442253</v>
      </c>
      <c r="K7" s="87">
        <v>439873</v>
      </c>
      <c r="L7" s="87">
        <v>438895</v>
      </c>
      <c r="M7" s="87">
        <v>437961</v>
      </c>
      <c r="AM7" s="18">
        <v>1992</v>
      </c>
      <c r="AN7" s="137">
        <v>441092</v>
      </c>
      <c r="AO7" s="137">
        <v>442854</v>
      </c>
      <c r="AP7" s="137">
        <v>444758</v>
      </c>
      <c r="AQ7" s="137">
        <v>448494</v>
      </c>
      <c r="AR7" s="137">
        <v>450184</v>
      </c>
      <c r="AS7" s="137">
        <v>451298</v>
      </c>
      <c r="AT7" s="137">
        <v>453433</v>
      </c>
      <c r="AU7" s="137">
        <v>453395</v>
      </c>
      <c r="AV7" s="137">
        <v>449461</v>
      </c>
      <c r="AW7" s="137">
        <v>446097</v>
      </c>
      <c r="AX7" s="137">
        <v>444444</v>
      </c>
      <c r="AY7" s="137">
        <v>441013</v>
      </c>
      <c r="AZ7" s="137">
        <v>5366523</v>
      </c>
      <c r="BA7"/>
      <c r="BB7"/>
      <c r="BC7"/>
      <c r="BD7"/>
      <c r="BE7"/>
      <c r="BF7"/>
      <c r="BG7"/>
      <c r="BH7"/>
      <c r="BI7"/>
      <c r="BJ7"/>
      <c r="BK7"/>
      <c r="BL7"/>
      <c r="BM7"/>
      <c r="BN7"/>
      <c r="BO7"/>
      <c r="BP7"/>
      <c r="BQ7"/>
      <c r="BR7"/>
    </row>
    <row r="8" spans="1:70" x14ac:dyDescent="0.25">
      <c r="A8" s="60">
        <v>1994</v>
      </c>
      <c r="B8" s="87">
        <v>437497</v>
      </c>
      <c r="C8" s="87">
        <v>434257</v>
      </c>
      <c r="D8" s="87">
        <v>433680</v>
      </c>
      <c r="E8" s="87">
        <v>435904</v>
      </c>
      <c r="F8" s="87">
        <v>433210</v>
      </c>
      <c r="G8" s="87">
        <v>433354</v>
      </c>
      <c r="H8" s="87">
        <v>439224</v>
      </c>
      <c r="I8" s="87">
        <v>432599</v>
      </c>
      <c r="J8" s="87">
        <v>426787</v>
      </c>
      <c r="K8" s="87">
        <v>425387</v>
      </c>
      <c r="L8" s="87">
        <v>431935</v>
      </c>
      <c r="M8" s="87">
        <v>423285</v>
      </c>
      <c r="AM8" s="18">
        <v>1993</v>
      </c>
      <c r="AN8" s="137">
        <v>440974</v>
      </c>
      <c r="AO8" s="137">
        <v>439838</v>
      </c>
      <c r="AP8" s="137">
        <v>440145</v>
      </c>
      <c r="AQ8" s="137">
        <v>439506</v>
      </c>
      <c r="AR8" s="137">
        <v>443295</v>
      </c>
      <c r="AS8" s="137">
        <v>445770</v>
      </c>
      <c r="AT8" s="137">
        <v>446362</v>
      </c>
      <c r="AU8" s="137">
        <v>446146</v>
      </c>
      <c r="AV8" s="137">
        <v>442253</v>
      </c>
      <c r="AW8" s="137">
        <v>439873</v>
      </c>
      <c r="AX8" s="137">
        <v>438895</v>
      </c>
      <c r="AY8" s="137">
        <v>437961</v>
      </c>
      <c r="AZ8" s="137">
        <v>5301018</v>
      </c>
      <c r="BA8"/>
      <c r="BB8"/>
      <c r="BC8"/>
      <c r="BD8"/>
      <c r="BE8"/>
      <c r="BF8"/>
      <c r="BG8"/>
      <c r="BH8"/>
      <c r="BI8"/>
      <c r="BJ8"/>
      <c r="BK8"/>
      <c r="BL8"/>
      <c r="BM8"/>
      <c r="BN8"/>
      <c r="BO8"/>
      <c r="BP8"/>
      <c r="BQ8"/>
      <c r="BR8"/>
    </row>
    <row r="9" spans="1:70" x14ac:dyDescent="0.25">
      <c r="A9" s="60">
        <v>1995</v>
      </c>
      <c r="B9" s="87">
        <v>427201</v>
      </c>
      <c r="C9" s="87">
        <v>428280</v>
      </c>
      <c r="D9" s="87">
        <v>428601</v>
      </c>
      <c r="E9" s="87">
        <v>425008</v>
      </c>
      <c r="F9" s="87">
        <v>425260</v>
      </c>
      <c r="G9" s="87">
        <v>429036</v>
      </c>
      <c r="H9" s="87">
        <v>430971</v>
      </c>
      <c r="I9" s="87">
        <v>432279</v>
      </c>
      <c r="J9" s="87">
        <v>430526</v>
      </c>
      <c r="K9" s="87">
        <v>430491</v>
      </c>
      <c r="L9" s="87">
        <v>432550</v>
      </c>
      <c r="M9" s="87">
        <v>433827</v>
      </c>
      <c r="AM9" s="18">
        <v>1994</v>
      </c>
      <c r="AN9" s="137">
        <v>437497</v>
      </c>
      <c r="AO9" s="137">
        <v>434257</v>
      </c>
      <c r="AP9" s="137">
        <v>433680</v>
      </c>
      <c r="AQ9" s="137">
        <v>435904</v>
      </c>
      <c r="AR9" s="137">
        <v>433210</v>
      </c>
      <c r="AS9" s="137">
        <v>433354</v>
      </c>
      <c r="AT9" s="137">
        <v>439224</v>
      </c>
      <c r="AU9" s="137">
        <v>432599</v>
      </c>
      <c r="AV9" s="137">
        <v>426787</v>
      </c>
      <c r="AW9" s="137">
        <v>425387</v>
      </c>
      <c r="AX9" s="137">
        <v>431935</v>
      </c>
      <c r="AY9" s="137">
        <v>423285</v>
      </c>
      <c r="AZ9" s="137">
        <v>5187119</v>
      </c>
      <c r="BA9"/>
      <c r="BB9"/>
      <c r="BC9"/>
      <c r="BD9"/>
      <c r="BE9"/>
      <c r="BF9"/>
      <c r="BG9"/>
      <c r="BH9"/>
      <c r="BI9"/>
      <c r="BJ9"/>
      <c r="BK9"/>
      <c r="BL9"/>
      <c r="BM9"/>
      <c r="BN9"/>
      <c r="BO9"/>
      <c r="BP9"/>
      <c r="BQ9"/>
      <c r="BR9"/>
    </row>
    <row r="10" spans="1:70" x14ac:dyDescent="0.25">
      <c r="A10" s="60">
        <v>1996</v>
      </c>
      <c r="B10" s="87">
        <v>435941</v>
      </c>
      <c r="C10" s="87">
        <v>435178</v>
      </c>
      <c r="D10" s="87">
        <v>436153</v>
      </c>
      <c r="E10" s="87">
        <v>436458</v>
      </c>
      <c r="F10" s="87">
        <v>441722</v>
      </c>
      <c r="G10" s="87">
        <v>441252</v>
      </c>
      <c r="H10" s="87">
        <v>437205</v>
      </c>
      <c r="I10" s="87">
        <v>438343</v>
      </c>
      <c r="J10" s="87">
        <v>440622</v>
      </c>
      <c r="K10" s="87">
        <v>440852</v>
      </c>
      <c r="L10" s="87">
        <v>442076</v>
      </c>
      <c r="M10" s="87">
        <v>446367</v>
      </c>
      <c r="AM10" s="18">
        <v>1995</v>
      </c>
      <c r="AN10" s="137">
        <v>427201</v>
      </c>
      <c r="AO10" s="137">
        <v>428280</v>
      </c>
      <c r="AP10" s="137">
        <v>428601</v>
      </c>
      <c r="AQ10" s="137">
        <v>425008</v>
      </c>
      <c r="AR10" s="137">
        <v>425260</v>
      </c>
      <c r="AS10" s="137">
        <v>429036</v>
      </c>
      <c r="AT10" s="137">
        <v>430971</v>
      </c>
      <c r="AU10" s="137">
        <v>432279</v>
      </c>
      <c r="AV10" s="137">
        <v>430526</v>
      </c>
      <c r="AW10" s="137">
        <v>430491</v>
      </c>
      <c r="AX10" s="137">
        <v>432550</v>
      </c>
      <c r="AY10" s="137">
        <v>433827</v>
      </c>
      <c r="AZ10" s="137">
        <v>5154030</v>
      </c>
      <c r="BA10"/>
      <c r="BB10"/>
      <c r="BC10"/>
      <c r="BD10"/>
      <c r="BE10"/>
      <c r="BF10"/>
      <c r="BG10"/>
      <c r="BH10"/>
      <c r="BI10"/>
      <c r="BJ10"/>
      <c r="BK10"/>
      <c r="BL10"/>
      <c r="BM10"/>
      <c r="BN10"/>
      <c r="BO10"/>
      <c r="BP10"/>
      <c r="BQ10"/>
      <c r="BR10"/>
    </row>
    <row r="11" spans="1:70" x14ac:dyDescent="0.25">
      <c r="A11" s="60">
        <v>1997</v>
      </c>
      <c r="B11" s="87">
        <v>445713</v>
      </c>
      <c r="C11" s="87">
        <v>446123</v>
      </c>
      <c r="D11" s="87">
        <v>447469</v>
      </c>
      <c r="E11" s="87">
        <v>448788</v>
      </c>
      <c r="F11" s="87">
        <v>449869</v>
      </c>
      <c r="G11" s="87">
        <v>452606</v>
      </c>
      <c r="H11" s="87">
        <v>455454</v>
      </c>
      <c r="I11" s="87">
        <v>455939</v>
      </c>
      <c r="J11" s="87">
        <v>454767</v>
      </c>
      <c r="K11" s="87">
        <v>454783</v>
      </c>
      <c r="L11" s="87">
        <v>456119</v>
      </c>
      <c r="M11" s="87">
        <v>455488</v>
      </c>
      <c r="AM11" s="18">
        <v>1996</v>
      </c>
      <c r="AN11" s="137">
        <v>435941</v>
      </c>
      <c r="AO11" s="137">
        <v>435178</v>
      </c>
      <c r="AP11" s="137">
        <v>436153</v>
      </c>
      <c r="AQ11" s="137">
        <v>436458</v>
      </c>
      <c r="AR11" s="137">
        <v>441722</v>
      </c>
      <c r="AS11" s="137">
        <v>441252</v>
      </c>
      <c r="AT11" s="137">
        <v>437205</v>
      </c>
      <c r="AU11" s="137">
        <v>438343</v>
      </c>
      <c r="AV11" s="137">
        <v>440622</v>
      </c>
      <c r="AW11" s="137">
        <v>440852</v>
      </c>
      <c r="AX11" s="137">
        <v>442076</v>
      </c>
      <c r="AY11" s="137">
        <v>446367</v>
      </c>
      <c r="AZ11" s="137">
        <v>5272169</v>
      </c>
      <c r="BA11"/>
      <c r="BB11"/>
      <c r="BC11"/>
      <c r="BD11"/>
      <c r="BE11"/>
      <c r="BF11"/>
      <c r="BG11"/>
      <c r="BH11"/>
      <c r="BI11"/>
      <c r="BJ11"/>
      <c r="BK11"/>
      <c r="BL11"/>
      <c r="BM11"/>
      <c r="BN11"/>
      <c r="BO11"/>
      <c r="BP11"/>
      <c r="BQ11"/>
      <c r="BR11"/>
    </row>
    <row r="12" spans="1:70" x14ac:dyDescent="0.25">
      <c r="A12" s="60">
        <v>1998</v>
      </c>
      <c r="B12" s="87">
        <v>459275</v>
      </c>
      <c r="C12" s="87">
        <v>461096</v>
      </c>
      <c r="D12" s="87">
        <v>463887</v>
      </c>
      <c r="E12" s="87">
        <v>465979</v>
      </c>
      <c r="F12" s="87">
        <v>468667</v>
      </c>
      <c r="G12" s="87">
        <v>473148</v>
      </c>
      <c r="H12" s="87">
        <v>474577</v>
      </c>
      <c r="I12" s="87">
        <v>470829</v>
      </c>
      <c r="J12" s="87">
        <v>475971</v>
      </c>
      <c r="K12" s="87">
        <v>477264</v>
      </c>
      <c r="L12" s="87">
        <v>479530</v>
      </c>
      <c r="M12" s="87">
        <v>481077</v>
      </c>
      <c r="AM12" s="18">
        <v>1997</v>
      </c>
      <c r="AN12" s="137">
        <v>445713</v>
      </c>
      <c r="AO12" s="137">
        <v>446123</v>
      </c>
      <c r="AP12" s="137">
        <v>447469</v>
      </c>
      <c r="AQ12" s="137">
        <v>448788</v>
      </c>
      <c r="AR12" s="137">
        <v>449869</v>
      </c>
      <c r="AS12" s="137">
        <v>452606</v>
      </c>
      <c r="AT12" s="137">
        <v>455454</v>
      </c>
      <c r="AU12" s="137">
        <v>455939</v>
      </c>
      <c r="AV12" s="137">
        <v>454767</v>
      </c>
      <c r="AW12" s="137">
        <v>454783</v>
      </c>
      <c r="AX12" s="137">
        <v>456119</v>
      </c>
      <c r="AY12" s="137">
        <v>455488</v>
      </c>
      <c r="AZ12" s="137">
        <v>5423118</v>
      </c>
      <c r="BA12"/>
      <c r="BB12"/>
      <c r="BC12"/>
      <c r="BD12"/>
      <c r="BE12"/>
      <c r="BF12"/>
      <c r="BG12"/>
      <c r="BH12"/>
      <c r="BI12"/>
      <c r="BJ12"/>
      <c r="BK12"/>
      <c r="BL12"/>
      <c r="BM12"/>
      <c r="BN12"/>
      <c r="BO12"/>
      <c r="BP12"/>
      <c r="BQ12"/>
      <c r="BR12"/>
    </row>
    <row r="13" spans="1:70" x14ac:dyDescent="0.25">
      <c r="A13" s="60">
        <v>1999</v>
      </c>
      <c r="B13" s="87">
        <v>482248</v>
      </c>
      <c r="C13" s="87">
        <v>483826</v>
      </c>
      <c r="D13" s="87">
        <v>488942</v>
      </c>
      <c r="E13" s="87">
        <v>490407</v>
      </c>
      <c r="F13" s="87">
        <v>493798</v>
      </c>
      <c r="G13" s="87">
        <v>498091</v>
      </c>
      <c r="H13" s="87">
        <v>501670</v>
      </c>
      <c r="I13" s="87">
        <v>503141</v>
      </c>
      <c r="J13" s="87">
        <v>501093</v>
      </c>
      <c r="K13" s="87">
        <v>502925</v>
      </c>
      <c r="L13" s="87">
        <v>506100</v>
      </c>
      <c r="M13" s="87">
        <v>508076</v>
      </c>
      <c r="AM13" s="18">
        <v>1998</v>
      </c>
      <c r="AN13" s="137">
        <v>459275</v>
      </c>
      <c r="AO13" s="137">
        <v>461096</v>
      </c>
      <c r="AP13" s="137">
        <v>463887</v>
      </c>
      <c r="AQ13" s="137">
        <v>465979</v>
      </c>
      <c r="AR13" s="137">
        <v>468667</v>
      </c>
      <c r="AS13" s="137">
        <v>473148</v>
      </c>
      <c r="AT13" s="137">
        <v>474577</v>
      </c>
      <c r="AU13" s="137">
        <v>470829</v>
      </c>
      <c r="AV13" s="137">
        <v>475971</v>
      </c>
      <c r="AW13" s="137">
        <v>477264</v>
      </c>
      <c r="AX13" s="137">
        <v>479530</v>
      </c>
      <c r="AY13" s="137">
        <v>481077</v>
      </c>
      <c r="AZ13" s="137">
        <v>5651300</v>
      </c>
      <c r="BA13"/>
      <c r="BB13"/>
      <c r="BC13"/>
      <c r="BD13"/>
      <c r="BE13"/>
      <c r="BF13"/>
      <c r="BG13"/>
      <c r="BH13"/>
      <c r="BI13"/>
      <c r="BJ13"/>
      <c r="BK13"/>
      <c r="BL13"/>
      <c r="BM13"/>
      <c r="BN13"/>
      <c r="BO13"/>
      <c r="BP13"/>
      <c r="BQ13"/>
      <c r="BR13"/>
    </row>
    <row r="14" spans="1:70" x14ac:dyDescent="0.25">
      <c r="A14" s="60">
        <v>2000</v>
      </c>
      <c r="B14" s="87">
        <v>508479</v>
      </c>
      <c r="C14" s="87">
        <v>511047</v>
      </c>
      <c r="D14" s="87">
        <v>501920</v>
      </c>
      <c r="E14" s="87">
        <v>515640</v>
      </c>
      <c r="F14" s="87">
        <v>517481</v>
      </c>
      <c r="G14" s="87">
        <v>521439</v>
      </c>
      <c r="H14" s="87">
        <v>524797</v>
      </c>
      <c r="I14" s="87">
        <v>524670</v>
      </c>
      <c r="J14" s="87">
        <v>524916</v>
      </c>
      <c r="K14" s="87">
        <v>527577</v>
      </c>
      <c r="L14" s="87">
        <v>529734</v>
      </c>
      <c r="M14" s="87">
        <v>531913</v>
      </c>
      <c r="AM14" s="18">
        <v>1999</v>
      </c>
      <c r="AN14" s="137">
        <v>482248</v>
      </c>
      <c r="AO14" s="137">
        <v>483826</v>
      </c>
      <c r="AP14" s="137">
        <v>488942</v>
      </c>
      <c r="AQ14" s="137">
        <v>490407</v>
      </c>
      <c r="AR14" s="137">
        <v>493798</v>
      </c>
      <c r="AS14" s="137">
        <v>498091</v>
      </c>
      <c r="AT14" s="137">
        <v>501670</v>
      </c>
      <c r="AU14" s="137">
        <v>503141</v>
      </c>
      <c r="AV14" s="137">
        <v>501093</v>
      </c>
      <c r="AW14" s="137">
        <v>502925</v>
      </c>
      <c r="AX14" s="137">
        <v>506100</v>
      </c>
      <c r="AY14" s="137">
        <v>508076</v>
      </c>
      <c r="AZ14" s="137">
        <v>5960317</v>
      </c>
      <c r="BA14"/>
      <c r="BB14"/>
      <c r="BC14"/>
      <c r="BD14"/>
      <c r="BE14"/>
      <c r="BF14"/>
      <c r="BG14"/>
      <c r="BH14"/>
      <c r="BI14"/>
      <c r="BJ14"/>
      <c r="BK14"/>
      <c r="BL14"/>
      <c r="BM14"/>
      <c r="BN14"/>
      <c r="BO14"/>
      <c r="BP14"/>
      <c r="BQ14"/>
      <c r="BR14"/>
    </row>
    <row r="15" spans="1:70" x14ac:dyDescent="0.25">
      <c r="A15" s="60">
        <v>2001</v>
      </c>
      <c r="B15" s="87">
        <v>532065</v>
      </c>
      <c r="C15" s="87">
        <v>534614</v>
      </c>
      <c r="D15" s="87">
        <v>536348</v>
      </c>
      <c r="E15" s="87">
        <v>538842</v>
      </c>
      <c r="F15" s="87">
        <v>542084</v>
      </c>
      <c r="G15" s="87">
        <v>545910</v>
      </c>
      <c r="H15" s="87">
        <v>537161</v>
      </c>
      <c r="I15" s="87">
        <v>534069</v>
      </c>
      <c r="J15" s="87">
        <v>517712</v>
      </c>
      <c r="K15" s="87">
        <v>497024</v>
      </c>
      <c r="L15" s="87">
        <v>472739</v>
      </c>
      <c r="M15" s="87">
        <v>466955</v>
      </c>
      <c r="AM15" s="18">
        <v>2000</v>
      </c>
      <c r="AN15" s="137">
        <v>508479</v>
      </c>
      <c r="AO15" s="137">
        <v>511047</v>
      </c>
      <c r="AP15" s="137">
        <v>501920</v>
      </c>
      <c r="AQ15" s="137">
        <v>515640</v>
      </c>
      <c r="AR15" s="137">
        <v>517481</v>
      </c>
      <c r="AS15" s="137">
        <v>521439</v>
      </c>
      <c r="AT15" s="137">
        <v>524797</v>
      </c>
      <c r="AU15" s="137">
        <v>524670</v>
      </c>
      <c r="AV15" s="137">
        <v>524916</v>
      </c>
      <c r="AW15" s="137">
        <v>527577</v>
      </c>
      <c r="AX15" s="137">
        <v>529734</v>
      </c>
      <c r="AY15" s="137">
        <v>531913</v>
      </c>
      <c r="AZ15" s="137">
        <v>6239613</v>
      </c>
      <c r="BA15"/>
      <c r="BB15"/>
      <c r="BC15"/>
      <c r="BD15"/>
      <c r="BE15"/>
      <c r="BF15"/>
      <c r="BG15"/>
      <c r="BH15"/>
      <c r="BI15"/>
      <c r="BJ15"/>
      <c r="BK15"/>
      <c r="BL15"/>
      <c r="BM15"/>
      <c r="BN15"/>
      <c r="BO15"/>
      <c r="BP15"/>
      <c r="BQ15"/>
      <c r="BR15"/>
    </row>
    <row r="16" spans="1:70" x14ac:dyDescent="0.25">
      <c r="A16" s="60">
        <v>2002</v>
      </c>
      <c r="B16" s="87">
        <v>463974</v>
      </c>
      <c r="C16" s="87">
        <v>460963</v>
      </c>
      <c r="D16" s="87">
        <v>461395</v>
      </c>
      <c r="E16" s="87">
        <v>462525</v>
      </c>
      <c r="F16" s="87">
        <v>468541</v>
      </c>
      <c r="G16" s="87">
        <v>472404</v>
      </c>
      <c r="H16" s="87">
        <v>473371</v>
      </c>
      <c r="I16" s="87">
        <v>472168</v>
      </c>
      <c r="J16" s="87">
        <v>468697</v>
      </c>
      <c r="K16" s="87">
        <v>471944</v>
      </c>
      <c r="L16" s="87">
        <v>466609</v>
      </c>
      <c r="M16" s="87">
        <v>462602</v>
      </c>
      <c r="AM16" s="18">
        <v>2001</v>
      </c>
      <c r="AN16" s="137">
        <v>532065</v>
      </c>
      <c r="AO16" s="137">
        <v>534614</v>
      </c>
      <c r="AP16" s="137">
        <v>536348</v>
      </c>
      <c r="AQ16" s="137">
        <v>538842</v>
      </c>
      <c r="AR16" s="137">
        <v>542084</v>
      </c>
      <c r="AS16" s="137">
        <v>545910</v>
      </c>
      <c r="AT16" s="137">
        <v>537161</v>
      </c>
      <c r="AU16" s="137">
        <v>534069</v>
      </c>
      <c r="AV16" s="137">
        <v>517712</v>
      </c>
      <c r="AW16" s="137">
        <v>497024</v>
      </c>
      <c r="AX16" s="137">
        <v>472739</v>
      </c>
      <c r="AY16" s="137">
        <v>466955</v>
      </c>
      <c r="AZ16" s="137">
        <v>6255523</v>
      </c>
      <c r="BA16"/>
      <c r="BB16"/>
      <c r="BC16"/>
      <c r="BD16"/>
      <c r="BE16"/>
      <c r="BF16"/>
      <c r="BG16"/>
      <c r="BH16"/>
      <c r="BI16"/>
      <c r="BJ16"/>
      <c r="BK16"/>
      <c r="BL16"/>
      <c r="BM16"/>
      <c r="BN16"/>
      <c r="BO16"/>
      <c r="BP16"/>
      <c r="BQ16"/>
      <c r="BR16"/>
    </row>
    <row r="17" spans="1:70" x14ac:dyDescent="0.25">
      <c r="A17" s="60">
        <v>2003</v>
      </c>
      <c r="B17" s="87">
        <v>466881</v>
      </c>
      <c r="C17" s="87">
        <v>460852</v>
      </c>
      <c r="D17" s="87">
        <v>458598</v>
      </c>
      <c r="E17" s="87">
        <v>449288</v>
      </c>
      <c r="F17" s="87">
        <v>444410</v>
      </c>
      <c r="G17" s="87">
        <v>440028</v>
      </c>
      <c r="H17" s="87">
        <v>434411</v>
      </c>
      <c r="I17" s="87">
        <v>433528</v>
      </c>
      <c r="J17" s="87">
        <v>430416</v>
      </c>
      <c r="K17" s="87">
        <v>428951</v>
      </c>
      <c r="L17" s="87">
        <v>430351</v>
      </c>
      <c r="M17" s="87">
        <v>431143</v>
      </c>
      <c r="AM17" s="18">
        <v>2002</v>
      </c>
      <c r="AN17" s="137">
        <v>463974</v>
      </c>
      <c r="AO17" s="137">
        <v>460963</v>
      </c>
      <c r="AP17" s="137">
        <v>461395</v>
      </c>
      <c r="AQ17" s="137">
        <v>462525</v>
      </c>
      <c r="AR17" s="137">
        <v>468541</v>
      </c>
      <c r="AS17" s="137">
        <v>472404</v>
      </c>
      <c r="AT17" s="137">
        <v>473371</v>
      </c>
      <c r="AU17" s="137">
        <v>472168</v>
      </c>
      <c r="AV17" s="137">
        <v>468697</v>
      </c>
      <c r="AW17" s="137">
        <v>471944</v>
      </c>
      <c r="AX17" s="137">
        <v>466609</v>
      </c>
      <c r="AY17" s="137">
        <v>462602</v>
      </c>
      <c r="AZ17" s="137">
        <v>5605193</v>
      </c>
      <c r="BA17"/>
      <c r="BB17"/>
      <c r="BC17"/>
      <c r="BD17"/>
      <c r="BE17"/>
      <c r="BF17"/>
      <c r="BG17"/>
      <c r="BH17"/>
      <c r="BI17"/>
      <c r="BJ17"/>
      <c r="BK17"/>
      <c r="BL17"/>
      <c r="BM17"/>
      <c r="BN17"/>
      <c r="BO17"/>
      <c r="BP17"/>
      <c r="BQ17"/>
      <c r="BR17"/>
    </row>
    <row r="18" spans="1:70" x14ac:dyDescent="0.25">
      <c r="A18" s="60">
        <v>2004</v>
      </c>
      <c r="B18" s="87">
        <v>436125</v>
      </c>
      <c r="C18" s="87">
        <v>435493</v>
      </c>
      <c r="D18" s="87">
        <v>436690</v>
      </c>
      <c r="E18" s="87">
        <v>438581</v>
      </c>
      <c r="F18" s="87">
        <v>438833</v>
      </c>
      <c r="G18" s="87">
        <v>441025</v>
      </c>
      <c r="H18" s="87">
        <v>444431</v>
      </c>
      <c r="I18" s="87">
        <v>443412</v>
      </c>
      <c r="J18" s="87">
        <v>440129</v>
      </c>
      <c r="K18" s="87">
        <v>439218</v>
      </c>
      <c r="L18" s="87">
        <v>439776</v>
      </c>
      <c r="M18" s="87">
        <v>436909</v>
      </c>
      <c r="AM18" s="18">
        <v>2003</v>
      </c>
      <c r="AN18" s="137">
        <v>466881</v>
      </c>
      <c r="AO18" s="137">
        <v>460852</v>
      </c>
      <c r="AP18" s="137">
        <v>458598</v>
      </c>
      <c r="AQ18" s="137">
        <v>449288</v>
      </c>
      <c r="AR18" s="137">
        <v>444410</v>
      </c>
      <c r="AS18" s="137">
        <v>440028</v>
      </c>
      <c r="AT18" s="137">
        <v>434411</v>
      </c>
      <c r="AU18" s="137">
        <v>433528</v>
      </c>
      <c r="AV18" s="137">
        <v>430416</v>
      </c>
      <c r="AW18" s="137">
        <v>428951</v>
      </c>
      <c r="AX18" s="137">
        <v>430351</v>
      </c>
      <c r="AY18" s="137">
        <v>431143</v>
      </c>
      <c r="AZ18" s="137">
        <v>5308857</v>
      </c>
      <c r="BA18"/>
      <c r="BB18"/>
      <c r="BC18"/>
      <c r="BD18"/>
      <c r="BE18"/>
      <c r="BF18"/>
      <c r="BG18"/>
      <c r="BH18"/>
      <c r="BI18"/>
      <c r="BJ18"/>
      <c r="BK18"/>
      <c r="BL18"/>
      <c r="BM18"/>
      <c r="BN18"/>
      <c r="BO18"/>
      <c r="BP18"/>
      <c r="BQ18"/>
      <c r="BR18"/>
    </row>
    <row r="19" spans="1:70" x14ac:dyDescent="0.25">
      <c r="A19" s="60">
        <v>2005</v>
      </c>
      <c r="B19" s="87">
        <v>430780</v>
      </c>
      <c r="C19" s="87">
        <v>427358</v>
      </c>
      <c r="D19" s="87">
        <v>427093</v>
      </c>
      <c r="E19" s="87">
        <v>423461</v>
      </c>
      <c r="F19" s="87">
        <v>423723</v>
      </c>
      <c r="G19" s="87">
        <v>423304</v>
      </c>
      <c r="H19" s="87">
        <v>428091</v>
      </c>
      <c r="I19" s="87">
        <v>416921</v>
      </c>
      <c r="J19" s="87">
        <v>413686</v>
      </c>
      <c r="K19" s="87">
        <v>412810</v>
      </c>
      <c r="L19" s="87">
        <v>410727</v>
      </c>
      <c r="M19" s="87">
        <v>408850</v>
      </c>
      <c r="AM19" s="18">
        <v>2004</v>
      </c>
      <c r="AN19" s="137">
        <v>436125</v>
      </c>
      <c r="AO19" s="137">
        <v>435493</v>
      </c>
      <c r="AP19" s="137">
        <v>436690</v>
      </c>
      <c r="AQ19" s="137">
        <v>438581</v>
      </c>
      <c r="AR19" s="137">
        <v>438833</v>
      </c>
      <c r="AS19" s="137">
        <v>441025</v>
      </c>
      <c r="AT19" s="137">
        <v>444431</v>
      </c>
      <c r="AU19" s="137">
        <v>443412</v>
      </c>
      <c r="AV19" s="137">
        <v>440129</v>
      </c>
      <c r="AW19" s="137">
        <v>439218</v>
      </c>
      <c r="AX19" s="137">
        <v>439776</v>
      </c>
      <c r="AY19" s="137">
        <v>436909</v>
      </c>
      <c r="AZ19" s="137">
        <v>5270622</v>
      </c>
      <c r="BA19"/>
    </row>
    <row r="20" spans="1:70" x14ac:dyDescent="0.25">
      <c r="A20" s="60">
        <v>2006</v>
      </c>
      <c r="B20" s="87">
        <v>405214</v>
      </c>
      <c r="C20" s="87">
        <v>402836</v>
      </c>
      <c r="D20" s="87">
        <v>404374</v>
      </c>
      <c r="E20" s="87">
        <v>403935</v>
      </c>
      <c r="F20" s="87">
        <v>403667</v>
      </c>
      <c r="G20" s="87">
        <v>403250</v>
      </c>
      <c r="H20" s="87">
        <v>402991</v>
      </c>
      <c r="I20" s="87">
        <v>404118</v>
      </c>
      <c r="J20" s="87">
        <v>403476</v>
      </c>
      <c r="K20" s="87">
        <v>402907</v>
      </c>
      <c r="L20" s="87">
        <v>403726</v>
      </c>
      <c r="M20" s="87">
        <v>404249</v>
      </c>
      <c r="AM20" s="18">
        <v>2005</v>
      </c>
      <c r="AN20" s="137">
        <v>430780</v>
      </c>
      <c r="AO20" s="137">
        <v>427358</v>
      </c>
      <c r="AP20" s="137">
        <v>427093</v>
      </c>
      <c r="AQ20" s="137">
        <v>423461</v>
      </c>
      <c r="AR20" s="137">
        <v>423723</v>
      </c>
      <c r="AS20" s="137">
        <v>423304</v>
      </c>
      <c r="AT20" s="137">
        <v>428091</v>
      </c>
      <c r="AU20" s="137">
        <v>416921</v>
      </c>
      <c r="AV20" s="137">
        <v>413686</v>
      </c>
      <c r="AW20" s="137">
        <v>412810</v>
      </c>
      <c r="AX20" s="137">
        <v>410727</v>
      </c>
      <c r="AY20" s="137">
        <v>408850</v>
      </c>
      <c r="AZ20" s="137">
        <v>5046804</v>
      </c>
      <c r="BA20"/>
    </row>
    <row r="21" spans="1:70" x14ac:dyDescent="0.25">
      <c r="A21" s="60">
        <v>2007</v>
      </c>
      <c r="B21" s="87">
        <v>403730</v>
      </c>
      <c r="C21" s="87">
        <v>406207</v>
      </c>
      <c r="D21" s="87">
        <v>407523</v>
      </c>
      <c r="E21" s="87">
        <v>409689</v>
      </c>
      <c r="F21" s="87">
        <v>411922</v>
      </c>
      <c r="G21" s="87">
        <v>413736</v>
      </c>
      <c r="H21" s="87">
        <v>414315</v>
      </c>
      <c r="I21" s="87">
        <v>415228</v>
      </c>
      <c r="J21" s="87">
        <v>416084</v>
      </c>
      <c r="K21" s="87">
        <v>417777</v>
      </c>
      <c r="L21" s="87">
        <v>419313</v>
      </c>
      <c r="M21" s="87">
        <v>417278</v>
      </c>
      <c r="AM21" s="18">
        <v>2006</v>
      </c>
      <c r="AN21" s="137">
        <v>405214</v>
      </c>
      <c r="AO21" s="137">
        <v>402836</v>
      </c>
      <c r="AP21" s="137">
        <v>404374</v>
      </c>
      <c r="AQ21" s="137">
        <v>403935</v>
      </c>
      <c r="AR21" s="137">
        <v>403667</v>
      </c>
      <c r="AS21" s="137">
        <v>403250</v>
      </c>
      <c r="AT21" s="137">
        <v>402991</v>
      </c>
      <c r="AU21" s="137">
        <v>404118</v>
      </c>
      <c r="AV21" s="137">
        <v>403476</v>
      </c>
      <c r="AW21" s="137">
        <v>402907</v>
      </c>
      <c r="AX21" s="137">
        <v>403726</v>
      </c>
      <c r="AY21" s="137">
        <v>404249</v>
      </c>
      <c r="AZ21" s="137">
        <v>4844743</v>
      </c>
      <c r="BA21"/>
    </row>
    <row r="22" spans="1:70" x14ac:dyDescent="0.25">
      <c r="A22" s="60">
        <v>2008</v>
      </c>
      <c r="B22" s="87">
        <v>415071</v>
      </c>
      <c r="C22" s="87">
        <v>415394</v>
      </c>
      <c r="D22" s="87">
        <v>416914</v>
      </c>
      <c r="E22" s="87">
        <v>415389</v>
      </c>
      <c r="F22" s="87">
        <v>415492</v>
      </c>
      <c r="G22" s="87">
        <v>414155</v>
      </c>
      <c r="H22" s="87">
        <v>411095</v>
      </c>
      <c r="I22" s="87">
        <v>406463</v>
      </c>
      <c r="J22" s="87">
        <v>397303</v>
      </c>
      <c r="K22" s="87">
        <v>394173</v>
      </c>
      <c r="L22" s="87">
        <v>392106</v>
      </c>
      <c r="M22" s="87">
        <v>391813</v>
      </c>
      <c r="AM22" s="18">
        <v>2007</v>
      </c>
      <c r="AN22" s="137">
        <v>403730</v>
      </c>
      <c r="AO22" s="137">
        <v>406207</v>
      </c>
      <c r="AP22" s="137">
        <v>407523</v>
      </c>
      <c r="AQ22" s="137">
        <v>409689</v>
      </c>
      <c r="AR22" s="137">
        <v>411922</v>
      </c>
      <c r="AS22" s="137">
        <v>413736</v>
      </c>
      <c r="AT22" s="137">
        <v>414315</v>
      </c>
      <c r="AU22" s="137">
        <v>415228</v>
      </c>
      <c r="AV22" s="137">
        <v>416084</v>
      </c>
      <c r="AW22" s="137">
        <v>417777</v>
      </c>
      <c r="AX22" s="137">
        <v>419313</v>
      </c>
      <c r="AY22" s="137">
        <v>417278</v>
      </c>
      <c r="AZ22" s="137">
        <v>4952802</v>
      </c>
      <c r="BA22"/>
    </row>
    <row r="23" spans="1:70" x14ac:dyDescent="0.25">
      <c r="A23" s="60">
        <v>2009</v>
      </c>
      <c r="B23" s="87">
        <v>390584</v>
      </c>
      <c r="C23" s="87">
        <v>391605</v>
      </c>
      <c r="D23" s="87">
        <v>392053</v>
      </c>
      <c r="E23" s="87">
        <v>392112</v>
      </c>
      <c r="F23" s="87">
        <v>387442</v>
      </c>
      <c r="G23" s="87">
        <v>387677</v>
      </c>
      <c r="H23" s="87">
        <v>386779</v>
      </c>
      <c r="I23" s="87">
        <v>384310</v>
      </c>
      <c r="J23" s="87">
        <v>379932</v>
      </c>
      <c r="K23" s="87">
        <v>377975</v>
      </c>
      <c r="L23" s="87">
        <v>379368</v>
      </c>
      <c r="M23" s="87">
        <v>379698</v>
      </c>
      <c r="AM23" s="18">
        <v>2008</v>
      </c>
      <c r="AN23" s="137">
        <v>415071</v>
      </c>
      <c r="AO23" s="137">
        <v>415394</v>
      </c>
      <c r="AP23" s="137">
        <v>416914</v>
      </c>
      <c r="AQ23" s="137">
        <v>415389</v>
      </c>
      <c r="AR23" s="137">
        <v>415492</v>
      </c>
      <c r="AS23" s="137">
        <v>414155</v>
      </c>
      <c r="AT23" s="137">
        <v>411095</v>
      </c>
      <c r="AU23" s="137">
        <v>406463</v>
      </c>
      <c r="AV23" s="137">
        <v>397303</v>
      </c>
      <c r="AW23" s="137">
        <v>394173</v>
      </c>
      <c r="AX23" s="137">
        <v>392106</v>
      </c>
      <c r="AY23" s="137">
        <v>391813</v>
      </c>
      <c r="AZ23" s="137">
        <v>4885368</v>
      </c>
      <c r="BA23"/>
    </row>
    <row r="24" spans="1:70" x14ac:dyDescent="0.25">
      <c r="A24" s="60">
        <v>2010</v>
      </c>
      <c r="B24" s="87">
        <v>379322</v>
      </c>
      <c r="C24" s="87">
        <v>378555</v>
      </c>
      <c r="D24" s="87">
        <v>377807</v>
      </c>
      <c r="E24" s="87">
        <v>376663</v>
      </c>
      <c r="F24" s="87">
        <v>377515</v>
      </c>
      <c r="G24" s="87">
        <v>378859</v>
      </c>
      <c r="H24" s="87">
        <v>378068</v>
      </c>
      <c r="I24" s="87">
        <v>378425</v>
      </c>
      <c r="J24" s="87">
        <v>378263</v>
      </c>
      <c r="K24" s="87">
        <v>379154</v>
      </c>
      <c r="L24" s="87">
        <v>380171</v>
      </c>
      <c r="M24" s="87">
        <v>380409</v>
      </c>
      <c r="AM24" s="18">
        <v>2009</v>
      </c>
      <c r="AN24" s="137">
        <v>390584</v>
      </c>
      <c r="AO24" s="137">
        <v>391605</v>
      </c>
      <c r="AP24" s="137">
        <v>392053</v>
      </c>
      <c r="AQ24" s="137">
        <v>392112</v>
      </c>
      <c r="AR24" s="137">
        <v>387442</v>
      </c>
      <c r="AS24" s="137">
        <v>387677</v>
      </c>
      <c r="AT24" s="137">
        <v>386779</v>
      </c>
      <c r="AU24" s="137">
        <v>384310</v>
      </c>
      <c r="AV24" s="137">
        <v>379932</v>
      </c>
      <c r="AW24" s="137">
        <v>377975</v>
      </c>
      <c r="AX24" s="137">
        <v>379368</v>
      </c>
      <c r="AY24" s="137">
        <v>379698</v>
      </c>
      <c r="AZ24" s="137">
        <v>4629535</v>
      </c>
      <c r="BA24"/>
    </row>
    <row r="25" spans="1:70" x14ac:dyDescent="0.25">
      <c r="A25" s="60">
        <v>2011</v>
      </c>
      <c r="B25" s="87">
        <v>381189</v>
      </c>
      <c r="C25" s="87">
        <v>382109</v>
      </c>
      <c r="D25" s="87">
        <v>383311</v>
      </c>
      <c r="E25" s="87">
        <v>384008</v>
      </c>
      <c r="F25" s="87">
        <v>385302</v>
      </c>
      <c r="G25" s="87">
        <v>387113</v>
      </c>
      <c r="H25" s="87">
        <v>387495</v>
      </c>
      <c r="I25" s="87">
        <v>387028</v>
      </c>
      <c r="J25" s="87">
        <v>385788</v>
      </c>
      <c r="K25" s="87">
        <v>386595</v>
      </c>
      <c r="L25" s="87">
        <v>386555</v>
      </c>
      <c r="M25" s="87">
        <v>386939</v>
      </c>
      <c r="AM25" s="18">
        <v>2010</v>
      </c>
      <c r="AN25" s="137">
        <v>379322</v>
      </c>
      <c r="AO25" s="137">
        <v>378555</v>
      </c>
      <c r="AP25" s="137">
        <v>377807</v>
      </c>
      <c r="AQ25" s="137">
        <v>376663</v>
      </c>
      <c r="AR25" s="137">
        <v>377515</v>
      </c>
      <c r="AS25" s="137">
        <v>378859</v>
      </c>
      <c r="AT25" s="137">
        <v>378068</v>
      </c>
      <c r="AU25" s="137">
        <v>378425</v>
      </c>
      <c r="AV25" s="137">
        <v>378263</v>
      </c>
      <c r="AW25" s="137">
        <v>379154</v>
      </c>
      <c r="AX25" s="137">
        <v>380171</v>
      </c>
      <c r="AY25" s="137">
        <v>380409</v>
      </c>
      <c r="AZ25" s="137">
        <v>4543211</v>
      </c>
      <c r="BA25"/>
    </row>
    <row r="26" spans="1:70" x14ac:dyDescent="0.25">
      <c r="A26" s="60">
        <v>2012</v>
      </c>
      <c r="B26" s="87">
        <v>386359</v>
      </c>
      <c r="C26" s="87">
        <v>387236</v>
      </c>
      <c r="D26" s="87">
        <v>388113</v>
      </c>
      <c r="E26" s="87">
        <v>387646</v>
      </c>
      <c r="F26" s="87">
        <v>388462</v>
      </c>
      <c r="G26" s="87">
        <v>388291</v>
      </c>
      <c r="H26" s="87">
        <v>388601</v>
      </c>
      <c r="I26" s="87">
        <v>386871</v>
      </c>
      <c r="J26" s="87">
        <v>383735</v>
      </c>
      <c r="K26" s="87">
        <v>382291</v>
      </c>
      <c r="L26" s="87">
        <v>381080</v>
      </c>
      <c r="M26" s="87">
        <v>379716</v>
      </c>
      <c r="AM26" s="18">
        <v>2011</v>
      </c>
      <c r="AN26" s="137">
        <v>381189</v>
      </c>
      <c r="AO26" s="137">
        <v>382109</v>
      </c>
      <c r="AP26" s="137">
        <v>383311</v>
      </c>
      <c r="AQ26" s="137">
        <v>384008</v>
      </c>
      <c r="AR26" s="137">
        <v>385302</v>
      </c>
      <c r="AS26" s="137">
        <v>387113</v>
      </c>
      <c r="AT26" s="137">
        <v>387495</v>
      </c>
      <c r="AU26" s="137">
        <v>387028</v>
      </c>
      <c r="AV26" s="137">
        <v>385788</v>
      </c>
      <c r="AW26" s="137">
        <v>386595</v>
      </c>
      <c r="AX26" s="137">
        <v>386555</v>
      </c>
      <c r="AY26" s="137">
        <v>386939</v>
      </c>
      <c r="AZ26" s="137">
        <v>4623432</v>
      </c>
      <c r="BA26"/>
    </row>
    <row r="27" spans="1:70" x14ac:dyDescent="0.25">
      <c r="A27" s="60">
        <v>2013</v>
      </c>
      <c r="B27" s="87">
        <v>380042</v>
      </c>
      <c r="C27" s="87">
        <v>380414</v>
      </c>
      <c r="D27" s="87">
        <v>380540</v>
      </c>
      <c r="E27" s="87">
        <v>380487</v>
      </c>
      <c r="F27" s="87">
        <v>381372</v>
      </c>
      <c r="G27" s="87">
        <v>381672</v>
      </c>
      <c r="H27" s="87">
        <v>381299</v>
      </c>
      <c r="I27" s="87">
        <v>380486</v>
      </c>
      <c r="J27" s="87">
        <v>380165</v>
      </c>
      <c r="K27" s="87">
        <v>381178</v>
      </c>
      <c r="L27" s="87">
        <v>381224</v>
      </c>
      <c r="M27" s="87">
        <v>380809</v>
      </c>
      <c r="AM27" s="18">
        <v>2012</v>
      </c>
      <c r="AN27" s="137">
        <v>386359</v>
      </c>
      <c r="AO27" s="137">
        <v>387236</v>
      </c>
      <c r="AP27" s="137">
        <v>388113</v>
      </c>
      <c r="AQ27" s="137">
        <v>387646</v>
      </c>
      <c r="AR27" s="137">
        <v>388462</v>
      </c>
      <c r="AS27" s="137">
        <v>388291</v>
      </c>
      <c r="AT27" s="137">
        <v>388601</v>
      </c>
      <c r="AU27" s="137">
        <v>386871</v>
      </c>
      <c r="AV27" s="137">
        <v>383735</v>
      </c>
      <c r="AW27" s="137">
        <v>382291</v>
      </c>
      <c r="AX27" s="137">
        <v>381080</v>
      </c>
      <c r="AY27" s="137">
        <v>379716</v>
      </c>
      <c r="AZ27" s="137">
        <v>4628401</v>
      </c>
      <c r="BA27"/>
    </row>
    <row r="28" spans="1:70" x14ac:dyDescent="0.25">
      <c r="A28" s="60">
        <v>2014</v>
      </c>
      <c r="B28" s="87">
        <v>381819</v>
      </c>
      <c r="C28" s="87">
        <v>381985</v>
      </c>
      <c r="D28" s="87">
        <v>383575</v>
      </c>
      <c r="E28" s="87">
        <v>384265</v>
      </c>
      <c r="F28" s="87">
        <v>385619</v>
      </c>
      <c r="G28" s="87">
        <v>385243</v>
      </c>
      <c r="H28" s="87">
        <v>386243</v>
      </c>
      <c r="I28" s="87">
        <v>384478</v>
      </c>
      <c r="J28" s="87">
        <v>384501</v>
      </c>
      <c r="K28" s="87">
        <v>384700</v>
      </c>
      <c r="L28" s="87">
        <v>386912</v>
      </c>
      <c r="M28" s="87">
        <v>386222</v>
      </c>
      <c r="AM28" s="18">
        <v>2013</v>
      </c>
      <c r="AN28" s="137">
        <v>380042</v>
      </c>
      <c r="AO28" s="137">
        <v>380414</v>
      </c>
      <c r="AP28" s="137">
        <v>380540</v>
      </c>
      <c r="AQ28" s="137">
        <v>380487</v>
      </c>
      <c r="AR28" s="137">
        <v>381372</v>
      </c>
      <c r="AS28" s="137">
        <v>381672</v>
      </c>
      <c r="AT28" s="137">
        <v>381299</v>
      </c>
      <c r="AU28" s="137">
        <v>380486</v>
      </c>
      <c r="AV28" s="137">
        <v>380165</v>
      </c>
      <c r="AW28" s="137">
        <v>381178</v>
      </c>
      <c r="AX28" s="137">
        <v>381224</v>
      </c>
      <c r="AY28" s="137">
        <v>380809</v>
      </c>
      <c r="AZ28" s="137">
        <v>4569688</v>
      </c>
      <c r="BA28"/>
    </row>
    <row r="29" spans="1:70" x14ac:dyDescent="0.25">
      <c r="A29" s="60">
        <v>2015</v>
      </c>
      <c r="B29" s="87">
        <v>386528</v>
      </c>
      <c r="C29" s="87">
        <v>388976</v>
      </c>
      <c r="D29" s="87">
        <v>390817</v>
      </c>
      <c r="E29" s="87">
        <v>393439</v>
      </c>
      <c r="F29" s="87">
        <v>395621</v>
      </c>
      <c r="G29" s="87">
        <v>396973</v>
      </c>
      <c r="H29" s="87">
        <v>396503</v>
      </c>
      <c r="I29" s="87">
        <v>397007</v>
      </c>
      <c r="J29" s="87">
        <v>397326</v>
      </c>
      <c r="K29" s="87">
        <v>399928</v>
      </c>
      <c r="L29" s="87">
        <v>401280</v>
      </c>
      <c r="M29" s="87">
        <v>401440</v>
      </c>
      <c r="AM29" s="18">
        <v>2014</v>
      </c>
      <c r="AN29" s="137">
        <v>381819</v>
      </c>
      <c r="AO29" s="137">
        <v>381985</v>
      </c>
      <c r="AP29" s="137">
        <v>383575</v>
      </c>
      <c r="AQ29" s="137">
        <v>384265</v>
      </c>
      <c r="AR29" s="137">
        <v>385619</v>
      </c>
      <c r="AS29" s="137">
        <v>385243</v>
      </c>
      <c r="AT29" s="137">
        <v>386243</v>
      </c>
      <c r="AU29" s="137">
        <v>384478</v>
      </c>
      <c r="AV29" s="137">
        <v>384501</v>
      </c>
      <c r="AW29" s="137">
        <v>384700</v>
      </c>
      <c r="AX29" s="137">
        <v>386912</v>
      </c>
      <c r="AY29" s="137">
        <v>386222</v>
      </c>
      <c r="AZ29" s="137">
        <v>4615562</v>
      </c>
      <c r="BA29"/>
    </row>
    <row r="30" spans="1:70" x14ac:dyDescent="0.25">
      <c r="A30" s="60">
        <v>2016</v>
      </c>
      <c r="B30" s="87">
        <v>402270</v>
      </c>
      <c r="C30" s="87">
        <v>403917</v>
      </c>
      <c r="D30" s="87">
        <v>405983</v>
      </c>
      <c r="E30" s="87">
        <v>407763</v>
      </c>
      <c r="F30" s="87">
        <v>410338</v>
      </c>
      <c r="G30" s="87">
        <v>412333</v>
      </c>
      <c r="H30" s="87">
        <v>413746</v>
      </c>
      <c r="I30" s="87">
        <v>414242</v>
      </c>
      <c r="J30" s="87">
        <v>414558</v>
      </c>
      <c r="K30" s="87">
        <v>415979</v>
      </c>
      <c r="L30" s="87">
        <v>416046</v>
      </c>
      <c r="M30" s="87">
        <v>416337</v>
      </c>
      <c r="AM30" s="18">
        <v>2015</v>
      </c>
      <c r="AN30" s="137">
        <v>386528</v>
      </c>
      <c r="AO30" s="137">
        <v>388976</v>
      </c>
      <c r="AP30" s="137">
        <v>390817</v>
      </c>
      <c r="AQ30" s="137">
        <v>393439</v>
      </c>
      <c r="AR30" s="137">
        <v>395621</v>
      </c>
      <c r="AS30" s="137">
        <v>396973</v>
      </c>
      <c r="AT30" s="137">
        <v>396503</v>
      </c>
      <c r="AU30" s="137">
        <v>397007</v>
      </c>
      <c r="AV30" s="137">
        <v>397326</v>
      </c>
      <c r="AW30" s="137">
        <v>399928</v>
      </c>
      <c r="AX30" s="137">
        <v>401280</v>
      </c>
      <c r="AY30" s="137">
        <v>401440</v>
      </c>
      <c r="AZ30" s="137">
        <v>4745838</v>
      </c>
      <c r="BA30"/>
    </row>
    <row r="31" spans="1:70" x14ac:dyDescent="0.25">
      <c r="A31" s="60">
        <v>2017</v>
      </c>
      <c r="B31" s="87">
        <v>417833</v>
      </c>
      <c r="C31" s="87">
        <v>419762</v>
      </c>
      <c r="D31" s="87">
        <v>422278</v>
      </c>
      <c r="E31" s="87">
        <v>423747</v>
      </c>
      <c r="F31" s="87">
        <v>425656</v>
      </c>
      <c r="G31" s="87">
        <v>427818</v>
      </c>
      <c r="H31" s="87">
        <v>428209</v>
      </c>
      <c r="I31" s="87">
        <v>428455</v>
      </c>
      <c r="J31" s="87">
        <v>428673</v>
      </c>
      <c r="K31" s="87">
        <v>430232</v>
      </c>
      <c r="L31" s="87">
        <v>429946</v>
      </c>
      <c r="M31" s="87">
        <v>430607</v>
      </c>
      <c r="AM31" s="18">
        <v>2016</v>
      </c>
      <c r="AN31" s="137">
        <v>402270</v>
      </c>
      <c r="AO31" s="137">
        <v>403917</v>
      </c>
      <c r="AP31" s="137">
        <v>405983</v>
      </c>
      <c r="AQ31" s="137">
        <v>407763</v>
      </c>
      <c r="AR31" s="137">
        <v>410338</v>
      </c>
      <c r="AS31" s="137">
        <v>412333</v>
      </c>
      <c r="AT31" s="137">
        <v>413746</v>
      </c>
      <c r="AU31" s="137">
        <v>414242</v>
      </c>
      <c r="AV31" s="137">
        <v>414558</v>
      </c>
      <c r="AW31" s="137">
        <v>415979</v>
      </c>
      <c r="AX31" s="137">
        <v>416046</v>
      </c>
      <c r="AY31" s="137">
        <v>416337</v>
      </c>
      <c r="AZ31" s="137">
        <v>4933512</v>
      </c>
      <c r="BA31"/>
    </row>
    <row r="32" spans="1:70" x14ac:dyDescent="0.25">
      <c r="A32" s="60">
        <v>2018</v>
      </c>
      <c r="B32" s="87">
        <v>429842</v>
      </c>
      <c r="C32" s="87">
        <v>432232</v>
      </c>
      <c r="D32" s="87">
        <v>434243</v>
      </c>
      <c r="E32" s="87">
        <v>436254</v>
      </c>
      <c r="F32" s="87">
        <v>438215</v>
      </c>
      <c r="G32" s="87">
        <v>439422</v>
      </c>
      <c r="H32" s="87">
        <v>443475</v>
      </c>
      <c r="I32" s="87">
        <v>439615</v>
      </c>
      <c r="J32" s="87">
        <v>440460</v>
      </c>
      <c r="K32" s="87">
        <v>441139</v>
      </c>
      <c r="L32" s="87">
        <v>439877</v>
      </c>
      <c r="M32" s="87">
        <v>440396</v>
      </c>
      <c r="AM32" s="18">
        <v>2017</v>
      </c>
      <c r="AN32" s="137">
        <v>417833</v>
      </c>
      <c r="AO32" s="137">
        <v>419762</v>
      </c>
      <c r="AP32" s="137">
        <v>422278</v>
      </c>
      <c r="AQ32" s="137">
        <v>423747</v>
      </c>
      <c r="AR32" s="137">
        <v>425656</v>
      </c>
      <c r="AS32" s="137">
        <v>427818</v>
      </c>
      <c r="AT32" s="137">
        <v>428209</v>
      </c>
      <c r="AU32" s="137">
        <v>428455</v>
      </c>
      <c r="AV32" s="137">
        <v>428673</v>
      </c>
      <c r="AW32" s="137">
        <v>430232</v>
      </c>
      <c r="AX32" s="137">
        <v>429946</v>
      </c>
      <c r="AY32" s="137">
        <v>430607</v>
      </c>
      <c r="AZ32" s="137">
        <v>5113216</v>
      </c>
      <c r="BA32"/>
    </row>
    <row r="33" spans="1:53" x14ac:dyDescent="0.25">
      <c r="A33" s="60">
        <v>2019</v>
      </c>
      <c r="B33" s="87">
        <v>441783</v>
      </c>
      <c r="C33" s="87">
        <v>443058</v>
      </c>
      <c r="D33" s="87">
        <v>444967</v>
      </c>
      <c r="E33" s="87">
        <v>446323</v>
      </c>
      <c r="F33" s="87">
        <v>447981</v>
      </c>
      <c r="G33" s="87">
        <v>449775</v>
      </c>
      <c r="H33" s="87">
        <v>449907</v>
      </c>
      <c r="I33" s="87">
        <v>0</v>
      </c>
      <c r="J33" s="87">
        <v>0</v>
      </c>
      <c r="K33" s="87">
        <v>0</v>
      </c>
      <c r="L33" s="87">
        <v>0</v>
      </c>
      <c r="M33" s="87">
        <v>0</v>
      </c>
      <c r="AM33" s="18">
        <v>2018</v>
      </c>
      <c r="AN33" s="137">
        <v>429842</v>
      </c>
      <c r="AO33" s="137">
        <v>432232</v>
      </c>
      <c r="AP33" s="137">
        <v>434243</v>
      </c>
      <c r="AQ33" s="137">
        <v>436254</v>
      </c>
      <c r="AR33" s="137">
        <v>438215</v>
      </c>
      <c r="AS33" s="137">
        <v>439422</v>
      </c>
      <c r="AT33" s="137">
        <v>443475</v>
      </c>
      <c r="AU33" s="137">
        <v>439615</v>
      </c>
      <c r="AV33" s="137">
        <v>440460</v>
      </c>
      <c r="AW33" s="137">
        <v>441139</v>
      </c>
      <c r="AX33" s="137">
        <v>439877</v>
      </c>
      <c r="AY33" s="137">
        <v>440396</v>
      </c>
      <c r="AZ33" s="137">
        <v>5255170</v>
      </c>
      <c r="BA33"/>
    </row>
    <row r="34" spans="1:53" x14ac:dyDescent="0.25">
      <c r="AM34" s="18">
        <v>2019</v>
      </c>
      <c r="AN34" s="137">
        <v>441783</v>
      </c>
      <c r="AO34" s="137">
        <v>443058</v>
      </c>
      <c r="AP34" s="137">
        <v>444967</v>
      </c>
      <c r="AQ34" s="137">
        <v>446323</v>
      </c>
      <c r="AR34" s="137">
        <v>447981</v>
      </c>
      <c r="AS34" s="137">
        <v>449775</v>
      </c>
      <c r="AT34" s="137">
        <v>449907</v>
      </c>
      <c r="AU34" s="137"/>
      <c r="AV34" s="137"/>
      <c r="AW34" s="137"/>
      <c r="AX34" s="137"/>
      <c r="AY34" s="137"/>
      <c r="AZ34" s="137">
        <v>3123794</v>
      </c>
      <c r="BA34"/>
    </row>
    <row r="35" spans="1:53" x14ac:dyDescent="0.25">
      <c r="AM35"/>
      <c r="AN35"/>
      <c r="AO35"/>
      <c r="AP35"/>
      <c r="AQ35"/>
      <c r="AR35"/>
      <c r="AS35"/>
      <c r="AT35"/>
      <c r="AU35"/>
      <c r="AV35"/>
      <c r="AW35"/>
      <c r="AX35"/>
      <c r="AY35"/>
      <c r="AZ35"/>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90" zoomScaleNormal="90" workbookViewId="0">
      <selection activeCell="F33" sqref="F33"/>
    </sheetView>
  </sheetViews>
  <sheetFormatPr defaultColWidth="9.140625" defaultRowHeight="15" x14ac:dyDescent="0.25"/>
  <cols>
    <col min="1" max="1" width="24.7109375" style="28" customWidth="1"/>
    <col min="2" max="2" width="8.42578125" style="28" bestFit="1" customWidth="1"/>
    <col min="3" max="3" width="9.28515625" style="28" bestFit="1" customWidth="1"/>
    <col min="4" max="4" width="8.42578125" style="28" bestFit="1" customWidth="1"/>
    <col min="5" max="5" width="7.42578125" style="28" bestFit="1" customWidth="1"/>
    <col min="6" max="6" width="12.5703125" style="28" bestFit="1" customWidth="1"/>
    <col min="7" max="8" width="9.140625" style="28"/>
    <col min="9" max="9" width="162.7109375" style="28" bestFit="1" customWidth="1"/>
    <col min="10" max="16384" width="9.140625" style="28"/>
  </cols>
  <sheetData>
    <row r="1" spans="1:9" ht="30" customHeight="1" x14ac:dyDescent="0.25">
      <c r="A1" s="175" t="s">
        <v>29</v>
      </c>
      <c r="B1" s="175"/>
      <c r="C1" s="175"/>
      <c r="D1" s="175"/>
      <c r="E1" s="175"/>
      <c r="F1" s="175"/>
    </row>
    <row r="2" spans="1:9" x14ac:dyDescent="0.25">
      <c r="A2" s="174" t="s">
        <v>30</v>
      </c>
      <c r="B2" s="174"/>
      <c r="C2" s="174"/>
      <c r="D2" s="174"/>
      <c r="E2" s="174"/>
      <c r="F2" s="174"/>
    </row>
    <row r="3" spans="1:9" ht="28.5" customHeight="1" x14ac:dyDescent="0.25">
      <c r="B3" s="135" t="s">
        <v>31</v>
      </c>
      <c r="C3" s="135" t="s">
        <v>66</v>
      </c>
      <c r="D3" s="135" t="s">
        <v>32</v>
      </c>
      <c r="E3" s="135" t="s">
        <v>37</v>
      </c>
      <c r="F3" s="135" t="s">
        <v>33</v>
      </c>
    </row>
    <row r="4" spans="1:9" x14ac:dyDescent="0.25">
      <c r="A4" s="29" t="s">
        <v>119</v>
      </c>
      <c r="B4" s="34">
        <v>4.0999999999999996</v>
      </c>
      <c r="C4" s="34">
        <v>1.9</v>
      </c>
      <c r="D4" s="34">
        <v>4.2</v>
      </c>
      <c r="E4" s="34">
        <v>0.6</v>
      </c>
      <c r="F4" s="34">
        <v>3.6</v>
      </c>
      <c r="I4" s="24"/>
    </row>
    <row r="5" spans="1:9" x14ac:dyDescent="0.25">
      <c r="A5" s="30" t="s">
        <v>120</v>
      </c>
      <c r="B5" s="35">
        <v>2.5</v>
      </c>
      <c r="C5" s="35">
        <v>2.2000000000000002</v>
      </c>
      <c r="D5" s="35">
        <v>4.0999999999999996</v>
      </c>
      <c r="E5" s="35">
        <v>0.2</v>
      </c>
      <c r="F5" s="35">
        <v>2.6</v>
      </c>
      <c r="I5" s="24"/>
    </row>
    <row r="6" spans="1:9" x14ac:dyDescent="0.25">
      <c r="A6" s="30" t="s">
        <v>122</v>
      </c>
      <c r="B6" s="35">
        <v>2.6</v>
      </c>
      <c r="C6" s="35">
        <v>2.5</v>
      </c>
      <c r="D6" s="35">
        <v>4.3</v>
      </c>
      <c r="E6" s="35">
        <v>0.8</v>
      </c>
      <c r="F6" s="35">
        <v>2.7</v>
      </c>
      <c r="I6" s="24"/>
    </row>
    <row r="7" spans="1:9" x14ac:dyDescent="0.25">
      <c r="A7" s="30" t="s">
        <v>124</v>
      </c>
      <c r="B7" s="35">
        <v>2.2000000000000002</v>
      </c>
      <c r="C7" s="35">
        <v>2.4</v>
      </c>
      <c r="D7" s="35">
        <v>4.0999999999999996</v>
      </c>
      <c r="E7" s="35">
        <v>5.2</v>
      </c>
      <c r="F7" s="35">
        <v>2.5</v>
      </c>
      <c r="I7" s="24"/>
    </row>
    <row r="8" spans="1:9" x14ac:dyDescent="0.25">
      <c r="A8" s="30" t="s">
        <v>126</v>
      </c>
      <c r="B8" s="35">
        <v>1.9</v>
      </c>
      <c r="C8" s="35">
        <v>2</v>
      </c>
      <c r="D8" s="35">
        <v>4.2</v>
      </c>
      <c r="E8" s="35">
        <v>5.3</v>
      </c>
      <c r="F8" s="35">
        <v>2.2999999999999998</v>
      </c>
      <c r="I8" s="24"/>
    </row>
    <row r="9" spans="1:9" x14ac:dyDescent="0.25">
      <c r="A9" s="30" t="s">
        <v>127</v>
      </c>
      <c r="B9" s="35">
        <v>2</v>
      </c>
      <c r="C9" s="35">
        <v>2</v>
      </c>
      <c r="D9" s="35">
        <v>4</v>
      </c>
      <c r="E9" s="35">
        <v>4.5</v>
      </c>
      <c r="F9" s="35">
        <v>2.2999999999999998</v>
      </c>
      <c r="I9" s="24"/>
    </row>
    <row r="10" spans="1:9" x14ac:dyDescent="0.25">
      <c r="A10" s="30" t="s">
        <v>131</v>
      </c>
      <c r="B10" s="35">
        <v>1</v>
      </c>
      <c r="C10" s="35">
        <v>5.4</v>
      </c>
      <c r="D10" s="35">
        <v>7.9</v>
      </c>
      <c r="E10" s="35">
        <v>4</v>
      </c>
      <c r="F10" s="35">
        <v>2.8</v>
      </c>
      <c r="I10" s="24"/>
    </row>
    <row r="11" spans="1:9" x14ac:dyDescent="0.25">
      <c r="A11" s="30" t="s">
        <v>133</v>
      </c>
      <c r="B11" s="35">
        <v>1.1000000000000001</v>
      </c>
      <c r="C11" s="35">
        <v>5.4</v>
      </c>
      <c r="D11" s="35">
        <v>5.3</v>
      </c>
      <c r="E11" s="35">
        <v>2</v>
      </c>
      <c r="F11" s="35">
        <v>2.5</v>
      </c>
      <c r="I11" s="24"/>
    </row>
    <row r="12" spans="1:9" x14ac:dyDescent="0.25">
      <c r="A12" s="30" t="s">
        <v>134</v>
      </c>
      <c r="B12" s="35">
        <v>1.1000000000000001</v>
      </c>
      <c r="C12" s="35">
        <v>5.3</v>
      </c>
      <c r="D12" s="35">
        <v>5.2</v>
      </c>
      <c r="E12" s="35">
        <v>2.5</v>
      </c>
      <c r="F12" s="35">
        <v>2.5</v>
      </c>
      <c r="I12" s="24"/>
    </row>
    <row r="13" spans="1:9" x14ac:dyDescent="0.25">
      <c r="A13" s="30" t="s">
        <v>137</v>
      </c>
      <c r="B13" s="35">
        <v>1</v>
      </c>
      <c r="C13" s="35">
        <v>4.8</v>
      </c>
      <c r="D13" s="35">
        <v>5.2</v>
      </c>
      <c r="E13" s="35">
        <v>2.6</v>
      </c>
      <c r="F13" s="35">
        <v>2.2999999999999998</v>
      </c>
      <c r="I13" s="24"/>
    </row>
    <row r="14" spans="1:9" x14ac:dyDescent="0.25">
      <c r="A14" s="30" t="s">
        <v>140</v>
      </c>
      <c r="B14" s="35">
        <v>0.8</v>
      </c>
      <c r="C14" s="35">
        <v>4.5999999999999996</v>
      </c>
      <c r="D14" s="35">
        <v>5.5</v>
      </c>
      <c r="E14" s="35">
        <v>4.0999999999999996</v>
      </c>
      <c r="F14" s="35">
        <v>2.2000000000000002</v>
      </c>
      <c r="I14" s="24"/>
    </row>
    <row r="15" spans="1:9" x14ac:dyDescent="0.25">
      <c r="A15" s="30" t="s">
        <v>152</v>
      </c>
      <c r="B15" s="35">
        <v>0.9</v>
      </c>
      <c r="C15" s="35">
        <v>5.0999999999999996</v>
      </c>
      <c r="D15" s="35">
        <v>5.3</v>
      </c>
      <c r="E15" s="35">
        <v>4.0999999999999996</v>
      </c>
      <c r="F15" s="35">
        <v>2.4</v>
      </c>
    </row>
    <row r="16" spans="1:9" x14ac:dyDescent="0.25">
      <c r="A16" s="31" t="s">
        <v>153</v>
      </c>
      <c r="B16" s="36">
        <v>-0.2</v>
      </c>
      <c r="C16" s="36">
        <v>4.9000000000000004</v>
      </c>
      <c r="D16" s="36">
        <v>4.5</v>
      </c>
      <c r="E16" s="36">
        <v>2.8</v>
      </c>
      <c r="F16" s="36">
        <v>1.5</v>
      </c>
    </row>
    <row r="17" spans="1:8" ht="30" customHeight="1" x14ac:dyDescent="0.25">
      <c r="A17" s="176" t="s">
        <v>34</v>
      </c>
      <c r="B17" s="176"/>
      <c r="C17" s="176"/>
      <c r="D17" s="176"/>
      <c r="E17" s="176"/>
      <c r="F17" s="176"/>
      <c r="G17" s="26"/>
      <c r="H17" s="26"/>
    </row>
    <row r="18" spans="1:8" ht="30" customHeight="1" x14ac:dyDescent="0.25">
      <c r="A18" s="173" t="s">
        <v>35</v>
      </c>
      <c r="B18" s="173"/>
      <c r="C18" s="173"/>
      <c r="D18" s="173"/>
      <c r="E18" s="173"/>
      <c r="F18" s="173"/>
      <c r="G18" s="26"/>
      <c r="H18" s="26"/>
    </row>
    <row r="19" spans="1:8" ht="30" customHeight="1" x14ac:dyDescent="0.25">
      <c r="A19" s="173" t="s">
        <v>97</v>
      </c>
      <c r="B19" s="173"/>
      <c r="C19" s="173"/>
      <c r="D19" s="173"/>
      <c r="E19" s="173"/>
      <c r="F19" s="173"/>
      <c r="G19" s="26"/>
      <c r="H19" s="26"/>
    </row>
    <row r="20" spans="1:8" ht="21.95" customHeight="1" x14ac:dyDescent="0.25">
      <c r="A20" s="173" t="s">
        <v>36</v>
      </c>
      <c r="B20" s="173"/>
      <c r="C20" s="173"/>
      <c r="D20" s="173"/>
      <c r="E20" s="173"/>
      <c r="F20" s="173"/>
      <c r="G20" s="26"/>
      <c r="H20" s="26"/>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90" zoomScaleNormal="90" workbookViewId="0">
      <selection activeCell="S1" sqref="S1:AH1048576"/>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s>
  <sheetData>
    <row r="1" spans="1:8" ht="30" customHeight="1" x14ac:dyDescent="0.25">
      <c r="A1" s="175" t="s">
        <v>38</v>
      </c>
      <c r="B1" s="175"/>
      <c r="C1" s="175"/>
      <c r="D1" s="175"/>
      <c r="E1" s="175"/>
      <c r="F1" s="175"/>
    </row>
    <row r="2" spans="1:8" x14ac:dyDescent="0.25">
      <c r="A2" s="174" t="s">
        <v>39</v>
      </c>
      <c r="B2" s="174"/>
      <c r="C2" s="174"/>
      <c r="D2" s="174"/>
      <c r="E2" s="174"/>
      <c r="F2" s="174"/>
    </row>
    <row r="3" spans="1:8" ht="42.75" x14ac:dyDescent="0.25">
      <c r="A3" s="98"/>
      <c r="B3" s="98" t="s">
        <v>31</v>
      </c>
      <c r="C3" s="98" t="s">
        <v>66</v>
      </c>
      <c r="D3" s="98" t="s">
        <v>32</v>
      </c>
      <c r="E3" s="98" t="s">
        <v>37</v>
      </c>
      <c r="F3" s="98" t="s">
        <v>33</v>
      </c>
    </row>
    <row r="4" spans="1:8" x14ac:dyDescent="0.25">
      <c r="A4" s="12" t="s">
        <v>121</v>
      </c>
      <c r="B4" s="97">
        <v>-1.5</v>
      </c>
      <c r="C4" s="97">
        <v>0.4</v>
      </c>
      <c r="D4" s="97">
        <v>0.4</v>
      </c>
      <c r="E4" s="97">
        <v>0.4</v>
      </c>
      <c r="F4" s="97">
        <v>-0.9</v>
      </c>
    </row>
    <row r="5" spans="1:8" x14ac:dyDescent="0.25">
      <c r="A5" s="12" t="s">
        <v>123</v>
      </c>
      <c r="B5" s="97">
        <v>-0.1</v>
      </c>
      <c r="C5" s="97">
        <v>0.7</v>
      </c>
      <c r="D5" s="97">
        <v>0.6</v>
      </c>
      <c r="E5" s="97">
        <v>0.6</v>
      </c>
      <c r="F5" s="97">
        <v>0.2</v>
      </c>
    </row>
    <row r="6" spans="1:8" x14ac:dyDescent="0.25">
      <c r="A6" s="12" t="s">
        <v>125</v>
      </c>
      <c r="B6" s="97">
        <v>-0.1</v>
      </c>
      <c r="C6" s="97">
        <v>0.6</v>
      </c>
      <c r="D6" s="97">
        <v>0.5</v>
      </c>
      <c r="E6" s="97">
        <v>0.4</v>
      </c>
      <c r="F6" s="97">
        <v>0.2</v>
      </c>
    </row>
    <row r="7" spans="1:8" x14ac:dyDescent="0.25">
      <c r="A7" s="12" t="s">
        <v>128</v>
      </c>
      <c r="B7" s="97">
        <v>-0.5</v>
      </c>
      <c r="C7" s="97">
        <v>0</v>
      </c>
      <c r="D7" s="97">
        <v>0.3</v>
      </c>
      <c r="E7" s="97">
        <v>0.6</v>
      </c>
      <c r="F7" s="97">
        <v>-0.3</v>
      </c>
    </row>
    <row r="8" spans="1:8" x14ac:dyDescent="0.25">
      <c r="A8" s="12" t="s">
        <v>129</v>
      </c>
      <c r="B8" s="97">
        <v>0.1</v>
      </c>
      <c r="C8" s="97">
        <v>-0.1</v>
      </c>
      <c r="D8" s="97">
        <v>0.3</v>
      </c>
      <c r="E8" s="97">
        <v>0.4</v>
      </c>
      <c r="F8" s="97">
        <v>0.1</v>
      </c>
    </row>
    <row r="9" spans="1:8" x14ac:dyDescent="0.25">
      <c r="A9" s="12" t="s">
        <v>132</v>
      </c>
      <c r="B9" s="97">
        <v>0.1</v>
      </c>
      <c r="C9" s="97">
        <v>0.6</v>
      </c>
      <c r="D9" s="97">
        <v>1.2</v>
      </c>
      <c r="E9" s="97">
        <v>0.3</v>
      </c>
      <c r="F9" s="97">
        <v>0.3</v>
      </c>
    </row>
    <row r="10" spans="1:8" x14ac:dyDescent="0.25">
      <c r="A10" s="12" t="s">
        <v>135</v>
      </c>
      <c r="B10" s="97">
        <v>0.3</v>
      </c>
      <c r="C10" s="97">
        <v>0.6</v>
      </c>
      <c r="D10" s="97">
        <v>-0.3</v>
      </c>
      <c r="E10" s="97">
        <v>-1.3</v>
      </c>
      <c r="F10" s="97">
        <v>0.3</v>
      </c>
    </row>
    <row r="11" spans="1:8" x14ac:dyDescent="0.25">
      <c r="A11" s="12" t="s">
        <v>136</v>
      </c>
      <c r="B11" s="97">
        <v>0.5</v>
      </c>
      <c r="C11" s="97">
        <v>0.4</v>
      </c>
      <c r="D11" s="97">
        <v>0.1</v>
      </c>
      <c r="E11" s="97">
        <v>0.3</v>
      </c>
      <c r="F11" s="97">
        <v>0.4</v>
      </c>
    </row>
    <row r="12" spans="1:8" x14ac:dyDescent="0.25">
      <c r="A12" s="12" t="s">
        <v>138</v>
      </c>
      <c r="B12" s="97">
        <v>0.3</v>
      </c>
      <c r="C12" s="97">
        <v>0.4</v>
      </c>
      <c r="D12" s="97">
        <v>0</v>
      </c>
      <c r="E12" s="97">
        <v>0.7</v>
      </c>
      <c r="F12" s="97">
        <v>0.3</v>
      </c>
    </row>
    <row r="13" spans="1:8" x14ac:dyDescent="0.25">
      <c r="A13" s="12" t="s">
        <v>141</v>
      </c>
      <c r="B13" s="97">
        <v>0.4</v>
      </c>
      <c r="C13" s="97">
        <v>0.4</v>
      </c>
      <c r="D13" s="97">
        <v>0.4</v>
      </c>
      <c r="E13" s="97">
        <v>0</v>
      </c>
      <c r="F13" s="97">
        <v>0.4</v>
      </c>
    </row>
    <row r="14" spans="1:8" x14ac:dyDescent="0.25">
      <c r="A14" s="12" t="s">
        <v>154</v>
      </c>
      <c r="B14" s="97">
        <v>0.4</v>
      </c>
      <c r="C14" s="97">
        <v>0.6</v>
      </c>
      <c r="D14" s="97">
        <v>0.2</v>
      </c>
      <c r="E14" s="97">
        <v>0.5</v>
      </c>
      <c r="F14" s="97">
        <v>0.4</v>
      </c>
    </row>
    <row r="15" spans="1:8" x14ac:dyDescent="0.25">
      <c r="A15" s="99" t="s">
        <v>155</v>
      </c>
      <c r="B15" s="100">
        <v>-0.1</v>
      </c>
      <c r="C15" s="100">
        <v>0.1</v>
      </c>
      <c r="D15" s="100">
        <v>0.6</v>
      </c>
      <c r="E15" s="100">
        <v>-0.1</v>
      </c>
      <c r="F15" s="100">
        <v>0</v>
      </c>
    </row>
    <row r="16" spans="1:8" ht="30" customHeight="1" x14ac:dyDescent="0.25">
      <c r="A16" s="178" t="s">
        <v>34</v>
      </c>
      <c r="B16" s="178"/>
      <c r="C16" s="178"/>
      <c r="D16" s="178"/>
      <c r="E16" s="178"/>
      <c r="F16" s="178"/>
      <c r="G16" s="33"/>
      <c r="H16" s="33"/>
    </row>
    <row r="17" spans="1:8" ht="30" customHeight="1" x14ac:dyDescent="0.25">
      <c r="A17" s="173" t="s">
        <v>35</v>
      </c>
      <c r="B17" s="173"/>
      <c r="C17" s="173"/>
      <c r="D17" s="173"/>
      <c r="E17" s="173"/>
      <c r="F17" s="173"/>
      <c r="G17" s="33"/>
      <c r="H17" s="33"/>
    </row>
    <row r="18" spans="1:8" ht="30" customHeight="1" x14ac:dyDescent="0.25">
      <c r="A18" s="173" t="s">
        <v>97</v>
      </c>
      <c r="B18" s="173"/>
      <c r="C18" s="173"/>
      <c r="D18" s="173"/>
      <c r="E18" s="173"/>
      <c r="F18" s="173"/>
      <c r="G18" s="33"/>
      <c r="H18" s="33"/>
    </row>
    <row r="19" spans="1:8" ht="33" customHeight="1" x14ac:dyDescent="0.25">
      <c r="A19" s="173" t="s">
        <v>36</v>
      </c>
      <c r="B19" s="173"/>
      <c r="C19" s="173"/>
      <c r="D19" s="173"/>
      <c r="E19" s="173"/>
      <c r="F19" s="173"/>
      <c r="G19" s="33"/>
      <c r="H19" s="33"/>
    </row>
    <row r="20" spans="1:8" ht="24" customHeight="1" x14ac:dyDescent="0.25">
      <c r="A20" s="177"/>
      <c r="B20" s="177"/>
      <c r="C20" s="177"/>
      <c r="D20" s="177"/>
      <c r="E20" s="177"/>
      <c r="F20" s="177"/>
      <c r="G20" s="177"/>
      <c r="H20" s="177"/>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activeCell="H25" sqref="H25"/>
    </sheetView>
  </sheetViews>
  <sheetFormatPr defaultColWidth="9.140625" defaultRowHeight="15" x14ac:dyDescent="0.25"/>
  <cols>
    <col min="1" max="1" width="12.140625" style="21" bestFit="1" customWidth="1"/>
    <col min="2" max="16384" width="9.140625" style="21"/>
  </cols>
  <sheetData>
    <row r="1" spans="1:9" ht="45" customHeight="1" x14ac:dyDescent="0.25">
      <c r="A1" s="175" t="s">
        <v>40</v>
      </c>
      <c r="B1" s="175"/>
      <c r="C1" s="175"/>
      <c r="D1" s="175"/>
      <c r="E1" s="175"/>
    </row>
    <row r="2" spans="1:9" x14ac:dyDescent="0.25">
      <c r="A2" s="180" t="s">
        <v>41</v>
      </c>
      <c r="B2" s="180"/>
      <c r="C2" s="180"/>
      <c r="D2" s="180"/>
      <c r="E2" s="180"/>
    </row>
    <row r="3" spans="1:9" x14ac:dyDescent="0.25">
      <c r="A3" s="37" t="s">
        <v>10</v>
      </c>
      <c r="B3" s="37">
        <v>2016</v>
      </c>
      <c r="C3" s="37">
        <v>2017</v>
      </c>
      <c r="D3" s="109">
        <v>2018</v>
      </c>
      <c r="E3" s="109">
        <v>2019</v>
      </c>
    </row>
    <row r="4" spans="1:9" s="55" customFormat="1" ht="15.6" customHeight="1" x14ac:dyDescent="0.25">
      <c r="A4" s="29" t="s">
        <v>11</v>
      </c>
      <c r="B4" s="34">
        <v>4.0999999999999996</v>
      </c>
      <c r="C4" s="34">
        <v>3.9</v>
      </c>
      <c r="D4" s="35">
        <v>2.9</v>
      </c>
      <c r="E4" s="46">
        <v>2.8</v>
      </c>
    </row>
    <row r="5" spans="1:9" s="54" customFormat="1" x14ac:dyDescent="0.25">
      <c r="A5" s="30" t="s">
        <v>12</v>
      </c>
      <c r="B5" s="35">
        <v>3.8</v>
      </c>
      <c r="C5" s="35">
        <v>3.9</v>
      </c>
      <c r="D5" s="35">
        <v>3</v>
      </c>
      <c r="E5" s="47">
        <v>2.5</v>
      </c>
    </row>
    <row r="6" spans="1:9" s="54" customFormat="1" x14ac:dyDescent="0.25">
      <c r="A6" s="30" t="s">
        <v>13</v>
      </c>
      <c r="B6" s="35">
        <v>3.9</v>
      </c>
      <c r="C6" s="35">
        <v>4</v>
      </c>
      <c r="D6" s="35">
        <v>2.8</v>
      </c>
      <c r="E6" s="47">
        <v>2.5</v>
      </c>
    </row>
    <row r="7" spans="1:9" s="54" customFormat="1" x14ac:dyDescent="0.25">
      <c r="A7" s="30" t="s">
        <v>14</v>
      </c>
      <c r="B7" s="35">
        <v>3.6</v>
      </c>
      <c r="C7" s="35">
        <v>3.9</v>
      </c>
      <c r="D7" s="35">
        <v>3</v>
      </c>
      <c r="E7" s="47">
        <v>2.2999999999999998</v>
      </c>
    </row>
    <row r="8" spans="1:9" s="54" customFormat="1" x14ac:dyDescent="0.25">
      <c r="A8" s="30" t="s">
        <v>15</v>
      </c>
      <c r="B8" s="35">
        <v>3.7</v>
      </c>
      <c r="C8" s="35">
        <v>3.7</v>
      </c>
      <c r="D8" s="35">
        <v>3</v>
      </c>
      <c r="E8" s="47">
        <v>2.2000000000000002</v>
      </c>
    </row>
    <row r="9" spans="1:9" s="54" customFormat="1" x14ac:dyDescent="0.25">
      <c r="A9" s="30" t="s">
        <v>16</v>
      </c>
      <c r="B9" s="35">
        <v>3.9</v>
      </c>
      <c r="C9" s="35">
        <v>3.8</v>
      </c>
      <c r="D9" s="35">
        <v>2.7</v>
      </c>
      <c r="E9" s="47">
        <v>2.4</v>
      </c>
    </row>
    <row r="10" spans="1:9" s="55" customFormat="1" x14ac:dyDescent="0.25">
      <c r="A10" s="38" t="s">
        <v>17</v>
      </c>
      <c r="B10" s="40">
        <v>4.3</v>
      </c>
      <c r="C10" s="40">
        <v>3.5</v>
      </c>
      <c r="D10" s="40">
        <v>3.6</v>
      </c>
      <c r="E10" s="51">
        <v>1.5</v>
      </c>
      <c r="F10" s="71"/>
    </row>
    <row r="11" spans="1:9" s="54" customFormat="1" x14ac:dyDescent="0.25">
      <c r="A11" s="30" t="s">
        <v>18</v>
      </c>
      <c r="B11" s="35">
        <v>4.3</v>
      </c>
      <c r="C11" s="35">
        <v>3.4</v>
      </c>
      <c r="D11" s="35">
        <v>2.6</v>
      </c>
      <c r="E11" s="47">
        <v>0</v>
      </c>
    </row>
    <row r="12" spans="1:9" s="54" customFormat="1" x14ac:dyDescent="0.25">
      <c r="A12" s="30" t="s">
        <v>19</v>
      </c>
      <c r="B12" s="35">
        <v>4.3</v>
      </c>
      <c r="C12" s="35">
        <v>3.4</v>
      </c>
      <c r="D12" s="35">
        <v>2.7</v>
      </c>
      <c r="E12" s="47">
        <v>0</v>
      </c>
    </row>
    <row r="13" spans="1:9" s="54" customFormat="1" x14ac:dyDescent="0.25">
      <c r="A13" s="30" t="s">
        <v>20</v>
      </c>
      <c r="B13" s="35">
        <v>4</v>
      </c>
      <c r="C13" s="35">
        <v>3.4</v>
      </c>
      <c r="D13" s="35">
        <v>2.5</v>
      </c>
      <c r="E13" s="47">
        <v>0</v>
      </c>
    </row>
    <row r="14" spans="1:9" s="55" customFormat="1" x14ac:dyDescent="0.25">
      <c r="A14" s="30" t="s">
        <v>21</v>
      </c>
      <c r="B14" s="35">
        <v>3.7</v>
      </c>
      <c r="C14" s="35">
        <v>3.3</v>
      </c>
      <c r="D14" s="35">
        <v>2.2999999999999998</v>
      </c>
      <c r="E14" s="47">
        <v>0</v>
      </c>
    </row>
    <row r="15" spans="1:9" s="54" customFormat="1" x14ac:dyDescent="0.25">
      <c r="A15" s="39" t="s">
        <v>22</v>
      </c>
      <c r="B15" s="41">
        <v>3.7</v>
      </c>
      <c r="C15" s="41">
        <v>3.4</v>
      </c>
      <c r="D15" s="41">
        <v>2.2999999999999998</v>
      </c>
      <c r="E15" s="74">
        <v>0</v>
      </c>
    </row>
    <row r="16" spans="1:9" ht="30" customHeight="1" x14ac:dyDescent="0.25">
      <c r="A16" s="176" t="s">
        <v>34</v>
      </c>
      <c r="B16" s="176"/>
      <c r="C16" s="176"/>
      <c r="D16" s="178"/>
      <c r="E16" s="178"/>
      <c r="F16" s="20"/>
      <c r="G16" s="20"/>
      <c r="H16" s="20"/>
      <c r="I16" s="20"/>
    </row>
    <row r="17" spans="1:9" x14ac:dyDescent="0.25">
      <c r="A17" s="173" t="s">
        <v>42</v>
      </c>
      <c r="B17" s="173"/>
      <c r="C17" s="173"/>
      <c r="D17" s="173"/>
      <c r="E17" s="173"/>
      <c r="F17" s="20"/>
      <c r="G17" s="20"/>
      <c r="H17" s="20"/>
      <c r="I17" s="20"/>
    </row>
    <row r="18" spans="1:9" ht="30" customHeight="1" x14ac:dyDescent="0.25">
      <c r="A18" s="173" t="s">
        <v>43</v>
      </c>
      <c r="B18" s="173"/>
      <c r="C18" s="173"/>
      <c r="D18" s="173"/>
      <c r="E18" s="173"/>
      <c r="F18" s="20"/>
      <c r="G18" s="20"/>
      <c r="H18" s="20"/>
      <c r="I18" s="20"/>
    </row>
    <row r="19" spans="1:9" x14ac:dyDescent="0.25">
      <c r="A19" s="173"/>
      <c r="B19" s="173"/>
      <c r="C19" s="173"/>
      <c r="D19" s="173"/>
      <c r="E19" s="173"/>
      <c r="F19" s="20"/>
      <c r="G19" s="20"/>
      <c r="H19" s="20"/>
      <c r="I19" s="20"/>
    </row>
    <row r="20" spans="1:9" x14ac:dyDescent="0.25">
      <c r="A20" s="179"/>
      <c r="B20" s="179"/>
      <c r="C20" s="179"/>
      <c r="D20" s="179"/>
      <c r="E20" s="179"/>
      <c r="F20" s="179"/>
      <c r="G20" s="179"/>
      <c r="H20" s="179"/>
      <c r="I20" s="179"/>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K21"/>
  <sheetViews>
    <sheetView showGridLines="0" zoomScaleNormal="100" zoomScaleSheetLayoutView="100" workbookViewId="0">
      <selection activeCell="N23" sqref="N23"/>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1" x14ac:dyDescent="0.25">
      <c r="A1" s="183" t="s">
        <v>157</v>
      </c>
      <c r="B1" s="183"/>
      <c r="C1" s="183"/>
      <c r="D1" s="183"/>
      <c r="E1" s="183"/>
      <c r="F1" s="183"/>
      <c r="G1" s="183"/>
      <c r="H1" s="183"/>
    </row>
    <row r="2" spans="1:11" x14ac:dyDescent="0.25">
      <c r="A2" s="116" t="s">
        <v>98</v>
      </c>
      <c r="G2" s="182" t="s">
        <v>44</v>
      </c>
      <c r="H2" s="182"/>
    </row>
    <row r="3" spans="1:11" ht="29.25" x14ac:dyDescent="0.25">
      <c r="A3" s="108"/>
      <c r="B3" s="82">
        <v>2015</v>
      </c>
      <c r="C3" s="82">
        <v>2016</v>
      </c>
      <c r="D3" s="82">
        <v>2017</v>
      </c>
      <c r="E3" s="82">
        <v>2018</v>
      </c>
      <c r="F3" s="101">
        <v>2019</v>
      </c>
      <c r="G3" s="102" t="s">
        <v>158</v>
      </c>
      <c r="H3" s="102" t="s">
        <v>159</v>
      </c>
    </row>
    <row r="4" spans="1:11" s="8" customFormat="1" x14ac:dyDescent="0.25">
      <c r="A4" s="29" t="s">
        <v>11</v>
      </c>
      <c r="B4" s="42">
        <v>386528</v>
      </c>
      <c r="C4" s="42">
        <v>402270</v>
      </c>
      <c r="D4" s="42">
        <v>417833</v>
      </c>
      <c r="E4" s="42">
        <v>429842</v>
      </c>
      <c r="F4" s="43">
        <v>441783</v>
      </c>
      <c r="G4" s="44">
        <v>14.295212765957446</v>
      </c>
      <c r="H4" s="44">
        <v>2.7779974967546215</v>
      </c>
    </row>
    <row r="5" spans="1:11" s="8" customFormat="1" x14ac:dyDescent="0.25">
      <c r="A5" s="30" t="s">
        <v>12</v>
      </c>
      <c r="B5" s="43">
        <v>388976</v>
      </c>
      <c r="C5" s="43">
        <v>403917</v>
      </c>
      <c r="D5" s="43">
        <v>419762</v>
      </c>
      <c r="E5" s="43">
        <v>432232</v>
      </c>
      <c r="F5" s="43">
        <v>443058</v>
      </c>
      <c r="G5" s="44">
        <v>13.903685574431327</v>
      </c>
      <c r="H5" s="44">
        <v>2.5046734161283757</v>
      </c>
    </row>
    <row r="6" spans="1:11" s="8" customFormat="1" x14ac:dyDescent="0.25">
      <c r="A6" s="30" t="s">
        <v>13</v>
      </c>
      <c r="B6" s="43">
        <v>390817</v>
      </c>
      <c r="C6" s="43">
        <v>405983</v>
      </c>
      <c r="D6" s="43">
        <v>422278</v>
      </c>
      <c r="E6" s="43">
        <v>434243</v>
      </c>
      <c r="F6" s="43">
        <v>444967</v>
      </c>
      <c r="G6" s="44">
        <v>13.855589700550386</v>
      </c>
      <c r="H6" s="44">
        <v>2.4695850019459153</v>
      </c>
      <c r="I6" s="134"/>
      <c r="J6" s="134"/>
      <c r="K6" s="134"/>
    </row>
    <row r="7" spans="1:11" s="8" customFormat="1" x14ac:dyDescent="0.25">
      <c r="A7" s="30" t="s">
        <v>14</v>
      </c>
      <c r="B7" s="43">
        <v>393439</v>
      </c>
      <c r="C7" s="43">
        <v>407763</v>
      </c>
      <c r="D7" s="43">
        <v>423747</v>
      </c>
      <c r="E7" s="43">
        <v>436254</v>
      </c>
      <c r="F7" s="43">
        <v>446323</v>
      </c>
      <c r="G7" s="44">
        <v>13.441473773570998</v>
      </c>
      <c r="H7" s="44">
        <v>2.3080590665071266</v>
      </c>
      <c r="I7" s="134"/>
      <c r="J7" s="134"/>
    </row>
    <row r="8" spans="1:11" s="8" customFormat="1" x14ac:dyDescent="0.25">
      <c r="A8" s="30" t="s">
        <v>15</v>
      </c>
      <c r="B8" s="43">
        <v>395621</v>
      </c>
      <c r="C8" s="43">
        <v>410338</v>
      </c>
      <c r="D8" s="43">
        <v>425656</v>
      </c>
      <c r="E8" s="43">
        <v>438215</v>
      </c>
      <c r="F8" s="43">
        <v>447981</v>
      </c>
      <c r="G8" s="44">
        <v>13.234888946744485</v>
      </c>
      <c r="H8" s="44">
        <v>2.2285864244720059</v>
      </c>
      <c r="I8" s="134"/>
      <c r="J8" s="134"/>
    </row>
    <row r="9" spans="1:11" s="2" customFormat="1" x14ac:dyDescent="0.25">
      <c r="A9" s="30" t="s">
        <v>16</v>
      </c>
      <c r="B9" s="43">
        <v>396973</v>
      </c>
      <c r="C9" s="43">
        <v>412333</v>
      </c>
      <c r="D9" s="43">
        <v>427818</v>
      </c>
      <c r="E9" s="43">
        <v>439422</v>
      </c>
      <c r="F9" s="43">
        <v>449775</v>
      </c>
      <c r="G9" s="47">
        <v>13.301156501827579</v>
      </c>
      <c r="H9" s="47">
        <v>2.3560495378019306</v>
      </c>
      <c r="I9" s="150"/>
      <c r="J9" s="150"/>
    </row>
    <row r="10" spans="1:11" s="2" customFormat="1" x14ac:dyDescent="0.25">
      <c r="A10" s="38" t="s">
        <v>17</v>
      </c>
      <c r="B10" s="49">
        <v>396503</v>
      </c>
      <c r="C10" s="49">
        <v>413746</v>
      </c>
      <c r="D10" s="49">
        <v>428209</v>
      </c>
      <c r="E10" s="49">
        <v>443475</v>
      </c>
      <c r="F10" s="49">
        <v>449907</v>
      </c>
      <c r="G10" s="51">
        <v>13.468750551698221</v>
      </c>
      <c r="H10" s="51">
        <v>1.4503636056147473</v>
      </c>
      <c r="I10" s="150"/>
      <c r="J10" s="150"/>
    </row>
    <row r="11" spans="1:11" s="8" customFormat="1" x14ac:dyDescent="0.25">
      <c r="A11" s="30" t="s">
        <v>18</v>
      </c>
      <c r="B11" s="43">
        <v>397007</v>
      </c>
      <c r="C11" s="43">
        <v>414242</v>
      </c>
      <c r="D11" s="43">
        <v>428455</v>
      </c>
      <c r="E11" s="43">
        <v>439615</v>
      </c>
      <c r="F11" s="43">
        <v>0</v>
      </c>
      <c r="G11" s="47">
        <v>0</v>
      </c>
      <c r="H11" s="47">
        <v>0</v>
      </c>
    </row>
    <row r="12" spans="1:11" s="8" customFormat="1" x14ac:dyDescent="0.25">
      <c r="A12" s="30" t="s">
        <v>19</v>
      </c>
      <c r="B12" s="43">
        <v>397326</v>
      </c>
      <c r="C12" s="43">
        <v>414558</v>
      </c>
      <c r="D12" s="43">
        <v>428673</v>
      </c>
      <c r="E12" s="43">
        <v>440460</v>
      </c>
      <c r="F12" s="43">
        <v>0</v>
      </c>
      <c r="G12" s="47">
        <v>0</v>
      </c>
      <c r="H12" s="47">
        <v>0</v>
      </c>
    </row>
    <row r="13" spans="1:11" s="8" customFormat="1" x14ac:dyDescent="0.25">
      <c r="A13" s="30" t="s">
        <v>20</v>
      </c>
      <c r="B13" s="43">
        <v>399928</v>
      </c>
      <c r="C13" s="43">
        <v>415979</v>
      </c>
      <c r="D13" s="43">
        <v>430232</v>
      </c>
      <c r="E13" s="43">
        <v>441139</v>
      </c>
      <c r="F13" s="43">
        <v>0</v>
      </c>
      <c r="G13" s="47">
        <v>0</v>
      </c>
      <c r="H13" s="47">
        <v>0</v>
      </c>
    </row>
    <row r="14" spans="1:11" s="2" customFormat="1" x14ac:dyDescent="0.25">
      <c r="A14" s="30" t="s">
        <v>21</v>
      </c>
      <c r="B14" s="43">
        <v>401280</v>
      </c>
      <c r="C14" s="43">
        <v>416046</v>
      </c>
      <c r="D14" s="43">
        <v>429946</v>
      </c>
      <c r="E14" s="43">
        <v>439877</v>
      </c>
      <c r="F14" s="43">
        <v>0</v>
      </c>
      <c r="G14" s="47">
        <v>0</v>
      </c>
      <c r="H14" s="47">
        <v>0</v>
      </c>
    </row>
    <row r="15" spans="1:11" s="8" customFormat="1" x14ac:dyDescent="0.25">
      <c r="A15" s="30" t="s">
        <v>22</v>
      </c>
      <c r="B15" s="43">
        <v>401440</v>
      </c>
      <c r="C15" s="43">
        <v>416337</v>
      </c>
      <c r="D15" s="43">
        <v>430607</v>
      </c>
      <c r="E15" s="43">
        <v>440396</v>
      </c>
      <c r="F15" s="43">
        <v>0</v>
      </c>
      <c r="G15" s="47">
        <v>0</v>
      </c>
      <c r="H15" s="47">
        <v>0</v>
      </c>
    </row>
    <row r="16" spans="1:11" x14ac:dyDescent="0.25">
      <c r="A16" s="38" t="s">
        <v>160</v>
      </c>
      <c r="B16" s="123">
        <v>392693.85714285716</v>
      </c>
      <c r="C16" s="123">
        <v>408050</v>
      </c>
      <c r="D16" s="123">
        <v>423614.71428571426</v>
      </c>
      <c r="E16" s="123">
        <v>436240.42857142858</v>
      </c>
      <c r="F16" s="49">
        <v>446256.28571428574</v>
      </c>
      <c r="G16" s="51">
        <v>13.642965402111491</v>
      </c>
      <c r="H16" s="51">
        <v>2.2993306498892463</v>
      </c>
      <c r="I16" s="2"/>
    </row>
    <row r="17" spans="1:8" s="9" customFormat="1" x14ac:dyDescent="0.25">
      <c r="A17" s="31" t="s">
        <v>65</v>
      </c>
      <c r="B17" s="45">
        <v>395486.5</v>
      </c>
      <c r="C17" s="45">
        <v>411126</v>
      </c>
      <c r="D17" s="45">
        <v>426101.33333333331</v>
      </c>
      <c r="E17" s="45">
        <v>437930.83333333331</v>
      </c>
      <c r="F17" s="45">
        <v>0</v>
      </c>
      <c r="G17" s="75">
        <v>0</v>
      </c>
      <c r="H17" s="75">
        <v>0</v>
      </c>
    </row>
    <row r="18" spans="1:8" ht="30" customHeight="1" x14ac:dyDescent="0.25">
      <c r="A18" s="181" t="s">
        <v>34</v>
      </c>
      <c r="B18" s="181"/>
      <c r="C18" s="181"/>
      <c r="D18" s="181"/>
      <c r="E18" s="181"/>
      <c r="F18" s="181"/>
      <c r="G18" s="181"/>
      <c r="H18" s="181"/>
    </row>
    <row r="19" spans="1:8" x14ac:dyDescent="0.25">
      <c r="A19" s="181" t="s">
        <v>42</v>
      </c>
      <c r="B19" s="181"/>
      <c r="C19" s="181"/>
      <c r="D19" s="181"/>
      <c r="E19" s="181"/>
      <c r="F19" s="181"/>
      <c r="G19" s="181"/>
      <c r="H19" s="181"/>
    </row>
    <row r="20" spans="1:8" x14ac:dyDescent="0.25">
      <c r="A20" s="181" t="s">
        <v>43</v>
      </c>
      <c r="B20" s="181"/>
      <c r="C20" s="181"/>
      <c r="D20" s="181"/>
      <c r="E20" s="181"/>
      <c r="F20" s="181"/>
      <c r="G20" s="181"/>
      <c r="H20" s="181"/>
    </row>
    <row r="21" spans="1:8" x14ac:dyDescent="0.25">
      <c r="A21" s="181"/>
      <c r="B21" s="181"/>
      <c r="C21" s="181"/>
      <c r="D21" s="181"/>
      <c r="E21" s="181"/>
      <c r="F21" s="181"/>
      <c r="G21" s="181"/>
      <c r="H21" s="181"/>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activeCell="I33" sqref="H33:I40"/>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184" t="s">
        <v>161</v>
      </c>
      <c r="B1" s="184"/>
      <c r="C1" s="184"/>
      <c r="D1" s="184"/>
      <c r="E1" s="184"/>
      <c r="F1" s="184"/>
    </row>
    <row r="2" spans="1:6" ht="43.5" x14ac:dyDescent="0.25">
      <c r="A2" s="28"/>
      <c r="B2" s="23" t="s">
        <v>31</v>
      </c>
      <c r="C2" s="23" t="s">
        <v>66</v>
      </c>
      <c r="D2" s="23" t="s">
        <v>32</v>
      </c>
      <c r="E2" s="23" t="s">
        <v>37</v>
      </c>
      <c r="F2" s="23" t="s">
        <v>46</v>
      </c>
    </row>
    <row r="3" spans="1:6" x14ac:dyDescent="0.25">
      <c r="A3" s="29">
        <v>2015</v>
      </c>
      <c r="B3" s="42">
        <v>265551</v>
      </c>
      <c r="C3" s="42">
        <v>74999</v>
      </c>
      <c r="D3" s="42">
        <v>49403</v>
      </c>
      <c r="E3" s="42">
        <v>6550</v>
      </c>
      <c r="F3" s="42">
        <v>396503</v>
      </c>
    </row>
    <row r="4" spans="1:6" x14ac:dyDescent="0.25">
      <c r="A4" s="30">
        <v>2016</v>
      </c>
      <c r="B4" s="43">
        <v>271963</v>
      </c>
      <c r="C4" s="43">
        <v>83481</v>
      </c>
      <c r="D4" s="43">
        <v>51021</v>
      </c>
      <c r="E4" s="43">
        <v>7281</v>
      </c>
      <c r="F4" s="43">
        <v>413746</v>
      </c>
    </row>
    <row r="5" spans="1:6" x14ac:dyDescent="0.25">
      <c r="A5" s="30">
        <v>2017</v>
      </c>
      <c r="B5" s="43">
        <v>278325</v>
      </c>
      <c r="C5" s="43">
        <v>89576</v>
      </c>
      <c r="D5" s="43">
        <v>52408</v>
      </c>
      <c r="E5" s="43">
        <v>7900</v>
      </c>
      <c r="F5" s="43">
        <v>428209</v>
      </c>
    </row>
    <row r="6" spans="1:6" x14ac:dyDescent="0.25">
      <c r="A6" s="30">
        <v>2018</v>
      </c>
      <c r="B6" s="43">
        <v>289632</v>
      </c>
      <c r="C6" s="43">
        <v>91305</v>
      </c>
      <c r="D6" s="43">
        <v>54590</v>
      </c>
      <c r="E6" s="43">
        <v>7948</v>
      </c>
      <c r="F6" s="43">
        <v>443475</v>
      </c>
    </row>
    <row r="7" spans="1:6" x14ac:dyDescent="0.25">
      <c r="A7" s="38">
        <v>2019</v>
      </c>
      <c r="B7" s="49">
        <v>288938</v>
      </c>
      <c r="C7" s="49">
        <v>95776</v>
      </c>
      <c r="D7" s="49">
        <v>57024</v>
      </c>
      <c r="E7" s="49">
        <v>8169</v>
      </c>
      <c r="F7" s="49">
        <v>449907</v>
      </c>
    </row>
    <row r="8" spans="1:6" ht="30" customHeight="1" x14ac:dyDescent="0.25">
      <c r="A8" s="50" t="s">
        <v>162</v>
      </c>
      <c r="B8" s="81">
        <v>64.221716932610519</v>
      </c>
      <c r="C8" s="81">
        <v>21.287955066269252</v>
      </c>
      <c r="D8" s="81">
        <v>12.674619421347078</v>
      </c>
      <c r="E8" s="81">
        <v>1.8157085797731529</v>
      </c>
      <c r="F8" s="81">
        <v>100</v>
      </c>
    </row>
    <row r="9" spans="1:6" ht="30" customHeight="1" x14ac:dyDescent="0.25">
      <c r="A9" s="180" t="s">
        <v>34</v>
      </c>
      <c r="B9" s="180"/>
      <c r="C9" s="180"/>
      <c r="D9" s="180"/>
      <c r="E9" s="180"/>
      <c r="F9" s="180"/>
    </row>
    <row r="10" spans="1:6" x14ac:dyDescent="0.25">
      <c r="A10" s="180" t="s">
        <v>35</v>
      </c>
      <c r="B10" s="180"/>
      <c r="C10" s="180"/>
      <c r="D10" s="180"/>
      <c r="E10" s="180"/>
      <c r="F10" s="180"/>
    </row>
    <row r="11" spans="1:6" x14ac:dyDescent="0.25">
      <c r="A11" s="180" t="s">
        <v>47</v>
      </c>
      <c r="B11" s="180"/>
      <c r="C11" s="180"/>
      <c r="D11" s="180"/>
      <c r="E11" s="180"/>
      <c r="F11" s="180"/>
    </row>
    <row r="12" spans="1:6" x14ac:dyDescent="0.25">
      <c r="A12" s="126" t="s">
        <v>100</v>
      </c>
    </row>
  </sheetData>
  <mergeCells count="4">
    <mergeCell ref="A1:F1"/>
    <mergeCell ref="A9:F9"/>
    <mergeCell ref="A10:F10"/>
    <mergeCell ref="A11:F1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A E A A B Q S w M E F A A C A A g A N V 0 q T / 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N V 0 q 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V d K k 9 o k a y k 1 w E A A J Q G A A A T A B w A R m 9 y b X V s Y X M v U 2 V j d G l v b j E u b S C i G A A o o B Q A A A A A A A A A A A A A A A A A A A A A A A A A A A D l l E 1 v m 0 A Q h u 9 I / I c R O Q A q q U p v l u t I B O M P q Y A L u I l P E T a T G g l Y d w A p / P u u d y 2 X R H a b + B Q p X F h m d u b d e W a H G j d N z i q I 5 d s e q o q q 1 N u U M I M f L V J n w w g K b B T g T 8 x a 2 i A 3 h N l 6 8 1 m 4 D S 2 r q 9 G C h y K S Z o E W Y 8 F T g c + q Z h u k J R q 6 P R g M r n X 4 B H E S G c J u 8 g / 9 + o u t m + D E f 7 d a s M K U L I j b 0 v D 8 x S T x h F 8 u Y U K s B C c n r 9 w V r C u x a v i + M q U O 7 r Z I C G 5 K l C M 9 u G m D v x g 3 f 7 v R n a L Q l S m x d g e 3 n R S S I s A o Q 4 J 1 B 5 2 Q L P e u o W Y q e d W r t A / j S o t w x 6 i B M c + v S S j q 6 6 l 4 3 z 0 3 g f E 8 T u Y B X 6 z 8 s b H y n M j y w y C Z W b Y o V O 8 p 6 F d G 8 W h O o t A / W b P w 3 s 2 8 y J P l j M A 4 S P j O v c h s w t l g E 9 I q k z R e B B 6 6 c z b y g P o C S V M z V Q 5 X P U s 3 a M s 1 7 w h 7 h G W V / 2 6 P / a w v Z e 2 G y y A x j s R l 1 o d D V s n 7 r O Y H o y 8 4 f r 2 Q c 8 J 2 Y P d n i w / w 0 u 8 P s B 7 g U w N T Q n 6 v 6 w b y C t y W i B 9 P R r 0 e 9 q k Z B z H k k u l + l l 4 y 3 d v + y V S 2 k Q N 8 K 1 M Q J 5 t G 4 X I B t 6 s + A e G Y O T / n w f Q Z i 5 u j Q N / 6 v 7 O 9 r 6 K d Y H x R o G D y 7 K 8 L G d a b 4 Y m b + Q d Q S w E C L Q A U A A I A C A A 1 X S p P + a 7 n S q c A A A D 4 A A A A E g A A A A A A A A A A A A A A A A A A A A A A Q 2 9 u Z m l n L 1 B h Y 2 t h Z 2 U u e G 1 s U E s B A i 0 A F A A C A A g A N V 0 q T w / K 6 a u k A A A A 6 Q A A A B M A A A A A A A A A A A A A A A A A 8 w A A A F t D b 2 5 0 Z W 5 0 X 1 R 5 c G V z X S 5 4 b W x Q S w E C L Q A U A A I A C A A 1 X S p P a J G s p N c B A A C U B g A A E w A A A A A A A A A A A A A A A A D k A Q A A R m 9 y b X V s Y X M v U 2 V j d G l v b j E u b V B L B Q Y A A A A A A w A D A M I A A A A I 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i H g A A A A A A A A A 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V y c m 9 y Q 2 9 k Z S I g V m F s d W U 9 I n N V b m t u b 3 d u I i A v P j x F b n R y e S B U e X B l P S J G a W x s R X J y b 3 J D b 3 V u d C I g V m F s d W U 9 I m w w 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Q 2 9 s d W 1 u T m F t Z X M i I F Z h b H V l P S J z W y Z x d W 9 0 O 0 1 v b n R o T m F t Z S Z x d W 9 0 O y w m c X V v d D t Z Z W F y J n F 1 b 3 Q 7 L C Z x d W 9 0 O 0 V N U E Z U R S Z x d W 9 0 O 1 0 i I C 8 + P E V u d H J 5 I F R 5 c G U 9 I k Z p b G x D b 2 x 1 b W 5 U e X B l c y I g V m F s d W U 9 I n N C Z 3 d F I i A v P j x F b n R y e S B U e X B l P S J G a W x s Q 2 9 1 b n Q i I F Z h b H V l P S J s M z U 1 I i A v P j x F b n R y e S B U e X B l P S J G a W x s V G F y Z 2 V 0 I i B W Y W x 1 Z T 0 i c 1 F 1 Z X J 5 M S I g L z 4 8 R W 5 0 c n k g V H l w Z T 0 i R m l s b E x h c 3 R V c G R h d G V k I i B W Y W x 1 Z T 0 i Z D I w M T k t M D k t M T B U M T U 6 M T g 6 M z k u M j Q 1 M j Y 4 O V o 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E i I C 8 + P E V u d H J 5 I F R 5 c G U 9 I k Z p b G x U b 0 R h d G F N b 2 R l b E V u Y W J s Z W Q i I F Z h b H V l P S J s M C I g L z 4 8 R W 5 0 c n k g V H l w Z T 0 i U m V z d W x 0 V H l w Z S I g V m F s d W U 9 I n N U Y W J s Z S I g L z 4 8 R W 5 0 c n k g V H l w Z T 0 i Q n V m Z m V y T m V 4 d F J l Z n J l c 2 g i I F Z h b H V l P S J s M 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R X J y b 3 J D b 2 R l I i B W Y W x 1 Z T 0 i c 1 V u a 2 5 v d 2 4 i I C 8 + P E V u d H J 5 I F R 5 c G U 9 I k Z p b G x M Y X N 0 V X B k Y X R l Z C I g V m F s d W U 9 I m Q y M D E 5 L T A 5 L T E w V D E 1 O j E 4 O j M 3 L j k 5 N T I 0 N D N a I i A v P j x F b n R y e S B U e X B l P S J S Z W x h d G l v b n N o a X B J b m Z v Q 2 9 u d G F p b m V y I i B W Y W x 1 Z T 0 i c 3 s m c X V v d D t j b 2 x 1 b W 5 D b 3 V u d C Z x d W 9 0 O z o x L C Z x d W 9 0 O 2 t l e U N v b H V t b k 5 h b W V z J n F 1 b 3 Q 7 O l t d L C Z x d W 9 0 O 3 F 1 Z X J 5 U m V s Y X R p b 2 5 z a G l w c y Z x d W 9 0 O z p b X S w m c X V v d D t j b 2 x 1 b W 5 J Z G V u d G l 0 a W V z J n F 1 b 3 Q 7 O l s m c X V v d D t T Z W N 0 a W 9 u M S 9 O d W 1 i Z X I g b 2 Y g V W 5 p c X V l I E N h c n J p Z X J z L 1 N v d X J j Z S 5 7 T n V t Y m V y I G 9 m I F V u a X F 1 Z S B D Y X J y a W V y c y w w f S Z x d W 9 0 O 1 0 s J n F 1 b 3 Q 7 Q 2 9 s d W 1 u Q 2 9 1 b n Q m c X V v d D s 6 M S w m c X V v d D t L Z X l D b 2 x 1 b W 5 O Y W 1 l c y Z x d W 9 0 O z p b X S w m c X V v d D t D b 2 x 1 b W 5 J Z G V u d G l 0 a W V z J n F 1 b 3 Q 7 O l s m c X V v d D t T Z W N 0 a W 9 u M S 9 O d W 1 i Z X I g b 2 Y g V W 5 p c X V l I E N h c n J p Z X J z L 1 N v d X J j Z S 5 7 T n V t Y m V y I G 9 m I F V u a X F 1 Z S B D Y X J y a W V y c y w w f S Z x d W 9 0 O 1 0 s J n F 1 b 3 Q 7 U m V s Y X R p b 2 5 z a G l w S W 5 m b y Z x d W 9 0 O z p b X X 0 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y I g L z 4 8 R W 5 0 c n k g V H l w Z T 0 i T m F t Z V V w Z G F 0 Z W R B Z n R l c k Z p b G w i I F Z h b H V l P S J s M C I g L z 4 8 R W 5 0 c n k g V H l w Z T 0 i R m l s b F R h c m d l d C I g V m F s d W U 9 I n N O d W 1 i Z X J f b 2 Z f V W 5 p c X V l X 0 N h c n J p Z X J z I i A v P j x F b n R y e S B U e X B l P S J G a W x s V G F y Z 2 V 0 T m F t Z U N 1 c 3 R v b W l 6 Z W Q i I F Z h b H V l P S J s M S I g L z 4 8 R W 5 0 c n k g V H l w Z T 0 i R m l s b F N 0 Y X R 1 c y I g V m F s d W U 9 I n N D b 2 1 w b G V 0 Z S I g L z 4 8 R W 5 0 c n k g V H l w Z T 0 i U X V l c n l J R C I g V m F s d W U 9 I n M 2 N G R k O G M 1 N C 0 3 M m M 2 L T Q w O T c t Y T J j Z i 0 y Y 2 U 4 M W M 1 Z j g 2 Y W E i I C 8 + P C 9 T d G F i b G V F b n R y a W V z P j w v S X R l b T 4 8 S X R l b T 4 8 S X R l b U x v Y 2 F 0 a W 9 u P j x J d G V t V H l w Z T 5 G b 3 J t d W x h P C 9 J d G V t V H l w Z T 4 8 S X R l b V B h d G g + U 2 V j d G l v b j E v T n V t Y m V y J T I w b 2 Y l M j B V b m l x d W U l M j B D Y X J y a W V y c y 9 T b 3 V y Y 2 U 8 L 0 l 0 Z W 1 Q Y X R o P j w v S X R l b U x v Y 2 F 0 a W 9 u P j x T d G F i b G V F b n R y a W V z I C 8 + P C 9 J d G V t P j x J d G V t P j x J d G V t T G 9 j Y X R p b 2 4 + P E l 0 Z W 1 U e X B l P k Z v c m 1 1 b G E 8 L 0 l 0 Z W 1 U e X B l P j x J d G V t U G F 0 a D 5 T Z W N 0 a W 9 u M S 9 S Z X B v c n Q l M j B E Y X R l P C 9 J d G V t U G F 0 a D 4 8 L 0 l 0 Z W 1 M b 2 N h d G l v b j 4 8 U 3 R h Y m x l R W 5 0 c m l l c z 4 8 R W 5 0 c n k g V H l w Z T 0 i S X N Q c m l 2 Y X R l I i B W Y W x 1 Z T 0 i b D A i I C 8 + P E V u d H J 5 I F R 5 c G U 9 I k Z p b G x F b m F i b G V k I i B W Y W x 1 Z T 0 i b D E i I C 8 + P E V u d H J 5 I F R 5 c G U 9 I k Z p b G x U b 0 R h d G F N b 2 R l b E V u Y W J s Z W Q i I F Z h b H V l P S J s M C I g L z 4 8 R W 5 0 c n k g V H l w Z T 0 i U m V z d W x 0 V H l w Z S I g V m F s d W U 9 I n N U Y W J s Z S I g L z 4 8 R W 5 0 c n k g V H l w Z T 0 i Q n V m Z m V y T m V 4 d F J l Z n J l c 2 g i I F Z h b H V l P S J s M S I g L z 4 8 R W 5 0 c n k g V H l w Z T 0 i R m l s b E N v d W 5 0 I i B W Y W x 1 Z T 0 i b D E i I C 8 + P E V u d H J 5 I F R 5 c G U 9 I k Z p b G x F c n J v c k N v d W 5 0 I i B W Y W x 1 Z T 0 i b D A i I C 8 + P E V u d H J 5 I F R 5 c G U 9 I k Z p b G x D b 2 x 1 b W 5 U e X B l c y I g V m F s d W U 9 I n N D U T 0 9 I i A v P j x F b n R y e S B U e X B l P S J G a W x s Q 2 9 s d W 1 u T m F t Z X M i I F Z h b H V l P S J z W y Z x d W 9 0 O 1 J l c G 9 y d C B E Y X R l J n F 1 b 3 Q 7 X S I g L z 4 8 R W 5 0 c n k g V H l w Z T 0 i R m l s b E V y c m 9 y Q 2 9 k Z S I g V m F s d W U 9 I n N V b m t u b 3 d u I i A v P j x F b n R y e S B U e X B l P S J G a W x s T G F z d F V w Z G F 0 Z W Q i I F Z h b H V l P S J k M j A x O S 0 w O S 0 x M F Q x N T o x O D o z O C 4 x N D k y N T c 0 W i 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x I i A v P j x F b n R y e S B U e X B l P S J O Y W 1 l V X B k Y X R l Z E F m d G V y R m l s b C I g V m F s d W U 9 I m w w I i A v P j x F b n R y e S B U e X B l P S J G a W x s V G F y Z 2 V 0 I i B W Y W x 1 Z T 0 i c 1 J l c G 9 y d F 9 E Y X R l I i A v P j x F b n R y e S B U e X B l P S J G a W x s V G F y Z 2 V 0 T m F t Z U N 1 c 3 R v b W l 6 Z W Q i I F Z h b H V l P S J s M S I g L z 4 8 R W 5 0 c n k g V H l w Z T 0 i R m l s b F N 0 Y X R 1 c y I g V m F s d W U 9 I n N D b 2 1 w b G V 0 Z S I g L z 4 8 R W 5 0 c n k g V H l w Z T 0 i U X V l c n l J R C I g V m F s d W U 9 I n M 5 Y 2 N l Z T Y 5 Z S 0 2 N G Y x L T R l N z M t Y m N m Z i 0 x N W R i Z W U 1 O T N h Z m M 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S I g L z 4 8 R W 5 0 c n k g V H l w Z T 0 i R m l s b F R v R G F 0 Y U 1 v Z G V s R W 5 h Y m x l Z C I g V m F s d W U 9 I m w w I i A v P j x F b n R y e S B U e X B l P S J S Z X N 1 b H R U e X B l I i B W Y W x 1 Z T 0 i c 1 R h Y m x l I i A v P j x F b n R y e S B U e X B l P S J C d W Z m Z X J O Z X h 0 U m V m c m V z a C I g V m F s d W U 9 I m w x I i A v P j x F b n R y e S B U e X B l P S J G a W x s R X J y b 3 J D b 2 R l I i B W Y W x 1 Z T 0 i c 1 V u a 2 5 v d 2 4 i I C 8 + P E V u d H J 5 I F R 5 c G U 9 I k Z p b G x D b 2 x 1 b W 5 O Y W 1 l c y I g V m F s d W U 9 I n N b J n F 1 b 3 Q 7 T W 9 u d G g m c X V v d D s s J n F 1 b 3 Q 7 W W V h c i Z x d W 9 0 O y w m c X V v d D t O Z X h 0 I E d y Z W F 0 Z X N 0 I G l u I E N 1 c n J l b n Q g T W 9 u d G g m c X V v d D t d I i A v P j x F b n R y e S B U e X B l P S J G a W x s Q 2 9 s d W 1 u V H l w Z X M i I F Z h b H V l P S J z R F F 3 R S I g L z 4 8 R W 5 0 c n k g V H l w Z T 0 i R m l s b E V y c m 9 y Q 2 9 1 b n Q i I F Z h b H V l P S J s M C I g L z 4 8 R W 5 0 c n k g V H l w Z T 0 i R m l s b E N v d W 5 0 I i B W Y W x 1 Z T 0 i b D A i I C 8 + P E V u d H J 5 I F R 5 c G U 9 I k Z p b G x T d G F 0 d X M i I F Z h b H V l P S J z V 2 F p d G l u Z 0 Z v c k V 4 Y 2 V s U m V m c m V z a C I g L z 4 8 R W 5 0 c n k g V H l w Z T 0 i R m l s b F R h c m d l d C I g V m F s d W U 9 I n N R d W V y e T I 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J l b G F 0 a W 9 u c 2 h p c E l u Z m 9 D b 2 5 0 Y W l u Z X I i I F Z h b H V l P S J z e y Z x d W 9 0 O 2 N v b H V t b k N v d W 5 0 J n F 1 b 3 Q 7 O j M s J n F 1 b 3 Q 7 a 2 V 5 Q 2 9 s d W 1 u T m F t Z X M m c X V v d D s 6 W 1 0 s J n F 1 b 3 Q 7 c X V l c n l S Z W x h d G l v b n N o a X B z J n F 1 b 3 Q 7 O l t d L C Z x d W 9 0 O 2 N v b H V t b k l k Z W 5 0 a X R p Z X M m c X V v d D s 6 W y Z x d W 9 0 O 1 N l Y 3 R p b 2 4 x L 1 F 1 Z X J 5 M i 9 T b 3 V y Y 2 U u e 0 1 v b n R o L D B 9 J n F 1 b 3 Q 7 L C Z x d W 9 0 O 1 N l Y 3 R p b 2 4 x L 1 F 1 Z X J 5 M i 9 T b 3 V y Y 2 U u e 1 l l Y X I s M X 0 m c X V v d D s s J n F 1 b 3 Q 7 U 2 V j d G l v b j E v U X V l c n k y L 1 N v d X J j Z S 5 7 T m V 4 d C B H c m V h d G V z d C B p b i B D d X J y Z W 5 0 I E 1 v b n R o L D J 9 J n F 1 b 3 Q 7 X S w m c X V v d D t D b 2 x 1 b W 5 D b 3 V u d C Z x d W 9 0 O z o z L C Z x d W 9 0 O 0 t l e U N v b H V t b k 5 h b W V z J n F 1 b 3 Q 7 O l t d L C Z x d W 9 0 O 0 N v b H V t b k l k Z W 5 0 a X R p Z X M m c X V v d D s 6 W y Z x d W 9 0 O 1 N l Y 3 R p b 2 4 x L 1 F 1 Z X J 5 M i 9 T b 3 V y Y 2 U u e 0 1 v b n R o L D B 9 J n F 1 b 3 Q 7 L C Z x d W 9 0 O 1 N l Y 3 R p b 2 4 x L 1 F 1 Z X J 5 M i 9 T b 3 V y Y 2 U u e 1 l l Y X I s M X 0 m c X V v d D s s J n F 1 b 3 Q 7 U 2 V j d G l v b j E v U X V l c n k y L 1 N v d X J j Z S 5 7 T m V 4 d C B H c m V h d G V z d C B p b i B D d X J y Z W 5 0 I E 1 v b n R o L D J 9 J n F 1 b 3 Q 7 X S w m c X V v d D t S Z W x h d G l v b n N o a X B J b m Z v J n F 1 b 3 Q 7 O l t d f S I g L z 4 8 R W 5 0 c n k g V H l w Z T 0 i R m l s b E x h c 3 R V c G R h d G V k I i B W Y W x 1 Z T 0 i Z D I w M T k t M D k t M T B U M T U 6 M T g 6 M z E u O T A z N j A x M 1 o i I C 8 + P C 9 T d G F i b G V F b n R y a W V z P j w v S X R l b T 4 8 S X R l b T 4 8 S X R l b U x v Y 2 F 0 a W 9 u P j x J d G V t V H l w Z T 5 G b 3 J t d W x h P C 9 J d G V t V H l w Z T 4 8 S X R l b V B h d G g + U 2 V j d G l v b j E v U X V l c n k y L 1 N v d X J j Z T w v S X R l b V B h d G g + P C 9 J d G V t T G 9 j Y X R p b 2 4 + P F N 0 Y W J s Z U V u d H J p Z X M g L z 4 8 L 0 l 0 Z W 0 + P C 9 J d G V t c z 4 8 L 0 x v Y 2 F s U G F j a 2 F n Z U 1 l d G F k Y X R h R m l s Z T 4 W A A A A U E s F B g A A A A A A A A A A A A A A A A A A A A A A A N o A A A A B A A A A 0 I y d 3 w E V 0 R G M e g D A T 8 K X 6 w E A A A D F Q M Y g r 2 Q p S K t D o E J 1 o P W 7 A A A A A A I A A A A A A A N m A A D A A A A A E A A A A N o N t 2 e l F I G B 5 k z n I d d l q T I A A A A A B I A A A K A A A A A Q A A A A n u e Z S J s O 9 U j Y L o d T f L N H t 1 A A A A B u 9 E E 2 Q J K y J f e S R Z r i a 6 z G A z 9 f m E V h + b U o x I u A 3 g 0 K 4 + K q G y M T 5 0 X o 0 j 5 S L 9 n 7 k Z r 2 B 9 v U / p Z G r n H s E D 4 f f x C N + U o a x C Q Y R w F R / y N F 0 4 + F n h Q A A A A q K l K y N 1 r 0 A A g X Y r 8 i g Q p 1 k p H w h A = = < / D a t a M a s h u p > 
</file>

<file path=customXml/itemProps1.xml><?xml version="1.0" encoding="utf-8"?>
<ds:datastoreItem xmlns:ds="http://schemas.openxmlformats.org/officeDocument/2006/customXml" ds:itemID="{44D1386B-FA92-4D5F-A167-D6F19B03958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17</vt:i4>
      </vt:variant>
    </vt:vector>
  </HeadingPairs>
  <TitlesOfParts>
    <vt:vector size="39" baseType="lpstr">
      <vt:lpstr>Final</vt:lpstr>
      <vt:lpstr>SourceData</vt:lpstr>
      <vt:lpstr>Sheet3</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2019-09-13T18:24:17Z</dcterms:modified>
</cp:coreProperties>
</file>