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M:\External Affairs\Press\Scheduled releases\Air Fare\2019\2Q 2019\Excel Tables for 2Q2019 Press Release\"/>
    </mc:Choice>
  </mc:AlternateContent>
  <bookViews>
    <workbookView xWindow="0" yWindow="260" windowWidth="11400" windowHeight="7610"/>
  </bookViews>
  <sheets>
    <sheet name="Table 1" sheetId="2" r:id="rId1"/>
    <sheet name="Table 2" sheetId="7" r:id="rId2"/>
    <sheet name="Table 3" sheetId="6" r:id="rId3"/>
    <sheet name="Table 4" sheetId="5" r:id="rId4"/>
    <sheet name="Table 5" sheetId="4" r:id="rId5"/>
    <sheet name="Table 6 Airports Grouped" sheetId="3" r:id="rId6"/>
  </sheets>
  <calcPr calcId="171027"/>
</workbook>
</file>

<file path=xl/calcChain.xml><?xml version="1.0" encoding="utf-8"?>
<calcChain xmlns="http://schemas.openxmlformats.org/spreadsheetml/2006/main">
  <c r="C7" i="6" l="1"/>
  <c r="C8" i="6"/>
  <c r="C9" i="6"/>
  <c r="C10" i="6"/>
  <c r="C11" i="6"/>
  <c r="C12" i="6"/>
  <c r="C13" i="6"/>
  <c r="C14" i="6"/>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7" i="4"/>
  <c r="C8" i="4"/>
  <c r="C9" i="4"/>
  <c r="C10" i="4"/>
  <c r="C11" i="4"/>
  <c r="C12" i="4"/>
  <c r="C13" i="4"/>
  <c r="C14" i="4"/>
  <c r="C11" i="3"/>
  <c r="C28" i="2" l="1"/>
  <c r="E28" i="2"/>
  <c r="E27" i="2"/>
  <c r="E26" i="2"/>
  <c r="E25" i="2"/>
  <c r="E24" i="2"/>
  <c r="E23" i="2"/>
  <c r="E22" i="2"/>
  <c r="E21" i="2"/>
  <c r="E20" i="2"/>
  <c r="E19" i="2"/>
  <c r="E18" i="2"/>
  <c r="E17" i="2"/>
  <c r="E16" i="2"/>
  <c r="E15" i="2"/>
  <c r="E14" i="2"/>
  <c r="E13" i="2"/>
  <c r="E12" i="2"/>
  <c r="E11" i="2"/>
  <c r="E10" i="2"/>
  <c r="E9" i="2"/>
  <c r="E8" i="2"/>
  <c r="E7" i="2"/>
  <c r="E6" i="2"/>
  <c r="E5" i="2"/>
  <c r="E4" i="2"/>
  <c r="D28" i="2"/>
  <c r="C5" i="2" l="1"/>
  <c r="D5" i="2"/>
  <c r="C6" i="2"/>
  <c r="D6" i="2"/>
  <c r="C7" i="2"/>
  <c r="D7" i="2"/>
  <c r="C8" i="2"/>
  <c r="D8" i="2"/>
  <c r="C9" i="2"/>
  <c r="D9" i="2"/>
  <c r="C10" i="2"/>
  <c r="D10"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alcChain>
</file>

<file path=xl/sharedStrings.xml><?xml version="1.0" encoding="utf-8"?>
<sst xmlns="http://schemas.openxmlformats.org/spreadsheetml/2006/main" count="83" uniqueCount="54">
  <si>
    <t>Note: Percent change based on unrounded numbers</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</si>
  <si>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</si>
  <si>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</si>
  <si>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2nd Quarter Average Fare 1995-2019, Adjusted for Inflation</t>
  </si>
  <si>
    <t>2Q Average Fare in constant 2019 dollars ($)</t>
  </si>
  <si>
    <t>Year-to-Year Percent Change in Average Fare (2Q to 2Q) (%)</t>
  </si>
  <si>
    <t xml:space="preserve"> Cumulative Percent Change in Average Fare (2Q 1995 to 2Q of each year) (%)</t>
  </si>
  <si>
    <t>Percent Change in Average Fare to 2nd Quarter 2019 (%)</t>
  </si>
  <si>
    <t>Source: Bureau of Transportation Statistics, https://www.bts.gov/explore-topics-and-geography/topics/air-fares</t>
  </si>
  <si>
    <t>** Remaining 3% of passengers boarded fights at airports not included in the top 100 airports for this report.</t>
  </si>
  <si>
    <t>* Not including Alaska, Hawaii or Puerto Rico</t>
  </si>
  <si>
    <t>100**</t>
  </si>
  <si>
    <t>Average Fare at All Airports</t>
  </si>
  <si>
    <t>Average Fare at Top 100 Airports</t>
  </si>
  <si>
    <t>50-99,999</t>
  </si>
  <si>
    <t>100-499,000</t>
  </si>
  <si>
    <t>500-999,000</t>
  </si>
  <si>
    <t>1.0-1.49 million</t>
  </si>
  <si>
    <t>1.5-1.99 million</t>
  </si>
  <si>
    <t>2 million+</t>
  </si>
  <si>
    <t>Standard Error</t>
  </si>
  <si>
    <t>Percent of Total Passengers</t>
  </si>
  <si>
    <t>Average Fare 2nd Quarter 2019 ($)</t>
  </si>
  <si>
    <t>Airport Groups based on 2Q 2019 Originating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</si>
  <si>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</si>
  <si>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Top 100 Airports* Based on 2Q2019 U.S. Originating Domestic Passengers </t>
  </si>
  <si>
    <t>Table 6. Fares at Airports Grouped by Originating Passengers</t>
  </si>
  <si>
    <t>2Q 2019</t>
  </si>
  <si>
    <t>1Q 2019</t>
  </si>
  <si>
    <t>4Q 2018</t>
  </si>
  <si>
    <t>3Q 2018</t>
  </si>
  <si>
    <t>2Q 2018</t>
  </si>
  <si>
    <t>1Q 2018</t>
  </si>
  <si>
    <t>4Q 2017</t>
  </si>
  <si>
    <t>3Q 2017</t>
  </si>
  <si>
    <t>2Q 2017</t>
  </si>
  <si>
    <t>Quarter-to-Quarter Percent Change in Average Fare (%)</t>
  </si>
  <si>
    <t>Average Fare in current dollars ($)</t>
  </si>
  <si>
    <t>Average Domestic Fare (current$)</t>
  </si>
  <si>
    <t>Quarter/Year</t>
  </si>
  <si>
    <t xml:space="preserve">Average Fare and Percent Change by Quarter </t>
  </si>
  <si>
    <t>Table 5. Unadjusted Average Domestic Airline Fares by Quarter</t>
  </si>
  <si>
    <t>* Rate calculated using Bureau of Labor Statistics General Consumer Price Index</t>
  </si>
  <si>
    <t>N/A</t>
  </si>
  <si>
    <t>Inflation Rate from 1995 (Jun 1995 to Jun of each year)*</t>
  </si>
  <si>
    <t>Table 4. Unadjusted 2nd Quarter Average Fares, 1995-2019</t>
  </si>
  <si>
    <t>Average Fare in constant 2019 dollars ($)</t>
  </si>
  <si>
    <t>Average Domestic Fare (2019$)</t>
  </si>
  <si>
    <t xml:space="preserve">Table 3. Inflation-Adjusted Average Domestic Airline Fares by Quarter </t>
  </si>
  <si>
    <t>* From Schedule P-1.2: Passenger Revenue (Fares) (Acct 3901) as a percentage of Total Operating Revenues (4999).</t>
  </si>
  <si>
    <t>Source: Bureau of Transportation Statistics, P-1.2</t>
  </si>
  <si>
    <t>2019 (thru 2Q)</t>
  </si>
  <si>
    <t>Revenue from Passenger Fares as Percent of Total Scheduled Passenger Airline Operating Revenue* (%)</t>
  </si>
  <si>
    <t>Table 2. Passenger Airline Revenue from Fares 1990-2019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</si>
</sst>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
    <numFmt numFmtId="167" formatCode="0.000"/>
    <numFmt numFmtId="168" formatCode="0.00000"/>
    <numFmt numFmtId="169" formatCode="0.000000%"/>
  </numFmts>
  <fonts count="12"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0"/>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8" fillId="0" borderId="0" applyFont="0" applyFill="0" applyBorder="0" applyAlignment="0" applyProtection="0"/>
  </cellStyleXfs>
  <cellXfs count="99">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6" fontId="0" fillId="0" borderId="0" xfId="5" applyNumberFormat="1" applyFont="1"/>
    <xf numFmtId="165" fontId="7" fillId="0" borderId="0" xfId="1" applyNumberFormat="1" applyFont="1" applyBorder="1" applyAlignment="1"/>
    <xf numFmtId="165" fontId="0" fillId="0" borderId="0" xfId="0" applyNumberFormat="1" applyBorder="1" applyAlignment="1"/>
    <xf numFmtId="167" fontId="4" fillId="0" borderId="1" xfId="0" applyNumberFormat="1" applyFont="1" applyBorder="1" applyAlignment="1">
      <alignment horizontal="center" wrapText="1"/>
    </xf>
    <xf numFmtId="1" fontId="0" fillId="0" borderId="0" xfId="0" applyNumberFormat="1" applyFont="1" applyAlignment="1">
      <alignment horizontal="center"/>
    </xf>
    <xf numFmtId="1" fontId="0" fillId="0" borderId="0" xfId="0" applyNumberFormat="1" applyFont="1" applyBorder="1" applyAlignment="1">
      <alignment horizontal="center"/>
    </xf>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4" fontId="0" fillId="0" borderId="0" xfId="0" applyNumberFormat="1" applyAlignment="1">
      <alignment horizontal="center"/>
    </xf>
    <xf numFmtId="0" fontId="0" fillId="0" borderId="0" xfId="0" applyAlignment="1">
      <alignment wrapText="1"/>
    </xf>
    <xf numFmtId="0" fontId="0" fillId="0" borderId="1" xfId="0" applyBorder="1" applyAlignment="1">
      <alignment horizontal="right" indent="6"/>
    </xf>
    <xf numFmtId="1" fontId="5" fillId="0" borderId="1" xfId="0" applyNumberFormat="1" applyFont="1" applyBorder="1" applyAlignment="1">
      <alignment horizontal="right" indent="6"/>
    </xf>
    <xf numFmtId="1" fontId="0" fillId="0" borderId="1" xfId="0" applyNumberFormat="1" applyBorder="1" applyAlignment="1">
      <alignment horizontal="center"/>
    </xf>
    <xf numFmtId="0" fontId="0" fillId="0" borderId="0" xfId="0" applyAlignment="1">
      <alignment horizontal="right" indent="6"/>
    </xf>
    <xf numFmtId="1" fontId="0" fillId="0" borderId="0" xfId="0" applyNumberFormat="1" applyFill="1" applyAlignment="1">
      <alignment horizontal="right" indent="6"/>
    </xf>
    <xf numFmtId="1" fontId="0" fillId="0" borderId="0" xfId="0" applyNumberFormat="1" applyBorder="1" applyAlignment="1">
      <alignment horizontal="center"/>
    </xf>
    <xf numFmtId="0" fontId="4" fillId="0" borderId="0" xfId="0" applyFont="1" applyBorder="1" applyAlignment="1">
      <alignment horizontal="center" wrapText="1"/>
    </xf>
    <xf numFmtId="168" fontId="0" fillId="0" borderId="0" xfId="0" applyNumberFormat="1"/>
    <xf numFmtId="1" fontId="0" fillId="0" borderId="0" xfId="0" applyNumberFormat="1" applyAlignment="1">
      <alignment horizontal="right" indent="6"/>
    </xf>
    <xf numFmtId="1" fontId="0" fillId="0" borderId="0" xfId="0" applyNumberFormat="1" applyBorder="1" applyAlignment="1">
      <alignment horizontal="center" vertical="top"/>
    </xf>
    <xf numFmtId="38" fontId="5" fillId="0" borderId="0" xfId="0" applyNumberFormat="1" applyFont="1" applyFill="1" applyAlignment="1">
      <alignment horizontal="right"/>
    </xf>
    <xf numFmtId="1" fontId="0" fillId="0" borderId="0" xfId="0" applyNumberFormat="1" applyAlignment="1">
      <alignment horizontal="center"/>
    </xf>
    <xf numFmtId="49" fontId="5" fillId="0" borderId="0" xfId="0" applyNumberFormat="1" applyFont="1" applyFill="1" applyAlignment="1">
      <alignment horizontal="right"/>
    </xf>
    <xf numFmtId="0" fontId="4" fillId="0" borderId="1" xfId="0" applyFont="1" applyBorder="1" applyAlignment="1">
      <alignment horizontal="center"/>
    </xf>
    <xf numFmtId="4" fontId="4" fillId="0" borderId="1" xfId="0" applyNumberFormat="1" applyFont="1" applyBorder="1" applyAlignment="1">
      <alignment horizontal="center" wrapText="1"/>
    </xf>
    <xf numFmtId="0" fontId="5" fillId="0" borderId="0" xfId="0" applyFont="1" applyBorder="1"/>
    <xf numFmtId="0" fontId="9" fillId="0" borderId="0" xfId="0" applyFont="1" applyBorder="1"/>
    <xf numFmtId="0" fontId="5" fillId="0" borderId="0" xfId="0" applyFont="1" applyBorder="1" applyAlignment="1">
      <alignment wrapText="1"/>
    </xf>
    <xf numFmtId="165" fontId="0" fillId="0" borderId="1" xfId="0" applyNumberFormat="1" applyBorder="1"/>
    <xf numFmtId="1" fontId="0" fillId="0" borderId="1" xfId="0" applyNumberFormat="1" applyBorder="1"/>
    <xf numFmtId="0" fontId="5" fillId="0" borderId="1" xfId="0" applyFont="1" applyFill="1" applyBorder="1" applyAlignment="1">
      <alignment horizontal="left"/>
    </xf>
    <xf numFmtId="165" fontId="0" fillId="0" borderId="0" xfId="0" applyNumberFormat="1" applyBorder="1"/>
    <xf numFmtId="1" fontId="0" fillId="0" borderId="0" xfId="0" applyNumberFormat="1" applyBorder="1"/>
    <xf numFmtId="0" fontId="5" fillId="0" borderId="0" xfId="0" applyFont="1" applyFill="1" applyBorder="1" applyAlignment="1">
      <alignment horizontal="left"/>
    </xf>
    <xf numFmtId="0" fontId="4" fillId="0" borderId="1" xfId="0" applyFont="1" applyBorder="1" applyAlignment="1">
      <alignment wrapText="1"/>
    </xf>
    <xf numFmtId="0" fontId="4" fillId="0" borderId="0" xfId="0" applyFont="1" applyBorder="1" applyAlignment="1">
      <alignment horizontal="center" wrapText="1"/>
    </xf>
    <xf numFmtId="0" fontId="4" fillId="0" borderId="0" xfId="0" applyFont="1" applyBorder="1" applyAlignment="1">
      <alignment wrapText="1"/>
    </xf>
    <xf numFmtId="0" fontId="10" fillId="0" borderId="0" xfId="0" applyFont="1" applyBorder="1" applyAlignment="1">
      <alignment horizontal="left" wrapText="1"/>
    </xf>
    <xf numFmtId="0" fontId="10" fillId="0" borderId="0" xfId="0" applyFont="1" applyBorder="1" applyAlignment="1">
      <alignment wrapText="1"/>
    </xf>
    <xf numFmtId="0" fontId="6" fillId="0" borderId="0" xfId="0" applyFont="1" applyBorder="1" applyAlignment="1">
      <alignment wrapText="1"/>
    </xf>
    <xf numFmtId="0" fontId="0" fillId="0" borderId="0" xfId="0"/>
    <xf numFmtId="165" fontId="0" fillId="0" borderId="1" xfId="0" applyNumberFormat="1" applyFont="1" applyFill="1" applyBorder="1" applyAlignment="1">
      <alignment horizontal="right"/>
    </xf>
    <xf numFmtId="165" fontId="0" fillId="0" borderId="0" xfId="0" applyNumberFormat="1" applyFont="1" applyBorder="1" applyAlignment="1">
      <alignment horizontal="right"/>
    </xf>
    <xf numFmtId="1" fontId="0" fillId="0" borderId="1" xfId="0" applyNumberFormat="1" applyFont="1" applyBorder="1"/>
    <xf numFmtId="1" fontId="4" fillId="0" borderId="1" xfId="0" applyNumberFormat="1" applyFont="1" applyBorder="1" applyAlignment="1">
      <alignment horizontal="center"/>
    </xf>
    <xf numFmtId="165" fontId="0" fillId="0" borderId="0" xfId="0" applyNumberFormat="1" applyFont="1" applyFill="1" applyAlignment="1">
      <alignment horizontal="right"/>
    </xf>
    <xf numFmtId="1" fontId="0" fillId="0" borderId="0" xfId="0" applyNumberFormat="1" applyFont="1" applyBorder="1"/>
    <xf numFmtId="1" fontId="0" fillId="0" borderId="0" xfId="0" applyNumberFormat="1" applyBorder="1" applyAlignment="1">
      <alignment horizontal="right"/>
    </xf>
    <xf numFmtId="165" fontId="0" fillId="0" borderId="0" xfId="0" applyNumberFormat="1" applyFont="1" applyAlignment="1">
      <alignment horizontal="right"/>
    </xf>
    <xf numFmtId="1" fontId="0" fillId="0" borderId="0" xfId="0" applyNumberFormat="1" applyFont="1" applyBorder="1" applyAlignment="1">
      <alignment horizontal="right"/>
    </xf>
    <xf numFmtId="164"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11" fillId="0" borderId="0" xfId="0" applyFont="1"/>
    <xf numFmtId="165" fontId="0" fillId="0" borderId="0" xfId="0" applyNumberFormat="1" applyAlignment="1">
      <alignment horizontal="right"/>
    </xf>
    <xf numFmtId="165" fontId="5" fillId="0" borderId="0" xfId="0" applyNumberFormat="1" applyFont="1" applyAlignment="1">
      <alignment horizontal="right"/>
    </xf>
    <xf numFmtId="0" fontId="0" fillId="0" borderId="1" xfId="0" applyBorder="1" applyAlignment="1"/>
    <xf numFmtId="0" fontId="4" fillId="0" borderId="1" xfId="0" applyFont="1" applyBorder="1" applyAlignment="1">
      <alignment horizontal="center" wrapText="1"/>
    </xf>
    <xf numFmtId="0" fontId="6" fillId="0" borderId="1" xfId="0" applyFont="1" applyBorder="1" applyAlignment="1">
      <alignment horizontal="center" wrapText="1"/>
    </xf>
    <xf numFmtId="167" fontId="4" fillId="0" borderId="0" xfId="0" applyNumberFormat="1" applyFont="1" applyBorder="1" applyAlignment="1">
      <alignment horizontal="center" wrapText="1"/>
    </xf>
    <xf numFmtId="0" fontId="6" fillId="0" borderId="0" xfId="0" applyFont="1" applyBorder="1" applyAlignment="1">
      <alignment horizontal="center" wrapText="1"/>
    </xf>
    <xf numFmtId="0" fontId="4" fillId="0" borderId="0" xfId="0" applyFont="1" applyAlignment="1">
      <alignment horizontal="center" wrapText="1"/>
    </xf>
    <xf numFmtId="0" fontId="0" fillId="0" borderId="0" xfId="0" applyAlignment="1"/>
    <xf numFmtId="2" fontId="7" fillId="0" borderId="0" xfId="0" applyNumberFormat="1" applyFont="1"/>
    <xf numFmtId="0" fontId="7" fillId="0" borderId="0" xfId="0" applyFont="1"/>
    <xf numFmtId="166" fontId="0" fillId="0" borderId="0" xfId="0" applyNumberFormat="1" applyBorder="1"/>
    <xf numFmtId="165" fontId="0" fillId="0" borderId="0" xfId="0" applyNumberFormat="1" applyFill="1"/>
    <xf numFmtId="165" fontId="0" fillId="0" borderId="1" xfId="0" applyNumberFormat="1" applyBorder="1" applyAlignment="1"/>
    <xf numFmtId="1" fontId="0" fillId="0" borderId="1" xfId="0" applyNumberFormat="1" applyFill="1" applyBorder="1"/>
    <xf numFmtId="0" fontId="5" fillId="0" borderId="1" xfId="0" applyFont="1" applyFill="1" applyBorder="1"/>
    <xf numFmtId="1" fontId="0" fillId="0" borderId="0" xfId="0" applyNumberFormat="1" applyFill="1" applyBorder="1"/>
    <xf numFmtId="1" fontId="0" fillId="0" borderId="0" xfId="0" applyNumberFormat="1" applyFill="1"/>
    <xf numFmtId="1" fontId="7" fillId="0" borderId="0" xfId="0" applyNumberFormat="1" applyFont="1" applyBorder="1" applyAlignment="1">
      <alignment horizontal="right"/>
    </xf>
    <xf numFmtId="1" fontId="7" fillId="0" borderId="0" xfId="0" applyNumberFormat="1" applyFont="1" applyAlignment="1">
      <alignment horizontal="right"/>
    </xf>
    <xf numFmtId="0" fontId="0" fillId="0" borderId="0" xfId="0" applyBorder="1"/>
    <xf numFmtId="169"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Fill="1" applyBorder="1" applyAlignment="1">
      <alignment horizontal="left"/>
    </xf>
    <xf numFmtId="165" fontId="0" fillId="0" borderId="0" xfId="0" applyNumberFormat="1" applyBorder="1" applyAlignment="1">
      <alignment horizontal="center"/>
    </xf>
    <xf numFmtId="0" fontId="4" fillId="0" borderId="0" xfId="0" applyFont="1" applyFill="1" applyBorder="1" applyAlignment="1">
      <alignment horizontal="left"/>
    </xf>
    <xf numFmtId="0" fontId="4" fillId="0" borderId="0" xfId="0" applyFont="1" applyBorder="1" applyAlignment="1">
      <alignment horizontal="left"/>
    </xf>
    <xf numFmtId="165" fontId="5" fillId="0" borderId="0" xfId="0" applyNumberFormat="1" applyFont="1" applyBorder="1" applyAlignment="1">
      <alignment horizontal="center"/>
    </xf>
    <xf numFmtId="165" fontId="5" fillId="0" borderId="0" xfId="0" applyNumberFormat="1" applyFont="1" applyAlignment="1">
      <alignment horizontal="center"/>
    </xf>
    <xf numFmtId="0" fontId="4" fillId="0" borderId="0" xfId="0" applyFont="1" applyAlignment="1">
      <alignment horizontal="left"/>
    </xf>
  </cellXfs>
  <cellStyles count="6">
    <cellStyle name="Normal" xfId="0" builtinId="0"/>
    <cellStyle name="Normal 2" xfId="1"/>
    <cellStyle name="Normal 2 2" xfId="2"/>
    <cellStyle name="Normal 2 3" xfId="3"/>
    <cellStyle name="Percent" xfId="5" builtinId="5"/>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workbookViewId="0">
      <selection activeCell="J13" sqref="J13"/>
    </sheetView>
  </sheetViews>
  <sheetFormatPr defaultRowHeight="12.5" x14ac:dyDescent="0.25"/>
  <cols>
    <col min="1" max="1" width="13.1796875" customWidth="1"/>
    <col min="2" max="2" width="14.54296875" customWidth="1"/>
    <col min="3" max="3" width="15.54296875" customWidth="1"/>
    <col min="4" max="4" width="17" customWidth="1"/>
    <col min="5" max="5" width="14" customWidth="1"/>
  </cols>
  <sheetData>
    <row r="1" spans="1:13" ht="12.75" customHeight="1" x14ac:dyDescent="0.3">
      <c r="A1" s="18" t="s">
        <v>3</v>
      </c>
      <c r="B1" s="18"/>
      <c r="C1" s="18"/>
      <c r="D1" s="18"/>
      <c r="E1" s="18"/>
    </row>
    <row r="2" spans="1:13" ht="101.15" customHeight="1" x14ac:dyDescent="0.25">
      <c r="A2" s="19" t="s">
        <v>2</v>
      </c>
      <c r="B2" s="19"/>
      <c r="C2" s="19"/>
      <c r="D2" s="19"/>
      <c r="E2" s="19"/>
    </row>
    <row r="3" spans="1:13" ht="75.650000000000006" customHeight="1" x14ac:dyDescent="0.3">
      <c r="A3" s="1" t="s">
        <v>1</v>
      </c>
      <c r="B3" s="2" t="s">
        <v>4</v>
      </c>
      <c r="C3" s="1" t="s">
        <v>5</v>
      </c>
      <c r="D3" s="1" t="s">
        <v>6</v>
      </c>
      <c r="E3" s="15" t="s">
        <v>7</v>
      </c>
      <c r="M3" s="7"/>
    </row>
    <row r="4" spans="1:13" ht="12.75" customHeight="1" x14ac:dyDescent="0.3">
      <c r="A4" s="5">
        <v>1995</v>
      </c>
      <c r="B4" s="16">
        <v>499.07621594875548</v>
      </c>
      <c r="C4" s="8"/>
      <c r="D4" s="9"/>
      <c r="E4" s="4">
        <f>(($B$28-B4)/B4)*100</f>
        <v>-26.982527563104924</v>
      </c>
      <c r="G4" s="3"/>
      <c r="I4" s="3"/>
      <c r="J4" s="3"/>
      <c r="K4" s="3"/>
    </row>
    <row r="5" spans="1:13" ht="12.75" customHeight="1" x14ac:dyDescent="0.3">
      <c r="A5" s="5">
        <v>1996</v>
      </c>
      <c r="B5" s="16">
        <v>450.88753179478385</v>
      </c>
      <c r="C5" s="10">
        <f>((B5-B4)/B4)*100</f>
        <v>-9.6555761653285384</v>
      </c>
      <c r="D5" s="11">
        <f>((B5-$B$4)/$B$4)*100</f>
        <v>-9.6555761653285384</v>
      </c>
      <c r="E5" s="4">
        <f t="shared" ref="E5:E28" si="0">(($B$28-B5)/B5)*100</f>
        <v>-19.178772371700955</v>
      </c>
      <c r="G5" s="4"/>
      <c r="I5" s="3"/>
      <c r="J5" s="3"/>
      <c r="K5" s="3"/>
      <c r="L5" s="4"/>
    </row>
    <row r="6" spans="1:13" ht="12.75" customHeight="1" x14ac:dyDescent="0.3">
      <c r="A6" s="5">
        <v>1997</v>
      </c>
      <c r="B6" s="16">
        <v>462.39070029390496</v>
      </c>
      <c r="C6" s="10">
        <f t="shared" ref="C6:C23" si="1">((B6-B5)/B5)*100</f>
        <v>2.5512278978600444</v>
      </c>
      <c r="D6" s="11">
        <f t="shared" ref="D6:D25" si="2">((B6-$B$4)/$B$4)*100</f>
        <v>-7.3506840202974804</v>
      </c>
      <c r="E6" s="4">
        <f t="shared" si="0"/>
        <v>-21.18941012700877</v>
      </c>
      <c r="G6" s="4"/>
      <c r="I6" s="3"/>
      <c r="J6" s="3"/>
      <c r="K6" s="3"/>
      <c r="L6" s="4"/>
    </row>
    <row r="7" spans="1:13" ht="12.75" customHeight="1" x14ac:dyDescent="0.3">
      <c r="A7" s="5">
        <v>1998</v>
      </c>
      <c r="B7" s="16">
        <v>473.23284743127869</v>
      </c>
      <c r="C7" s="10">
        <f t="shared" si="1"/>
        <v>2.3448021619989845</v>
      </c>
      <c r="D7" s="11">
        <f t="shared" si="2"/>
        <v>-5.1782408561281459</v>
      </c>
      <c r="E7" s="4">
        <f t="shared" si="0"/>
        <v>-22.995024458356028</v>
      </c>
      <c r="G7" s="4"/>
      <c r="I7" s="3"/>
      <c r="J7" s="3"/>
      <c r="K7" s="3"/>
      <c r="L7" s="4"/>
    </row>
    <row r="8" spans="1:13" ht="12.75" customHeight="1" x14ac:dyDescent="0.3">
      <c r="A8" s="5">
        <v>1999</v>
      </c>
      <c r="B8" s="16">
        <v>507.13567798685801</v>
      </c>
      <c r="C8" s="10">
        <f t="shared" si="1"/>
        <v>7.1640907303042995</v>
      </c>
      <c r="D8" s="11">
        <f t="shared" si="2"/>
        <v>1.6148760010094476</v>
      </c>
      <c r="E8" s="4">
        <f t="shared" si="0"/>
        <v>-28.142930139313737</v>
      </c>
      <c r="G8" s="4"/>
      <c r="I8" s="3"/>
      <c r="J8" s="3"/>
      <c r="K8" s="3"/>
      <c r="L8" s="4"/>
    </row>
    <row r="9" spans="1:13" ht="12.75" customHeight="1" x14ac:dyDescent="0.3">
      <c r="A9" s="5">
        <v>2000</v>
      </c>
      <c r="B9" s="16">
        <v>505.44207862146146</v>
      </c>
      <c r="C9" s="10">
        <f t="shared" si="1"/>
        <v>-0.33395389812042353</v>
      </c>
      <c r="D9" s="11">
        <f t="shared" si="2"/>
        <v>1.275529161533842</v>
      </c>
      <c r="E9" s="4">
        <f t="shared" si="0"/>
        <v>-27.902156580754404</v>
      </c>
      <c r="G9" s="4"/>
      <c r="I9" s="3"/>
      <c r="J9" s="3"/>
      <c r="K9" s="3"/>
      <c r="L9" s="4"/>
    </row>
    <row r="10" spans="1:13" ht="12.75" customHeight="1" x14ac:dyDescent="0.3">
      <c r="A10" s="5">
        <v>2001</v>
      </c>
      <c r="B10" s="16">
        <v>473.8015204635301</v>
      </c>
      <c r="C10" s="10">
        <f t="shared" si="1"/>
        <v>-6.2599770569612172</v>
      </c>
      <c r="D10" s="11">
        <f t="shared" si="2"/>
        <v>-5.064295728294244</v>
      </c>
      <c r="E10" s="4">
        <f t="shared" si="0"/>
        <v>-23.087448503126655</v>
      </c>
      <c r="G10" s="4"/>
      <c r="I10" s="3"/>
      <c r="J10" s="3"/>
      <c r="K10" s="3"/>
      <c r="L10" s="4"/>
    </row>
    <row r="11" spans="1:13" ht="12.75" customHeight="1" x14ac:dyDescent="0.3">
      <c r="A11" s="5">
        <v>2002</v>
      </c>
      <c r="B11" s="16">
        <v>452.4552258621855</v>
      </c>
      <c r="C11" s="10">
        <f t="shared" si="1"/>
        <v>-4.5053242084282594</v>
      </c>
      <c r="D11" s="11">
        <f t="shared" si="2"/>
        <v>-9.3414569952892634</v>
      </c>
      <c r="E11" s="4">
        <f t="shared" si="0"/>
        <v>-19.458806620021463</v>
      </c>
      <c r="G11" s="4"/>
      <c r="I11" s="3"/>
      <c r="J11" s="3"/>
      <c r="K11" s="3"/>
      <c r="L11" s="4"/>
    </row>
    <row r="12" spans="1:13" ht="12.75" customHeight="1" x14ac:dyDescent="0.3">
      <c r="A12" s="5">
        <v>2003</v>
      </c>
      <c r="B12" s="16">
        <v>438.26592472409442</v>
      </c>
      <c r="C12" s="10">
        <f t="shared" si="1"/>
        <v>-3.136067466355895</v>
      </c>
      <c r="D12" s="11">
        <f t="shared" si="2"/>
        <v>-12.184570067932265</v>
      </c>
      <c r="E12" s="4">
        <f t="shared" si="0"/>
        <v>-16.851204289064075</v>
      </c>
      <c r="G12" s="4"/>
      <c r="I12" s="3"/>
      <c r="J12" s="3"/>
      <c r="K12" s="3"/>
      <c r="L12" s="4"/>
    </row>
    <row r="13" spans="1:13" ht="12.75" customHeight="1" x14ac:dyDescent="0.3">
      <c r="A13" s="5">
        <v>2004</v>
      </c>
      <c r="B13" s="16">
        <v>419.1757848347757</v>
      </c>
      <c r="C13" s="10">
        <f t="shared" si="1"/>
        <v>-4.3558348510294778</v>
      </c>
      <c r="D13" s="11">
        <f t="shared" si="2"/>
        <v>-16.009665169494642</v>
      </c>
      <c r="E13" s="4">
        <f t="shared" si="0"/>
        <v>-13.064434634953884</v>
      </c>
      <c r="G13" s="4"/>
      <c r="I13" s="3"/>
      <c r="J13" s="3"/>
      <c r="K13" s="3"/>
      <c r="L13" s="4"/>
    </row>
    <row r="14" spans="1:13" ht="12.75" customHeight="1" x14ac:dyDescent="0.3">
      <c r="A14" s="5">
        <v>2005</v>
      </c>
      <c r="B14" s="16">
        <v>403.54201920159642</v>
      </c>
      <c r="C14" s="10">
        <f t="shared" si="1"/>
        <v>-3.7296442682970241</v>
      </c>
      <c r="D14" s="11">
        <f t="shared" si="2"/>
        <v>-19.142205878424065</v>
      </c>
      <c r="E14" s="4">
        <f t="shared" si="0"/>
        <v>-9.6964328174626253</v>
      </c>
      <c r="G14" s="4"/>
      <c r="I14" s="3"/>
      <c r="J14" s="3"/>
      <c r="K14" s="3"/>
      <c r="L14" s="4"/>
    </row>
    <row r="15" spans="1:13" ht="12.75" customHeight="1" x14ac:dyDescent="0.3">
      <c r="A15" s="5">
        <v>2006</v>
      </c>
      <c r="B15" s="16">
        <v>432.13349088551075</v>
      </c>
      <c r="C15" s="10">
        <f t="shared" si="1"/>
        <v>7.0851287656443453</v>
      </c>
      <c r="D15" s="11">
        <f t="shared" si="2"/>
        <v>-13.413327047850807</v>
      </c>
      <c r="E15" s="4">
        <f t="shared" si="0"/>
        <v>-15.671234443611116</v>
      </c>
      <c r="G15" s="4"/>
      <c r="I15" s="3"/>
      <c r="J15" s="3"/>
      <c r="K15" s="3"/>
      <c r="L15" s="4"/>
    </row>
    <row r="16" spans="1:13" ht="12.75" customHeight="1" x14ac:dyDescent="0.3">
      <c r="A16" s="5">
        <v>2007</v>
      </c>
      <c r="B16" s="16">
        <v>401.01257027684539</v>
      </c>
      <c r="C16" s="10">
        <f t="shared" si="1"/>
        <v>-7.2016914368043095</v>
      </c>
      <c r="D16" s="11">
        <f t="shared" si="2"/>
        <v>-19.64903205925949</v>
      </c>
      <c r="E16" s="4">
        <f t="shared" si="0"/>
        <v>-9.1268290747336689</v>
      </c>
      <c r="G16" s="4"/>
      <c r="I16" s="3"/>
      <c r="J16" s="3"/>
      <c r="K16" s="3"/>
      <c r="L16" s="4"/>
    </row>
    <row r="17" spans="1:12" ht="12.75" customHeight="1" x14ac:dyDescent="0.3">
      <c r="A17" s="5">
        <v>2008</v>
      </c>
      <c r="B17" s="16">
        <v>409.70013424318961</v>
      </c>
      <c r="C17" s="10">
        <f t="shared" si="1"/>
        <v>2.1664068935162351</v>
      </c>
      <c r="D17" s="11">
        <f t="shared" si="2"/>
        <v>-17.908303150784267</v>
      </c>
      <c r="E17" s="4">
        <f t="shared" si="0"/>
        <v>-11.053766410734568</v>
      </c>
      <c r="G17" s="4"/>
      <c r="I17" s="3"/>
      <c r="J17" s="3"/>
      <c r="K17" s="3"/>
      <c r="L17" s="4"/>
    </row>
    <row r="18" spans="1:12" ht="12.75" customHeight="1" x14ac:dyDescent="0.3">
      <c r="A18" s="5">
        <v>2009</v>
      </c>
      <c r="B18" s="16">
        <v>360.51095834387718</v>
      </c>
      <c r="C18" s="10">
        <f t="shared" si="1"/>
        <v>-12.006141025600627</v>
      </c>
      <c r="D18" s="11">
        <f t="shared" si="2"/>
        <v>-27.764348044809655</v>
      </c>
      <c r="E18" s="4">
        <f t="shared" si="0"/>
        <v>1.0823194095205453</v>
      </c>
      <c r="G18" s="4"/>
      <c r="I18" s="3"/>
      <c r="J18" s="3"/>
      <c r="K18" s="3"/>
      <c r="L18" s="4"/>
    </row>
    <row r="19" spans="1:12" ht="12.75" customHeight="1" x14ac:dyDescent="0.3">
      <c r="A19" s="5">
        <v>2010</v>
      </c>
      <c r="B19" s="16">
        <v>399.90695845775565</v>
      </c>
      <c r="C19" s="10">
        <f t="shared" si="1"/>
        <v>10.927823191521458</v>
      </c>
      <c r="D19" s="11">
        <f t="shared" si="2"/>
        <v>-19.870563717903639</v>
      </c>
      <c r="E19" s="4">
        <f t="shared" si="0"/>
        <v>-8.8755945070717246</v>
      </c>
      <c r="G19" s="4"/>
      <c r="I19" s="3"/>
      <c r="J19" s="3"/>
      <c r="K19" s="3"/>
      <c r="L19" s="4"/>
    </row>
    <row r="20" spans="1:12" ht="12.75" customHeight="1" x14ac:dyDescent="0.3">
      <c r="A20" s="6">
        <v>2011</v>
      </c>
      <c r="B20" s="16">
        <v>419.50329374958858</v>
      </c>
      <c r="C20" s="10">
        <f t="shared" si="1"/>
        <v>4.9002236338688254</v>
      </c>
      <c r="D20" s="11">
        <f t="shared" si="2"/>
        <v>-15.944042143522493</v>
      </c>
      <c r="E20" s="4">
        <f t="shared" si="0"/>
        <v>-13.132305788996232</v>
      </c>
      <c r="G20" s="12"/>
      <c r="I20" s="3"/>
      <c r="J20" s="3"/>
      <c r="K20" s="3"/>
      <c r="L20" s="4"/>
    </row>
    <row r="21" spans="1:12" ht="12.75" customHeight="1" x14ac:dyDescent="0.3">
      <c r="A21" s="6">
        <v>2012</v>
      </c>
      <c r="B21" s="16">
        <v>428.41586225022701</v>
      </c>
      <c r="C21" s="10">
        <f t="shared" si="1"/>
        <v>2.1245526872927369</v>
      </c>
      <c r="D21" s="11">
        <f t="shared" si="2"/>
        <v>-14.158229032053049</v>
      </c>
      <c r="E21" s="4">
        <f t="shared" si="0"/>
        <v>-14.939461740415894</v>
      </c>
      <c r="G21" s="4"/>
      <c r="I21" s="3"/>
      <c r="J21" s="3"/>
      <c r="K21" s="3"/>
      <c r="L21" s="4"/>
    </row>
    <row r="22" spans="1:12" ht="12.75" customHeight="1" x14ac:dyDescent="0.3">
      <c r="A22" s="6">
        <v>2013</v>
      </c>
      <c r="B22" s="16">
        <v>415.20509656526332</v>
      </c>
      <c r="C22" s="10">
        <f t="shared" si="1"/>
        <v>-3.0836313145771457</v>
      </c>
      <c r="D22" s="11">
        <f t="shared" si="2"/>
        <v>-16.805272762608254</v>
      </c>
      <c r="E22" s="4">
        <f t="shared" si="0"/>
        <v>-12.233052668658207</v>
      </c>
      <c r="G22" s="4"/>
      <c r="I22" s="3"/>
      <c r="J22" s="3"/>
      <c r="K22" s="3"/>
      <c r="L22" s="4"/>
    </row>
    <row r="23" spans="1:12" ht="12.75" customHeight="1" x14ac:dyDescent="0.3">
      <c r="A23" s="6">
        <v>2014</v>
      </c>
      <c r="B23" s="16">
        <v>425.83301059930534</v>
      </c>
      <c r="C23" s="10">
        <f t="shared" si="1"/>
        <v>2.5596781258130563</v>
      </c>
      <c r="D23" s="11">
        <f t="shared" si="2"/>
        <v>-14.675755527682902</v>
      </c>
      <c r="E23" s="4">
        <f t="shared" si="0"/>
        <v>-14.423534730992987</v>
      </c>
      <c r="G23" s="4"/>
      <c r="I23" s="3"/>
      <c r="J23" s="3"/>
      <c r="K23" s="3"/>
      <c r="L23" s="4"/>
    </row>
    <row r="24" spans="1:12" ht="12.75" customHeight="1" x14ac:dyDescent="0.3">
      <c r="A24" s="6">
        <v>2015</v>
      </c>
      <c r="B24" s="17">
        <v>415.53529461358767</v>
      </c>
      <c r="C24" s="13">
        <f>((B24-B23)/B23)*100</f>
        <v>-2.4182521620916515</v>
      </c>
      <c r="D24" s="14">
        <f t="shared" ref="D24" si="3">((B24-$B$4)/$B$4)*100</f>
        <v>-16.739110914423076</v>
      </c>
      <c r="E24" s="4">
        <f t="shared" si="0"/>
        <v>-12.302795179323022</v>
      </c>
      <c r="G24" s="4"/>
      <c r="I24" s="3"/>
      <c r="J24" s="3"/>
      <c r="K24" s="3"/>
      <c r="L24" s="4"/>
    </row>
    <row r="25" spans="1:12" ht="12.75" customHeight="1" x14ac:dyDescent="0.3">
      <c r="A25" s="6">
        <v>2016</v>
      </c>
      <c r="B25" s="17">
        <v>373.67137737337049</v>
      </c>
      <c r="C25" s="13">
        <f>((B25-B24)/B24)*100</f>
        <v>-10.074695888142797</v>
      </c>
      <c r="D25" s="14">
        <f t="shared" si="2"/>
        <v>-25.12739228355883</v>
      </c>
      <c r="E25" s="4">
        <f t="shared" si="0"/>
        <v>-2.4777222753772543</v>
      </c>
      <c r="G25" s="12"/>
      <c r="I25" s="3"/>
      <c r="J25" s="3"/>
      <c r="K25" s="3"/>
      <c r="L25" s="4"/>
    </row>
    <row r="26" spans="1:12" ht="12.75" customHeight="1" x14ac:dyDescent="0.3">
      <c r="A26" s="6">
        <v>2017</v>
      </c>
      <c r="B26" s="17">
        <v>372.18724724777718</v>
      </c>
      <c r="C26" s="13">
        <f>((B26-B25)/B25)*100</f>
        <v>-0.39717522279218492</v>
      </c>
      <c r="D26" s="14">
        <f t="shared" ref="D26" si="4">((B26-$B$4)/$B$4)*100</f>
        <v>-25.424767730066922</v>
      </c>
      <c r="E26" s="4">
        <f t="shared" si="0"/>
        <v>-2.0888434210965894</v>
      </c>
      <c r="G26" s="12"/>
      <c r="I26" s="3"/>
      <c r="J26" s="3"/>
      <c r="K26" s="3"/>
      <c r="L26" s="4"/>
    </row>
    <row r="27" spans="1:12" ht="12.75" customHeight="1" x14ac:dyDescent="0.3">
      <c r="A27" s="6">
        <v>2018</v>
      </c>
      <c r="B27" s="17">
        <v>355.34956468503299</v>
      </c>
      <c r="C27" s="13">
        <f>((B27-B26)/B26)*100</f>
        <v>-4.5239815945479718</v>
      </c>
      <c r="D27" s="14">
        <f t="shared" ref="D27" si="5">((B27-$B$4)/$B$4)*100</f>
        <v>-28.798537512050093</v>
      </c>
      <c r="E27" s="4">
        <f t="shared" si="0"/>
        <v>2.5505233818090667</v>
      </c>
      <c r="G27" s="12"/>
      <c r="I27" s="3"/>
      <c r="J27" s="3"/>
      <c r="K27" s="3"/>
      <c r="L27" s="4"/>
    </row>
    <row r="28" spans="1:12" ht="12.75" customHeight="1" x14ac:dyDescent="0.3">
      <c r="A28" s="6">
        <v>2019</v>
      </c>
      <c r="B28" s="17">
        <v>364.41283841948149</v>
      </c>
      <c r="C28" s="13">
        <f>((B28-B27)/B27)*100</f>
        <v>2.5505233818090667</v>
      </c>
      <c r="D28" s="14">
        <f t="shared" ref="D28" si="6">((B28-$B$4)/$B$4)*100</f>
        <v>-26.982527563104924</v>
      </c>
      <c r="E28" s="4">
        <f t="shared" si="0"/>
        <v>0</v>
      </c>
      <c r="G28" s="12"/>
      <c r="I28" s="3"/>
      <c r="J28" s="3"/>
      <c r="K28" s="3"/>
      <c r="L28" s="4"/>
    </row>
    <row r="29" spans="1:12" ht="51" customHeight="1" x14ac:dyDescent="0.25">
      <c r="A29" s="20" t="s">
        <v>8</v>
      </c>
      <c r="B29" s="20"/>
      <c r="C29" s="20"/>
      <c r="D29" s="20"/>
      <c r="E29" s="20"/>
    </row>
    <row r="30" spans="1:12" x14ac:dyDescent="0.25">
      <c r="A30" s="21" t="s">
        <v>0</v>
      </c>
      <c r="B30" s="21"/>
      <c r="C30" s="21"/>
      <c r="D30" s="21"/>
      <c r="E30" s="21"/>
    </row>
  </sheetData>
  <mergeCells count="4">
    <mergeCell ref="A1:E1"/>
    <mergeCell ref="A2:E2"/>
    <mergeCell ref="A29:E29"/>
    <mergeCell ref="A30:E30"/>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E16" sqref="E16"/>
    </sheetView>
  </sheetViews>
  <sheetFormatPr defaultRowHeight="12.5" x14ac:dyDescent="0.25"/>
  <cols>
    <col min="1" max="1" width="20.54296875" customWidth="1"/>
    <col min="2" max="2" width="43" customWidth="1"/>
  </cols>
  <sheetData>
    <row r="1" spans="1:2" ht="25.5" customHeight="1" x14ac:dyDescent="0.3">
      <c r="A1" s="18" t="s">
        <v>53</v>
      </c>
      <c r="B1" s="18"/>
    </row>
    <row r="2" spans="1:2" ht="51" customHeight="1" x14ac:dyDescent="0.3">
      <c r="A2" s="37" t="s">
        <v>1</v>
      </c>
      <c r="B2" s="1" t="s">
        <v>52</v>
      </c>
    </row>
    <row r="3" spans="1:2" ht="13" x14ac:dyDescent="0.3">
      <c r="A3" s="98">
        <v>1990</v>
      </c>
      <c r="B3" s="97">
        <v>88.527547695603275</v>
      </c>
    </row>
    <row r="4" spans="1:2" ht="13" x14ac:dyDescent="0.3">
      <c r="A4" s="98">
        <v>1995</v>
      </c>
      <c r="B4" s="97">
        <v>87.552675874674037</v>
      </c>
    </row>
    <row r="5" spans="1:2" ht="13" x14ac:dyDescent="0.3">
      <c r="A5" s="98">
        <v>2000</v>
      </c>
      <c r="B5" s="97">
        <v>88.870422640625833</v>
      </c>
    </row>
    <row r="6" spans="1:2" ht="13" x14ac:dyDescent="0.3">
      <c r="A6" s="98">
        <v>2001</v>
      </c>
      <c r="B6" s="97">
        <v>87.782594490792789</v>
      </c>
    </row>
    <row r="7" spans="1:2" ht="13" x14ac:dyDescent="0.3">
      <c r="A7" s="98">
        <v>2002</v>
      </c>
      <c r="B7" s="97">
        <v>87.064759018572147</v>
      </c>
    </row>
    <row r="8" spans="1:2" ht="13" x14ac:dyDescent="0.3">
      <c r="A8" s="98">
        <v>2003</v>
      </c>
      <c r="B8" s="97">
        <v>84.944701490097657</v>
      </c>
    </row>
    <row r="9" spans="1:2" ht="13" x14ac:dyDescent="0.3">
      <c r="A9" s="98">
        <v>2004</v>
      </c>
      <c r="B9" s="97">
        <v>80.616387544965278</v>
      </c>
    </row>
    <row r="10" spans="1:2" ht="13" x14ac:dyDescent="0.3">
      <c r="A10" s="98">
        <v>2005</v>
      </c>
      <c r="B10" s="97">
        <v>78.437415407326455</v>
      </c>
    </row>
    <row r="11" spans="1:2" ht="13" x14ac:dyDescent="0.3">
      <c r="A11" s="98">
        <v>2006</v>
      </c>
      <c r="B11" s="97">
        <v>77.563577116362552</v>
      </c>
    </row>
    <row r="12" spans="1:2" ht="13" x14ac:dyDescent="0.3">
      <c r="A12" s="98">
        <v>2007</v>
      </c>
      <c r="B12" s="97">
        <v>77.692387037735031</v>
      </c>
    </row>
    <row r="13" spans="1:2" ht="13" x14ac:dyDescent="0.3">
      <c r="A13" s="98">
        <v>2008</v>
      </c>
      <c r="B13" s="97">
        <v>75.946809494986169</v>
      </c>
    </row>
    <row r="14" spans="1:2" ht="13" x14ac:dyDescent="0.3">
      <c r="A14" s="95">
        <v>2009</v>
      </c>
      <c r="B14" s="97">
        <v>73.704194575355075</v>
      </c>
    </row>
    <row r="15" spans="1:2" ht="13" x14ac:dyDescent="0.3">
      <c r="A15" s="95">
        <v>2010</v>
      </c>
      <c r="B15" s="96">
        <v>74.752715559742839</v>
      </c>
    </row>
    <row r="16" spans="1:2" ht="13" x14ac:dyDescent="0.3">
      <c r="A16" s="95">
        <v>2011</v>
      </c>
      <c r="B16" s="96">
        <v>74.586700470951669</v>
      </c>
    </row>
    <row r="17" spans="1:2" ht="13" x14ac:dyDescent="0.3">
      <c r="A17" s="95">
        <v>2012</v>
      </c>
      <c r="B17" s="96">
        <v>74.117882913991735</v>
      </c>
    </row>
    <row r="18" spans="1:2" ht="13" x14ac:dyDescent="0.3">
      <c r="A18" s="95">
        <v>2013</v>
      </c>
      <c r="B18" s="96">
        <v>74.642837654136059</v>
      </c>
    </row>
    <row r="19" spans="1:2" ht="13" x14ac:dyDescent="0.3">
      <c r="A19" s="95">
        <v>2014</v>
      </c>
      <c r="B19" s="96">
        <v>74.82772616521936</v>
      </c>
    </row>
    <row r="20" spans="1:2" ht="13" x14ac:dyDescent="0.3">
      <c r="A20" s="94">
        <v>2015</v>
      </c>
      <c r="B20" s="96">
        <v>74.712353132952273</v>
      </c>
    </row>
    <row r="21" spans="1:2" ht="13" x14ac:dyDescent="0.3">
      <c r="A21" s="95">
        <v>2016</v>
      </c>
      <c r="B21" s="93">
        <v>74.089651565922878</v>
      </c>
    </row>
    <row r="22" spans="1:2" ht="13" x14ac:dyDescent="0.3">
      <c r="A22" s="95">
        <v>2017</v>
      </c>
      <c r="B22" s="93">
        <v>73.7</v>
      </c>
    </row>
    <row r="23" spans="1:2" ht="12.75" customHeight="1" x14ac:dyDescent="0.3">
      <c r="A23" s="94">
        <v>2018</v>
      </c>
      <c r="B23" s="93">
        <v>73.97</v>
      </c>
    </row>
    <row r="24" spans="1:2" ht="12.75" customHeight="1" x14ac:dyDescent="0.3">
      <c r="A24" s="92" t="s">
        <v>51</v>
      </c>
      <c r="B24" s="91">
        <v>73.5</v>
      </c>
    </row>
    <row r="25" spans="1:2" ht="30" customHeight="1" x14ac:dyDescent="0.25">
      <c r="A25" s="19" t="s">
        <v>50</v>
      </c>
      <c r="B25" s="19"/>
    </row>
    <row r="26" spans="1:2" ht="31.5" customHeight="1" x14ac:dyDescent="0.25">
      <c r="A26" s="19" t="s">
        <v>49</v>
      </c>
      <c r="B26" s="19"/>
    </row>
    <row r="27" spans="1:2" x14ac:dyDescent="0.25">
      <c r="B27" s="90"/>
    </row>
    <row r="28" spans="1:2" x14ac:dyDescent="0.25">
      <c r="B28" s="89"/>
    </row>
  </sheetData>
  <mergeCells count="3">
    <mergeCell ref="A1:B1"/>
    <mergeCell ref="A25:B25"/>
    <mergeCell ref="A26:B26"/>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C1"/>
    </sheetView>
  </sheetViews>
  <sheetFormatPr defaultRowHeight="12.5" x14ac:dyDescent="0.25"/>
  <cols>
    <col min="1" max="1" width="13.453125" style="39" customWidth="1"/>
    <col min="2" max="2" width="26" style="39" customWidth="1"/>
    <col min="3" max="3" width="25.6328125" style="39" customWidth="1"/>
    <col min="5" max="5" width="12.453125" customWidth="1"/>
  </cols>
  <sheetData>
    <row r="1" spans="1:11" ht="25.5" customHeight="1" x14ac:dyDescent="0.3">
      <c r="A1" s="53" t="s">
        <v>48</v>
      </c>
      <c r="B1" s="53"/>
      <c r="C1" s="53"/>
    </row>
    <row r="2" spans="1:11" ht="15" customHeight="1" x14ac:dyDescent="0.25">
      <c r="A2" s="52" t="s">
        <v>40</v>
      </c>
      <c r="B2" s="52"/>
      <c r="C2" s="52"/>
    </row>
    <row r="3" spans="1:11" ht="120" customHeight="1" x14ac:dyDescent="0.25">
      <c r="A3" s="51" t="s">
        <v>24</v>
      </c>
      <c r="B3" s="51"/>
      <c r="C3" s="51"/>
    </row>
    <row r="4" spans="1:11" ht="28.5" customHeight="1" x14ac:dyDescent="0.3">
      <c r="A4" s="50" t="s">
        <v>39</v>
      </c>
      <c r="B4" s="49" t="s">
        <v>47</v>
      </c>
      <c r="C4" s="49"/>
    </row>
    <row r="5" spans="1:11" ht="38.25" customHeight="1" x14ac:dyDescent="0.3">
      <c r="A5" s="48"/>
      <c r="B5" s="1" t="s">
        <v>46</v>
      </c>
      <c r="C5" s="1" t="s">
        <v>36</v>
      </c>
      <c r="F5" s="88"/>
      <c r="G5" s="88"/>
      <c r="H5" s="88"/>
    </row>
    <row r="6" spans="1:11" ht="12" customHeight="1" x14ac:dyDescent="0.25">
      <c r="A6" s="39" t="s">
        <v>35</v>
      </c>
      <c r="B6" s="87">
        <v>372.18724724777718</v>
      </c>
      <c r="C6" s="14">
        <v>0.60899999999999999</v>
      </c>
      <c r="E6" s="80"/>
      <c r="F6" s="3"/>
      <c r="G6" s="79"/>
      <c r="H6" s="78"/>
      <c r="I6" s="78"/>
      <c r="J6" s="77"/>
      <c r="K6" s="77"/>
    </row>
    <row r="7" spans="1:11" ht="12" customHeight="1" x14ac:dyDescent="0.25">
      <c r="A7" s="39" t="s">
        <v>34</v>
      </c>
      <c r="B7" s="87">
        <v>349.79672861203267</v>
      </c>
      <c r="C7" s="14">
        <f>((B7-B6)/B6)*100</f>
        <v>-6.0159284879630537</v>
      </c>
      <c r="E7" s="85"/>
      <c r="F7" s="3"/>
      <c r="G7" s="79"/>
      <c r="H7" s="78"/>
      <c r="I7" s="78"/>
      <c r="J7" s="77"/>
      <c r="K7" s="77"/>
    </row>
    <row r="8" spans="1:11" ht="12" customHeight="1" x14ac:dyDescent="0.25">
      <c r="A8" s="39" t="s">
        <v>33</v>
      </c>
      <c r="B8" s="86">
        <v>360.44050381425564</v>
      </c>
      <c r="C8" s="14">
        <f>((B8-B7)/B7)*100</f>
        <v>3.0428458391982898</v>
      </c>
      <c r="E8" s="85"/>
      <c r="F8" s="3"/>
      <c r="G8" s="79"/>
      <c r="H8" s="78"/>
      <c r="I8" s="78"/>
      <c r="J8" s="77"/>
      <c r="K8" s="77"/>
    </row>
    <row r="9" spans="1:11" ht="12" customHeight="1" x14ac:dyDescent="0.25">
      <c r="A9" s="39" t="s">
        <v>32</v>
      </c>
      <c r="B9" s="86">
        <v>356.40632199385044</v>
      </c>
      <c r="C9" s="14">
        <f>((B9-B8)/B8)*100</f>
        <v>-1.1192365390999768</v>
      </c>
      <c r="E9" s="85"/>
      <c r="F9" s="3"/>
      <c r="G9" s="79"/>
      <c r="H9" s="78"/>
      <c r="I9" s="78"/>
      <c r="J9" s="77"/>
      <c r="K9" s="77"/>
    </row>
    <row r="10" spans="1:11" ht="12" customHeight="1" x14ac:dyDescent="0.25">
      <c r="A10" s="39" t="s">
        <v>31</v>
      </c>
      <c r="B10" s="84">
        <v>355.34956468503299</v>
      </c>
      <c r="C10" s="14">
        <f>((B10-B9)/B9)*100</f>
        <v>-0.29650352521964701</v>
      </c>
      <c r="E10" s="80"/>
      <c r="F10" s="3"/>
      <c r="G10" s="79"/>
      <c r="H10" s="78"/>
      <c r="I10" s="78"/>
      <c r="J10" s="77"/>
      <c r="K10" s="77"/>
    </row>
    <row r="11" spans="1:11" ht="12" customHeight="1" x14ac:dyDescent="0.25">
      <c r="A11" s="39" t="s">
        <v>30</v>
      </c>
      <c r="B11" s="84">
        <v>348.36294940046332</v>
      </c>
      <c r="C11" s="14">
        <f>((B11-B10)/B10)*100</f>
        <v>-1.9661246217544435</v>
      </c>
      <c r="E11" s="80"/>
      <c r="F11" s="3"/>
      <c r="G11" s="79"/>
      <c r="H11" s="78"/>
      <c r="I11" s="78"/>
      <c r="J11" s="77"/>
      <c r="K11" s="77"/>
    </row>
    <row r="12" spans="1:11" ht="12" customHeight="1" x14ac:dyDescent="0.25">
      <c r="A12" s="39" t="s">
        <v>29</v>
      </c>
      <c r="B12" s="84">
        <v>364.82090055090816</v>
      </c>
      <c r="C12" s="14">
        <f>((B12-B11)/B11)*100</f>
        <v>4.7243689889436196</v>
      </c>
      <c r="E12" s="80"/>
      <c r="F12" s="3"/>
      <c r="G12" s="79"/>
      <c r="H12" s="78"/>
      <c r="I12" s="78"/>
      <c r="J12" s="77"/>
      <c r="K12" s="77"/>
    </row>
    <row r="13" spans="1:11" ht="12" customHeight="1" x14ac:dyDescent="0.25">
      <c r="A13" s="39" t="s">
        <v>28</v>
      </c>
      <c r="B13" s="84">
        <v>357.55458693273926</v>
      </c>
      <c r="C13" s="14">
        <f>((B13-B12)/B12)*100</f>
        <v>-1.9917481721020383</v>
      </c>
      <c r="E13" s="80"/>
      <c r="F13" s="3"/>
      <c r="G13" s="79"/>
      <c r="H13" s="78"/>
      <c r="I13" s="78"/>
      <c r="J13" s="77"/>
      <c r="K13" s="77"/>
    </row>
    <row r="14" spans="1:11" ht="12" customHeight="1" x14ac:dyDescent="0.25">
      <c r="A14" s="83" t="s">
        <v>27</v>
      </c>
      <c r="B14" s="82">
        <v>364.41</v>
      </c>
      <c r="C14" s="81">
        <f>((B14-B13)/B13)*100</f>
        <v>1.9173053060427843</v>
      </c>
      <c r="E14" s="80"/>
      <c r="F14" s="3"/>
      <c r="G14" s="79"/>
      <c r="H14" s="78"/>
      <c r="I14" s="78"/>
      <c r="J14" s="77"/>
      <c r="K14" s="77"/>
    </row>
    <row r="15" spans="1:11" ht="38.25" customHeight="1" x14ac:dyDescent="0.25">
      <c r="A15" s="41" t="s">
        <v>8</v>
      </c>
      <c r="B15" s="41"/>
      <c r="C15" s="41"/>
    </row>
    <row r="16" spans="1:11" ht="30" customHeight="1" x14ac:dyDescent="0.25">
      <c r="A16" s="19" t="s">
        <v>0</v>
      </c>
      <c r="B16" s="19"/>
      <c r="C16" s="19"/>
    </row>
    <row r="17" spans="1:3" ht="15.5" x14ac:dyDescent="0.35">
      <c r="A17" s="40"/>
      <c r="B17" s="40"/>
      <c r="C17" s="40"/>
    </row>
    <row r="18" spans="1:3" ht="15.5" x14ac:dyDescent="0.35">
      <c r="A18" s="40"/>
      <c r="B18" s="40"/>
      <c r="C18" s="40"/>
    </row>
    <row r="19" spans="1:3" ht="15.5" x14ac:dyDescent="0.35">
      <c r="A19" s="40"/>
      <c r="B19" s="40"/>
      <c r="C19" s="40"/>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D25" sqref="D25"/>
    </sheetView>
  </sheetViews>
  <sheetFormatPr defaultRowHeight="12.5" x14ac:dyDescent="0.25"/>
  <cols>
    <col min="1" max="1" width="19.54296875" customWidth="1"/>
    <col min="2" max="2" width="12.81640625" customWidth="1"/>
    <col min="3" max="3" width="14.81640625" customWidth="1"/>
    <col min="4" max="4" width="18.1796875" customWidth="1"/>
    <col min="5" max="5" width="15.7265625" customWidth="1"/>
  </cols>
  <sheetData>
    <row r="1" spans="1:7" ht="12.75" customHeight="1" x14ac:dyDescent="0.3">
      <c r="A1" s="18" t="s">
        <v>45</v>
      </c>
      <c r="B1" s="18"/>
      <c r="C1" s="18"/>
      <c r="D1" s="18"/>
    </row>
    <row r="2" spans="1:7" ht="89.25" customHeight="1" x14ac:dyDescent="0.25">
      <c r="A2" s="19" t="s">
        <v>24</v>
      </c>
      <c r="B2" s="19"/>
      <c r="C2" s="19"/>
      <c r="D2" s="19"/>
      <c r="E2" s="76"/>
    </row>
    <row r="3" spans="1:7" ht="30.65" customHeight="1" x14ac:dyDescent="0.25">
      <c r="A3" s="75" t="s">
        <v>1</v>
      </c>
      <c r="B3" s="74" t="s">
        <v>37</v>
      </c>
      <c r="C3" s="49" t="s">
        <v>5</v>
      </c>
      <c r="D3" s="71" t="s">
        <v>6</v>
      </c>
      <c r="E3" s="73" t="s">
        <v>44</v>
      </c>
    </row>
    <row r="4" spans="1:7" ht="38.25" customHeight="1" x14ac:dyDescent="0.25">
      <c r="A4" s="71"/>
      <c r="B4" s="72"/>
      <c r="C4" s="71"/>
      <c r="D4" s="71"/>
      <c r="E4" s="70"/>
    </row>
    <row r="5" spans="1:7" ht="12.75" customHeight="1" x14ac:dyDescent="0.3">
      <c r="A5" s="5">
        <v>1995</v>
      </c>
      <c r="B5" s="66">
        <v>296.80026804735428</v>
      </c>
      <c r="C5" s="69" t="s">
        <v>43</v>
      </c>
      <c r="D5" s="69" t="s">
        <v>43</v>
      </c>
      <c r="E5" s="68" t="s">
        <v>43</v>
      </c>
      <c r="F5" s="67"/>
      <c r="G5" s="35"/>
    </row>
    <row r="6" spans="1:7" ht="12.75" customHeight="1" x14ac:dyDescent="0.3">
      <c r="A6" s="5">
        <v>1996</v>
      </c>
      <c r="B6" s="66">
        <v>275.77686003835788</v>
      </c>
      <c r="C6" s="62">
        <f>((B6-B5)/B5)*100</f>
        <v>-7.0833520964482855</v>
      </c>
      <c r="D6" s="62">
        <f>((B6-$B$5)/$B$5)*100</f>
        <v>-7.0833520964482855</v>
      </c>
      <c r="E6" s="64">
        <v>2.847130968024516</v>
      </c>
      <c r="G6" s="35"/>
    </row>
    <row r="7" spans="1:7" ht="12.75" customHeight="1" x14ac:dyDescent="0.3">
      <c r="A7" s="5">
        <v>1997</v>
      </c>
      <c r="B7" s="66">
        <v>289.43721150540028</v>
      </c>
      <c r="C7" s="62">
        <f>((B7-B6)/B6)*100</f>
        <v>4.9534074269836781</v>
      </c>
      <c r="D7" s="62">
        <f>((B7-$B$5)/$B$5)*100</f>
        <v>-2.4808119582894799</v>
      </c>
      <c r="E7" s="64">
        <v>5.2562417871221889</v>
      </c>
      <c r="G7" s="35"/>
    </row>
    <row r="8" spans="1:7" ht="12.75" customHeight="1" x14ac:dyDescent="0.3">
      <c r="A8" s="5">
        <v>1998</v>
      </c>
      <c r="B8" s="66">
        <v>300.96993473506632</v>
      </c>
      <c r="C8" s="62">
        <f>((B8-B7)/B7)*100</f>
        <v>3.9845336989265658</v>
      </c>
      <c r="D8" s="62">
        <f>((B8-$B$5)/$B$5)*100</f>
        <v>1.4048729521520413</v>
      </c>
      <c r="E8" s="64">
        <v>6.9426193604905793</v>
      </c>
      <c r="G8" s="35"/>
    </row>
    <row r="9" spans="1:7" ht="12.75" customHeight="1" x14ac:dyDescent="0.3">
      <c r="A9" s="5">
        <v>1999</v>
      </c>
      <c r="B9" s="66">
        <v>329.3350452461795</v>
      </c>
      <c r="C9" s="62">
        <f>((B9-B8)/B8)*100</f>
        <v>9.4245661235505267</v>
      </c>
      <c r="D9" s="62">
        <f>((B9-$B$5)/$B$5)*100</f>
        <v>10.961842256030012</v>
      </c>
      <c r="E9" s="64">
        <v>9.1984231274638439</v>
      </c>
      <c r="G9" s="35"/>
    </row>
    <row r="10" spans="1:7" ht="12.75" customHeight="1" x14ac:dyDescent="0.3">
      <c r="A10" s="5">
        <v>2000</v>
      </c>
      <c r="B10" s="66">
        <v>339.16322568457105</v>
      </c>
      <c r="C10" s="62">
        <f>((B10-B9)/B9)*100</f>
        <v>2.9842498028246371</v>
      </c>
      <c r="D10" s="62">
        <f>((B10-$B$5)/$B$5)*100</f>
        <v>14.273220814766175</v>
      </c>
      <c r="E10" s="64">
        <v>12.833990363556721</v>
      </c>
      <c r="G10" s="35"/>
    </row>
    <row r="11" spans="1:7" ht="12.75" customHeight="1" x14ac:dyDescent="0.3">
      <c r="A11" s="5">
        <v>2001</v>
      </c>
      <c r="B11" s="66">
        <v>328.66928520021435</v>
      </c>
      <c r="C11" s="62">
        <f>((B11-B10)/B10)*100</f>
        <v>-3.0940678970061115</v>
      </c>
      <c r="D11" s="62">
        <f>((B11-$B$5)/$B$5)*100</f>
        <v>10.737529774661587</v>
      </c>
      <c r="E11" s="64">
        <v>16.644765659220308</v>
      </c>
      <c r="G11" s="35"/>
    </row>
    <row r="12" spans="1:7" ht="12.75" customHeight="1" x14ac:dyDescent="0.3">
      <c r="A12" s="5">
        <v>2002</v>
      </c>
      <c r="B12" s="66">
        <v>317.92784465486881</v>
      </c>
      <c r="C12" s="62">
        <f>((B12-B11)/B11)*100</f>
        <v>-3.2681607406065383</v>
      </c>
      <c r="D12" s="62">
        <f>((B12-$B$5)/$B$5)*100</f>
        <v>7.1184493014486216</v>
      </c>
      <c r="E12" s="64">
        <v>18.155935173017951</v>
      </c>
      <c r="G12" s="35"/>
    </row>
    <row r="13" spans="1:7" ht="12.75" customHeight="1" x14ac:dyDescent="0.3">
      <c r="A13" s="5">
        <v>2003</v>
      </c>
      <c r="B13" s="66">
        <v>314.52184344140994</v>
      </c>
      <c r="C13" s="62">
        <f>((B13-B12)/B12)*100</f>
        <v>-1.0713126486786015</v>
      </c>
      <c r="D13" s="62">
        <f>((B13-$B$5)/$B$5)*100</f>
        <v>5.9708758050138275</v>
      </c>
      <c r="E13" s="64">
        <v>20.674551029347331</v>
      </c>
      <c r="G13" s="35"/>
    </row>
    <row r="14" spans="1:7" ht="12.75" customHeight="1" x14ac:dyDescent="0.3">
      <c r="A14" s="5">
        <v>2004</v>
      </c>
      <c r="B14" s="66">
        <v>309.44789718494792</v>
      </c>
      <c r="C14" s="62">
        <f>((B14-B13)/B13)*100</f>
        <v>-1.6132253966669925</v>
      </c>
      <c r="D14" s="62">
        <f>((B14-$B$5)/$B$5)*100</f>
        <v>4.2613267234569072</v>
      </c>
      <c r="E14" s="64">
        <v>24.134910205869438</v>
      </c>
      <c r="G14" s="35"/>
    </row>
    <row r="15" spans="1:7" ht="12.75" customHeight="1" x14ac:dyDescent="0.3">
      <c r="A15" s="5">
        <v>2005</v>
      </c>
      <c r="B15" s="66">
        <v>306.68400863802862</v>
      </c>
      <c r="C15" s="62">
        <f>((B15-B14)/B14)*100</f>
        <v>-0.89316766152313165</v>
      </c>
      <c r="D15" s="62">
        <f>((B15-$B$5)/$B$5)*100</f>
        <v>3.330098269688015</v>
      </c>
      <c r="E15" s="64">
        <v>27.792378449408663</v>
      </c>
      <c r="G15" s="35"/>
    </row>
    <row r="16" spans="1:7" ht="12.75" customHeight="1" x14ac:dyDescent="0.3">
      <c r="A16" s="5">
        <v>2006</v>
      </c>
      <c r="B16" s="66">
        <v>341.58325414657071</v>
      </c>
      <c r="C16" s="62">
        <f>((B16-B15)/B15)*100</f>
        <v>11.37954524056479</v>
      </c>
      <c r="D16" s="62">
        <f>((B16-$B$5)/$B$5)*100</f>
        <v>15.088593549407218</v>
      </c>
      <c r="E16" s="64">
        <v>32.9172141918528</v>
      </c>
      <c r="G16" s="35"/>
    </row>
    <row r="17" spans="1:7" ht="12.75" customHeight="1" x14ac:dyDescent="0.3">
      <c r="A17" s="5">
        <v>2007</v>
      </c>
      <c r="B17" s="66">
        <v>325.38571200334093</v>
      </c>
      <c r="C17" s="62">
        <f>((B17-B16)/B16)*100</f>
        <v>-4.7419017023239505</v>
      </c>
      <c r="D17" s="62">
        <f>((B17-$B$5)/$B$5)*100</f>
        <v>9.6312055727071861</v>
      </c>
      <c r="E17" s="64">
        <v>36.440429259745926</v>
      </c>
      <c r="G17" s="35"/>
    </row>
    <row r="18" spans="1:7" ht="12.75" customHeight="1" x14ac:dyDescent="0.3">
      <c r="A18" s="5">
        <v>2008</v>
      </c>
      <c r="B18" s="66">
        <v>346.99349463887444</v>
      </c>
      <c r="C18" s="62">
        <f>((B18-B17)/B17)*100</f>
        <v>6.6406673183337723</v>
      </c>
      <c r="D18" s="62">
        <f>((B18-$B$5)/$B$5)*100</f>
        <v>16.911449211869265</v>
      </c>
      <c r="E18" s="64">
        <v>42.415681121331559</v>
      </c>
      <c r="G18" s="35"/>
    </row>
    <row r="19" spans="1:7" ht="12.75" customHeight="1" x14ac:dyDescent="0.3">
      <c r="A19" s="5">
        <v>2009</v>
      </c>
      <c r="B19" s="66">
        <v>301.82027786875</v>
      </c>
      <c r="C19" s="62">
        <f>((B19-B18)/B18)*100</f>
        <v>-13.018462152190327</v>
      </c>
      <c r="D19" s="62">
        <f>((B19-$B$5)/$B$5)*100</f>
        <v>1.6913764446448474</v>
      </c>
      <c r="E19" s="64">
        <v>40.777266754270684</v>
      </c>
      <c r="G19" s="35"/>
    </row>
    <row r="20" spans="1:7" ht="12.75" customHeight="1" x14ac:dyDescent="0.3">
      <c r="A20" s="5">
        <v>2010</v>
      </c>
      <c r="B20" s="66">
        <v>340.72118904567805</v>
      </c>
      <c r="C20" s="62">
        <f>((B20-B19)/B19)*100</f>
        <v>12.888766603629115</v>
      </c>
      <c r="D20" s="62">
        <f>((B20-$B$5)/$B$5)*100</f>
        <v>14.798140610612997</v>
      </c>
      <c r="E20" s="64">
        <v>43.265878230398584</v>
      </c>
      <c r="G20" s="35"/>
    </row>
    <row r="21" spans="1:7" ht="12.75" customHeight="1" x14ac:dyDescent="0.3">
      <c r="A21" s="6">
        <v>2011</v>
      </c>
      <c r="B21" s="66">
        <v>369.67811546312134</v>
      </c>
      <c r="C21" s="62">
        <f>((B21-B20)/B20)*100</f>
        <v>8.4987160612312991</v>
      </c>
      <c r="D21" s="62">
        <f>((B21-$B$5)/$B$5)*100</f>
        <v>24.554508624682057</v>
      </c>
      <c r="E21" s="64">
        <v>48.180464301357844</v>
      </c>
      <c r="G21" s="35"/>
    </row>
    <row r="22" spans="1:7" ht="12.75" customHeight="1" x14ac:dyDescent="0.3">
      <c r="A22" s="6">
        <v>2012</v>
      </c>
      <c r="B22" s="65">
        <v>384.66659236572963</v>
      </c>
      <c r="C22" s="62">
        <f>((B22-B21)/B21)*100</f>
        <v>4.0544669201830308</v>
      </c>
      <c r="D22" s="62">
        <f>((B22-$B$5)/$B$5)*100</f>
        <v>29.60452997446631</v>
      </c>
      <c r="E22" s="64">
        <v>50.98072711344718</v>
      </c>
      <c r="G22" s="35"/>
    </row>
    <row r="23" spans="1:7" ht="12.75" customHeight="1" x14ac:dyDescent="0.3">
      <c r="A23" s="6">
        <v>2013</v>
      </c>
      <c r="B23" s="65">
        <v>377.99750502054331</v>
      </c>
      <c r="C23" s="62">
        <f>((B23-B22)/B22)*100</f>
        <v>-1.7337318804242667</v>
      </c>
      <c r="D23" s="62">
        <f>((B23-$B$5)/$B$5)*100</f>
        <v>27.35753491982496</v>
      </c>
      <c r="E23" s="64">
        <v>53.083661848445018</v>
      </c>
      <c r="G23" s="35"/>
    </row>
    <row r="24" spans="1:7" ht="12.75" customHeight="1" x14ac:dyDescent="0.3">
      <c r="A24" s="6">
        <v>2014</v>
      </c>
      <c r="B24" s="63">
        <v>395.62359931861414</v>
      </c>
      <c r="C24" s="62">
        <f>((B24-B23)/B23)*100</f>
        <v>4.6630186876796671</v>
      </c>
      <c r="D24" s="62">
        <f>((B24-$B$5)/$B$5)*100</f>
        <v>33.296240573304559</v>
      </c>
      <c r="E24" s="59">
        <v>56.2231712658782</v>
      </c>
      <c r="G24" s="35"/>
    </row>
    <row r="25" spans="1:7" ht="12.75" customHeight="1" x14ac:dyDescent="0.3">
      <c r="A25" s="6">
        <v>2015</v>
      </c>
      <c r="B25" s="61">
        <v>385.90867151507894</v>
      </c>
      <c r="C25" s="56">
        <f>((B25-B24)/B24)*100</f>
        <v>-2.4555986600059518</v>
      </c>
      <c r="D25" s="56">
        <f>((B25-$B$5)/$B$5)*100</f>
        <v>30.023019875948183</v>
      </c>
      <c r="E25" s="59">
        <v>56.163381515549695</v>
      </c>
      <c r="G25" s="35"/>
    </row>
    <row r="26" spans="1:7" ht="12.75" customHeight="1" x14ac:dyDescent="0.3">
      <c r="A26" s="6">
        <v>2016</v>
      </c>
      <c r="B26" s="60">
        <v>350.66316494182928</v>
      </c>
      <c r="C26" s="56">
        <f>((B26-B25)/B25)*100</f>
        <v>-9.1331211695439904</v>
      </c>
      <c r="D26" s="56">
        <f>((B26-$B$5)/$B$5)*100</f>
        <v>18.147859922377567</v>
      </c>
      <c r="E26" s="59">
        <v>57.79851073149365</v>
      </c>
      <c r="G26" s="35"/>
    </row>
    <row r="27" spans="1:7" ht="12.75" customHeight="1" x14ac:dyDescent="0.3">
      <c r="A27" s="6">
        <v>2017</v>
      </c>
      <c r="B27" s="60">
        <v>355.91351094812603</v>
      </c>
      <c r="C27" s="56">
        <f>((B27-B26)/B26)*100</f>
        <v>1.4972619114892549</v>
      </c>
      <c r="D27" s="56">
        <f>((B27-$B$5)/$B$5)*100</f>
        <v>19.916842828235005</v>
      </c>
      <c r="E27" s="59">
        <v>60.799824791940416</v>
      </c>
      <c r="G27" s="35"/>
    </row>
    <row r="28" spans="1:7" ht="12.75" customHeight="1" x14ac:dyDescent="0.3">
      <c r="A28" s="6">
        <v>2018</v>
      </c>
      <c r="B28" s="60">
        <v>349.16621576458022</v>
      </c>
      <c r="C28" s="56">
        <f>((B28-B27)/B27)*100</f>
        <v>-1.8957682065992787</v>
      </c>
      <c r="D28" s="56">
        <f>((B28-$B$5)/$B$5)*100</f>
        <v>17.643497447539698</v>
      </c>
      <c r="E28" s="59">
        <v>65.226237406920688</v>
      </c>
      <c r="G28" s="35"/>
    </row>
    <row r="29" spans="1:7" ht="12.75" customHeight="1" x14ac:dyDescent="0.3">
      <c r="A29" s="58">
        <v>2019</v>
      </c>
      <c r="B29" s="57">
        <v>364.41283841948149</v>
      </c>
      <c r="C29" s="56">
        <f>((B29-B28)/B28)*100</f>
        <v>4.3665801462249911</v>
      </c>
      <c r="D29" s="56">
        <f>((B29-$B$5)/$B$5)*100</f>
        <v>22.780495050408671</v>
      </c>
      <c r="E29" s="55">
        <v>68.152212001752034</v>
      </c>
      <c r="G29" s="35"/>
    </row>
    <row r="30" spans="1:7" ht="38.25" customHeight="1" x14ac:dyDescent="0.25">
      <c r="A30" s="20" t="s">
        <v>8</v>
      </c>
      <c r="B30" s="20"/>
      <c r="C30" s="20"/>
      <c r="D30" s="20"/>
      <c r="E30" s="20"/>
    </row>
    <row r="31" spans="1:7" x14ac:dyDescent="0.25">
      <c r="A31" s="21" t="s">
        <v>0</v>
      </c>
      <c r="B31" s="21"/>
      <c r="C31" s="21"/>
      <c r="D31" s="21"/>
      <c r="E31" s="21"/>
    </row>
    <row r="32" spans="1:7" ht="25.5" customHeight="1" x14ac:dyDescent="0.25">
      <c r="A32" s="54" t="s">
        <v>42</v>
      </c>
      <c r="B32" s="54"/>
      <c r="C32" s="54"/>
      <c r="D32" s="54"/>
      <c r="E32" s="54"/>
    </row>
  </sheetData>
  <mergeCells count="10">
    <mergeCell ref="A32:E32"/>
    <mergeCell ref="A30:E30"/>
    <mergeCell ref="A31:E31"/>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x14ac:dyDescent="0.25"/>
  <cols>
    <col min="1" max="1" width="13.453125" style="39" customWidth="1"/>
    <col min="2" max="2" width="26" style="39" customWidth="1"/>
    <col min="3" max="3" width="27.54296875" style="39" customWidth="1"/>
    <col min="5" max="5" width="8.7265625" style="3"/>
  </cols>
  <sheetData>
    <row r="1" spans="1:6" ht="25.5" customHeight="1" x14ac:dyDescent="0.3">
      <c r="A1" s="53" t="s">
        <v>41</v>
      </c>
      <c r="B1" s="53"/>
      <c r="C1" s="53"/>
    </row>
    <row r="2" spans="1:6" ht="15" customHeight="1" x14ac:dyDescent="0.25">
      <c r="A2" s="52" t="s">
        <v>40</v>
      </c>
      <c r="B2" s="52"/>
      <c r="C2" s="52"/>
    </row>
    <row r="3" spans="1:6" ht="120" customHeight="1" x14ac:dyDescent="0.25">
      <c r="A3" s="51" t="s">
        <v>24</v>
      </c>
      <c r="B3" s="51"/>
      <c r="C3" s="51"/>
    </row>
    <row r="4" spans="1:6" ht="28.5" customHeight="1" x14ac:dyDescent="0.3">
      <c r="A4" s="50" t="s">
        <v>39</v>
      </c>
      <c r="B4" s="49" t="s">
        <v>38</v>
      </c>
      <c r="C4" s="49"/>
    </row>
    <row r="5" spans="1:6" ht="38.25" customHeight="1" x14ac:dyDescent="0.3">
      <c r="A5" s="48"/>
      <c r="B5" s="1" t="s">
        <v>37</v>
      </c>
      <c r="C5" s="1" t="s">
        <v>36</v>
      </c>
      <c r="E5"/>
    </row>
    <row r="6" spans="1:6" s="9" customFormat="1" ht="12.75" customHeight="1" x14ac:dyDescent="0.25">
      <c r="A6" s="47" t="s">
        <v>35</v>
      </c>
      <c r="B6" s="3">
        <v>355.91351094812603</v>
      </c>
      <c r="C6" s="45">
        <v>1.2</v>
      </c>
      <c r="D6"/>
      <c r="E6"/>
      <c r="F6"/>
    </row>
    <row r="7" spans="1:6" s="9" customFormat="1" ht="12.75" customHeight="1" x14ac:dyDescent="0.25">
      <c r="A7" s="47" t="s">
        <v>34</v>
      </c>
      <c r="B7" s="3">
        <v>335.82869610477957</v>
      </c>
      <c r="C7" s="45">
        <f>((B7-B6)/B6)*100</f>
        <v>-5.6431729129478878</v>
      </c>
      <c r="D7"/>
      <c r="E7"/>
      <c r="F7"/>
    </row>
    <row r="8" spans="1:6" s="9" customFormat="1" ht="12.75" customHeight="1" x14ac:dyDescent="0.25">
      <c r="A8" s="47" t="s">
        <v>33</v>
      </c>
      <c r="B8" s="3">
        <v>347.33</v>
      </c>
      <c r="C8" s="45">
        <f>((B8-B7)/B7)*100</f>
        <v>3.4247531639261628</v>
      </c>
      <c r="D8"/>
      <c r="E8"/>
      <c r="F8"/>
    </row>
    <row r="9" spans="1:6" s="9" customFormat="1" ht="12.75" customHeight="1" x14ac:dyDescent="0.25">
      <c r="A9" s="47" t="s">
        <v>32</v>
      </c>
      <c r="B9" s="3">
        <v>346.48586333908668</v>
      </c>
      <c r="C9" s="45">
        <f>((B9-B8)/B8)*100</f>
        <v>-0.24303591999346644</v>
      </c>
      <c r="D9"/>
      <c r="E9"/>
      <c r="F9"/>
    </row>
    <row r="10" spans="1:6" s="9" customFormat="1" ht="12.75" customHeight="1" x14ac:dyDescent="0.25">
      <c r="A10" s="47" t="s">
        <v>31</v>
      </c>
      <c r="B10" s="46">
        <v>349.16621576458022</v>
      </c>
      <c r="C10" s="45">
        <f>((B10-B9)/B9)*100</f>
        <v>0.77358204449179069</v>
      </c>
      <c r="D10"/>
      <c r="E10"/>
      <c r="F10"/>
    </row>
    <row r="11" spans="1:6" s="9" customFormat="1" ht="12.75" customHeight="1" x14ac:dyDescent="0.25">
      <c r="A11" s="47" t="s">
        <v>30</v>
      </c>
      <c r="B11" s="46">
        <v>343.28485034162782</v>
      </c>
      <c r="C11" s="45">
        <f>((B11-B10)/B10)*100</f>
        <v>-1.6844027736399951</v>
      </c>
      <c r="D11"/>
      <c r="E11"/>
      <c r="F11"/>
    </row>
    <row r="12" spans="1:6" s="9" customFormat="1" ht="12.75" customHeight="1" x14ac:dyDescent="0.25">
      <c r="A12" s="47" t="s">
        <v>29</v>
      </c>
      <c r="B12" s="46">
        <v>359.29619811453568</v>
      </c>
      <c r="C12" s="45">
        <f>((B12-B11)/B11)*100</f>
        <v>4.6641579891957967</v>
      </c>
      <c r="D12"/>
      <c r="E12"/>
      <c r="F12"/>
    </row>
    <row r="13" spans="1:6" s="9" customFormat="1" ht="12.75" customHeight="1" x14ac:dyDescent="0.25">
      <c r="A13" s="47" t="s">
        <v>28</v>
      </c>
      <c r="B13" s="46">
        <v>353.32</v>
      </c>
      <c r="C13" s="45">
        <f>((B13-B12)/B12)*100</f>
        <v>-1.6633068053312969</v>
      </c>
      <c r="D13"/>
      <c r="E13"/>
      <c r="F13"/>
    </row>
    <row r="14" spans="1:6" s="9" customFormat="1" ht="12.75" customHeight="1" x14ac:dyDescent="0.25">
      <c r="A14" s="44" t="s">
        <v>27</v>
      </c>
      <c r="B14" s="43">
        <v>364.41</v>
      </c>
      <c r="C14" s="42">
        <f>((B14-B13)/B13)*100</f>
        <v>3.1387976904788948</v>
      </c>
      <c r="D14"/>
      <c r="E14"/>
      <c r="F14"/>
    </row>
    <row r="15" spans="1:6" ht="42" customHeight="1" x14ac:dyDescent="0.25">
      <c r="A15" s="41" t="s">
        <v>8</v>
      </c>
      <c r="B15" s="41"/>
      <c r="C15" s="41"/>
      <c r="E15"/>
    </row>
    <row r="16" spans="1:6" ht="12.75" customHeight="1" x14ac:dyDescent="0.25">
      <c r="A16" s="19" t="s">
        <v>0</v>
      </c>
      <c r="B16" s="19"/>
      <c r="C16" s="19"/>
      <c r="E16"/>
    </row>
    <row r="17" spans="1:3" ht="15.5" x14ac:dyDescent="0.35">
      <c r="A17" s="40"/>
      <c r="B17" s="40"/>
      <c r="C17" s="40"/>
    </row>
    <row r="18" spans="1:3" ht="15.5" x14ac:dyDescent="0.35">
      <c r="A18" s="40"/>
      <c r="B18" s="40"/>
      <c r="C18" s="40"/>
    </row>
    <row r="19" spans="1:3" ht="15.5" x14ac:dyDescent="0.35">
      <c r="A19" s="40"/>
      <c r="B19" s="40"/>
      <c r="C19" s="40"/>
    </row>
    <row r="20" spans="1:3" ht="15.5" x14ac:dyDescent="0.35">
      <c r="A20" s="40"/>
      <c r="B20" s="40"/>
      <c r="C20" s="40"/>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I11" sqref="I11"/>
    </sheetView>
  </sheetViews>
  <sheetFormatPr defaultRowHeight="12.5" x14ac:dyDescent="0.25"/>
  <cols>
    <col min="1" max="1" width="22.453125" customWidth="1"/>
    <col min="2" max="2" width="23.54296875" customWidth="1"/>
    <col min="3" max="3" width="22" style="22" customWidth="1"/>
    <col min="4" max="4" width="20.81640625" customWidth="1"/>
  </cols>
  <sheetData>
    <row r="1" spans="1:9" ht="26.25" customHeight="1" x14ac:dyDescent="0.3">
      <c r="A1" s="18" t="s">
        <v>26</v>
      </c>
      <c r="B1" s="18"/>
      <c r="C1" s="18"/>
      <c r="D1" s="18"/>
    </row>
    <row r="2" spans="1:9" ht="15.75" customHeight="1" x14ac:dyDescent="0.25">
      <c r="A2" s="19" t="s">
        <v>25</v>
      </c>
      <c r="B2" s="19"/>
      <c r="C2" s="19"/>
      <c r="D2" s="19"/>
    </row>
    <row r="3" spans="1:9" ht="89.25" customHeight="1" x14ac:dyDescent="0.25">
      <c r="A3" s="19" t="s">
        <v>24</v>
      </c>
      <c r="B3" s="19"/>
      <c r="C3" s="19"/>
      <c r="D3" s="19"/>
    </row>
    <row r="4" spans="1:9" ht="63.75" customHeight="1" x14ac:dyDescent="0.3">
      <c r="A4" s="1" t="s">
        <v>23</v>
      </c>
      <c r="B4" s="38" t="s">
        <v>22</v>
      </c>
      <c r="C4" s="38" t="s">
        <v>21</v>
      </c>
      <c r="D4" s="37" t="s">
        <v>20</v>
      </c>
    </row>
    <row r="5" spans="1:9" ht="12.75" customHeight="1" x14ac:dyDescent="0.25">
      <c r="A5" s="36" t="s">
        <v>19</v>
      </c>
      <c r="B5" s="35">
        <v>373.61460352136123</v>
      </c>
      <c r="C5" s="32">
        <v>27.190255857611046</v>
      </c>
      <c r="D5" s="27">
        <v>10.75</v>
      </c>
    </row>
    <row r="6" spans="1:9" x14ac:dyDescent="0.25">
      <c r="A6" s="34" t="s">
        <v>18</v>
      </c>
      <c r="B6" s="35">
        <v>335.02179320016916</v>
      </c>
      <c r="C6" s="32">
        <v>13.763835996994157</v>
      </c>
      <c r="D6" s="27">
        <v>22.8</v>
      </c>
    </row>
    <row r="7" spans="1:9" x14ac:dyDescent="0.25">
      <c r="A7" s="34" t="s">
        <v>17</v>
      </c>
      <c r="B7" s="35">
        <v>357.30489980751594</v>
      </c>
      <c r="C7" s="32">
        <v>19.912406954695701</v>
      </c>
      <c r="D7" s="27">
        <v>13.98</v>
      </c>
    </row>
    <row r="8" spans="1:9" x14ac:dyDescent="0.25">
      <c r="A8" s="34" t="s">
        <v>16</v>
      </c>
      <c r="B8" s="35">
        <v>359.92746579126452</v>
      </c>
      <c r="C8" s="32">
        <v>20.706118877287992</v>
      </c>
      <c r="D8" s="27">
        <v>7.99</v>
      </c>
    </row>
    <row r="9" spans="1:9" x14ac:dyDescent="0.25">
      <c r="A9" s="34" t="s">
        <v>15</v>
      </c>
      <c r="B9" s="35">
        <v>370.75833652045583</v>
      </c>
      <c r="C9" s="32">
        <v>15.424700173320231</v>
      </c>
      <c r="D9" s="27">
        <v>10.74</v>
      </c>
    </row>
    <row r="10" spans="1:9" x14ac:dyDescent="0.25">
      <c r="A10" s="34" t="s">
        <v>14</v>
      </c>
      <c r="B10" s="33">
        <v>312.27449999999999</v>
      </c>
      <c r="C10" s="32">
        <v>1.3047894459014273E-3</v>
      </c>
      <c r="D10" s="27">
        <v>13.58</v>
      </c>
      <c r="E10" s="3"/>
      <c r="F10" s="3"/>
      <c r="I10" s="31"/>
    </row>
    <row r="11" spans="1:9" ht="26" x14ac:dyDescent="0.3">
      <c r="A11" s="30" t="s">
        <v>13</v>
      </c>
      <c r="B11" s="29">
        <v>361.34809729159133</v>
      </c>
      <c r="C11" s="28">
        <f>SUM(C5:C10)</f>
        <v>96.998622649355028</v>
      </c>
      <c r="D11" s="27">
        <v>6.22</v>
      </c>
    </row>
    <row r="12" spans="1:9" ht="26" x14ac:dyDescent="0.3">
      <c r="A12" s="1" t="s">
        <v>12</v>
      </c>
      <c r="B12" s="26">
        <v>364.41</v>
      </c>
      <c r="C12" s="25" t="s">
        <v>11</v>
      </c>
      <c r="D12" s="24">
        <v>6.94</v>
      </c>
    </row>
    <row r="13" spans="1:9" ht="30" customHeight="1" x14ac:dyDescent="0.25">
      <c r="A13" s="19" t="s">
        <v>8</v>
      </c>
      <c r="B13" s="19"/>
      <c r="C13" s="19"/>
      <c r="D13" s="19"/>
    </row>
    <row r="14" spans="1:9" ht="12.75" customHeight="1" x14ac:dyDescent="0.25">
      <c r="A14" s="23" t="s">
        <v>10</v>
      </c>
      <c r="B14" s="23"/>
      <c r="C14" s="23"/>
      <c r="D14" s="23"/>
    </row>
    <row r="15" spans="1:9" ht="38.25" customHeight="1" x14ac:dyDescent="0.25">
      <c r="A15" s="19" t="s">
        <v>9</v>
      </c>
      <c r="B15" s="19"/>
      <c r="C15" s="19"/>
      <c r="D15" s="19"/>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2011-07-20T14:16:45Z</cp:lastPrinted>
  <dcterms:created xsi:type="dcterms:W3CDTF">2008-07-15T15:36:34Z</dcterms:created>
  <dcterms:modified xsi:type="dcterms:W3CDTF">2019-10-15T16:11:44Z</dcterms:modified>
</cp:coreProperties>
</file>