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M:\External Affairs\Press\Scheduled releases\Transborder releases\2019 Releases\Annual 2019\"/>
    </mc:Choice>
  </mc:AlternateContent>
  <bookViews>
    <workbookView xWindow="0" yWindow="0" windowWidth="10695" windowHeight="6735"/>
  </bookViews>
  <sheets>
    <sheet name="Figure 1" sheetId="15" r:id="rId1"/>
    <sheet name="Table 1" sheetId="12" r:id="rId2"/>
    <sheet name="Table 2" sheetId="13" r:id="rId3"/>
    <sheet name="Table 3" sheetId="14"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4" l="1"/>
  <c r="E11" i="14"/>
  <c r="D8" i="14"/>
  <c r="D7" i="14"/>
  <c r="D9" i="14" l="1"/>
  <c r="D8" i="13"/>
  <c r="D7" i="13"/>
  <c r="D9" i="13"/>
  <c r="D7" i="12" l="1"/>
  <c r="D8" i="12"/>
  <c r="D9" i="12"/>
  <c r="B5" i="15"/>
  <c r="C5" i="15"/>
  <c r="C9" i="15"/>
  <c r="C8" i="15"/>
  <c r="C7" i="15"/>
  <c r="C6" i="15"/>
  <c r="B8" i="15"/>
  <c r="E4" i="14"/>
  <c r="C24" i="14"/>
  <c r="C21" i="14"/>
  <c r="C18" i="14"/>
  <c r="C15" i="14"/>
  <c r="C12" i="14"/>
  <c r="C8" i="14"/>
  <c r="C7" i="14"/>
  <c r="C6" i="14"/>
  <c r="C24" i="13"/>
  <c r="C21" i="13"/>
  <c r="C18" i="13"/>
  <c r="C15" i="13"/>
  <c r="C12" i="13"/>
  <c r="C8" i="13"/>
  <c r="C7" i="13"/>
  <c r="C6" i="13"/>
  <c r="C24" i="12"/>
  <c r="B9" i="15" s="1"/>
  <c r="C21" i="12"/>
  <c r="B7" i="15" s="1"/>
  <c r="C18" i="12"/>
  <c r="C15" i="12"/>
  <c r="C12" i="12"/>
  <c r="C8" i="12"/>
  <c r="C7" i="12"/>
  <c r="C6" i="12"/>
  <c r="C9" i="12" l="1"/>
  <c r="C9" i="14"/>
  <c r="C9" i="13"/>
  <c r="B6" i="15"/>
  <c r="E23" i="14"/>
  <c r="E22" i="14"/>
  <c r="E20" i="14"/>
  <c r="E19" i="14"/>
  <c r="E17" i="14"/>
  <c r="E16" i="14"/>
  <c r="E14" i="14"/>
  <c r="E10" i="14"/>
  <c r="E5" i="14"/>
  <c r="E23" i="13"/>
  <c r="E22" i="13"/>
  <c r="E21" i="13"/>
  <c r="E20" i="13"/>
  <c r="E19" i="13"/>
  <c r="E17" i="13"/>
  <c r="E16" i="13"/>
  <c r="E14" i="13"/>
  <c r="E13" i="13"/>
  <c r="E11" i="13"/>
  <c r="E10" i="13"/>
  <c r="E5" i="13"/>
  <c r="E4" i="13"/>
  <c r="E6" i="12"/>
  <c r="E23" i="12"/>
  <c r="E22" i="12"/>
  <c r="E20" i="12"/>
  <c r="E19" i="12"/>
  <c r="E17" i="12"/>
  <c r="E16" i="12"/>
  <c r="E14" i="12"/>
  <c r="E13" i="12"/>
  <c r="E11" i="12"/>
  <c r="E10" i="12"/>
  <c r="E7" i="12"/>
  <c r="E5" i="12"/>
  <c r="E4" i="12"/>
  <c r="E24" i="12"/>
  <c r="E21" i="12"/>
  <c r="E18" i="12"/>
  <c r="E15" i="12"/>
  <c r="E12" i="12"/>
  <c r="E8" i="12"/>
  <c r="E15" i="14" l="1"/>
  <c r="E7" i="14"/>
  <c r="E7" i="13"/>
  <c r="E8" i="13"/>
  <c r="E6" i="13"/>
  <c r="E24" i="13"/>
  <c r="E18" i="13"/>
  <c r="E15" i="13"/>
  <c r="E24" i="14"/>
  <c r="E21" i="14"/>
  <c r="E18" i="14"/>
  <c r="E8" i="14"/>
  <c r="E6" i="14"/>
  <c r="E12" i="14"/>
  <c r="E12" i="13"/>
  <c r="E9" i="12"/>
  <c r="E9" i="13" l="1"/>
  <c r="E9" i="14"/>
</calcChain>
</file>

<file path=xl/sharedStrings.xml><?xml version="1.0" encoding="utf-8"?>
<sst xmlns="http://schemas.openxmlformats.org/spreadsheetml/2006/main" count="116" uniqueCount="24">
  <si>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</si>
  <si>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</si>
  <si>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</si>
  <si>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</si>
  <si>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</si>
  <si>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</si>
  <si>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</si>
  <si>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</si>
  <si>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</si>
  <si>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</si>
  <si>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</si>
  <si>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</si>
  <si>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</si>
  <si>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</si>
  <si>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</si>
  <si>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</si>
  <si>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(Dollars in Billions)</t>
  </si>
  <si>
    <t>2018</t>
  </si>
  <si>
    <t xml:space="preserve">Table 1.  Value of Monthly U.S.-North American Freight Flows by Mode of Transportation </t>
  </si>
  <si>
    <t>Table 2. Value of Monthly U.S.-Canada Freight Flows by Mode of Transportation</t>
  </si>
  <si>
    <t>Table 3. Value of Monthly U.S.-Mexico Freight Flows by Mode of Transportation</t>
  </si>
  <si>
    <t>2019</t>
  </si>
  <si>
    <t xml:space="preserve"> Percent Change          2018-2019</t>
  </si>
  <si>
    <t>Figure 1: North American Freight by Mode: 2018 and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</si>
</sst>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7" formatCode="&quot;$&quot;#,##0.0_);[Red]\(&quot;$&quot;#,##0.0\)"/>
    <numFmt numFmtId="170" formatCode="0.00000"/>
  </numFmts>
  <fonts count="11"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2"/>
      <color theme="1"/>
      <name val="Times New Roman"/>
      <family val="1"/>
    </font>
    <font>
      <sz val="12"/>
      <color theme="1"/>
      <name val="Courier New"/>
      <family val="3"/>
    </font>
    <font>
      <sz val="11"/>
      <color theme="1"/>
      <name val="Arial"/>
      <family val="2"/>
    </font>
    <font>
      <b/>
      <sz val="11"/>
      <color theme="1"/>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6" fillId="0" borderId="0" xfId="0" applyFont="1"/>
    <xf numFmtId="0" fontId="4" fillId="0" borderId="0" xfId="0" applyFont="1"/>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9" fontId="4" fillId="0" borderId="0" xfId="3" applyFont="1" applyFill="1" applyBorder="1"/>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0" fontId="7" fillId="0" borderId="0" xfId="0" applyFont="1" applyAlignment="1">
      <alignment vertical="center"/>
    </xf>
    <xf numFmtId="0" fontId="0" fillId="0" borderId="0" xfId="0" applyFont="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0" fontId="8" fillId="0" borderId="0" xfId="0" applyFont="1" applyAlignment="1">
      <alignment horizontal="left" vertical="center" indent="9"/>
    </xf>
    <xf numFmtId="165" fontId="4" fillId="0" borderId="0" xfId="0" applyNumberFormat="1" applyFont="1" applyFill="1" applyBorder="1"/>
    <xf numFmtId="3" fontId="9" fillId="0" borderId="0" xfId="0" applyNumberFormat="1" applyFont="1"/>
    <xf numFmtId="167" fontId="7" fillId="0" borderId="0" xfId="0" applyNumberFormat="1" applyFont="1" applyAlignment="1">
      <alignment vertical="center"/>
    </xf>
    <xf numFmtId="49" fontId="9" fillId="0" borderId="1" xfId="0" applyNumberFormat="1" applyFont="1" applyBorder="1"/>
    <xf numFmtId="37" fontId="9" fillId="0" borderId="1" xfId="2" applyNumberFormat="1" applyFont="1" applyBorder="1" applyAlignment="1">
      <alignment horizontal="right" vertical="center"/>
    </xf>
    <xf numFmtId="0" fontId="10" fillId="0" borderId="1" xfId="0" applyFont="1" applyBorder="1"/>
    <xf numFmtId="49" fontId="10" fillId="0" borderId="1" xfId="0" applyNumberFormat="1" applyFont="1" applyBorder="1" applyAlignment="1">
      <alignment horizontal="left"/>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165" fontId="0" fillId="0" borderId="0" xfId="0" applyNumberFormat="1"/>
    <xf numFmtId="0" fontId="3" fillId="0" borderId="5" xfId="1" applyFont="1" applyBorder="1" applyAlignment="1">
      <alignment horizontal="left" wrapText="1"/>
    </xf>
    <xf numFmtId="0" fontId="5" fillId="0" borderId="0" xfId="0" applyFont="1" applyAlignment="1">
      <alignment horizontal="left" wrapText="1" readingOrder="1"/>
    </xf>
    <xf numFmtId="170" fontId="0" fillId="0" borderId="0" xfId="4" applyNumberFormat="1" applyFont="1"/>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zoomScaleNormal="100" workbookViewId="0">
      <selection activeCell="N10" sqref="N10"/>
    </sheetView>
  </sheetViews>
  <sheetFormatPr defaultRowHeight="15" x14ac:dyDescent="0.25"/>
  <cols>
    <col min="2" max="2" width="11.85546875" bestFit="1" customWidth="1"/>
    <col min="3" max="3" width="11.85546875" customWidth="1"/>
  </cols>
  <sheetData>
    <row r="1" spans="1:11" ht="45" customHeight="1" x14ac:dyDescent="0.25">
      <c r="A1" s="53" t="s">
        <v>23</v>
      </c>
      <c r="B1" s="53"/>
      <c r="C1" s="53"/>
    </row>
    <row r="2" spans="1:11" x14ac:dyDescent="0.25">
      <c r="A2" s="2" t="s">
        <v>16</v>
      </c>
      <c r="B2" s="1"/>
      <c r="C2" s="1"/>
    </row>
    <row r="3" spans="1:11" x14ac:dyDescent="0.25">
      <c r="A3" s="2"/>
    </row>
    <row r="4" spans="1:11" x14ac:dyDescent="0.25">
      <c r="A4" s="33"/>
      <c r="B4" s="35">
        <v>2018</v>
      </c>
      <c r="C4" s="35">
        <v>2019</v>
      </c>
    </row>
    <row r="5" spans="1:11" x14ac:dyDescent="0.25">
      <c r="A5" s="36" t="s">
        <v>8</v>
      </c>
      <c r="B5" s="34">
        <f>'Table 1'!C12/1000</f>
        <v>772.23747377300003</v>
      </c>
      <c r="C5" s="34">
        <f>'Table 1'!D12/1000</f>
        <v>772.27426850500001</v>
      </c>
      <c r="K5" s="51"/>
    </row>
    <row r="6" spans="1:11" x14ac:dyDescent="0.25">
      <c r="A6" s="36" t="s">
        <v>9</v>
      </c>
      <c r="B6" s="34">
        <f>'Table 1'!C15/1000</f>
        <v>178.83860141</v>
      </c>
      <c r="C6" s="34">
        <f>'Table 1'!D15/1000</f>
        <v>178.56873211600001</v>
      </c>
    </row>
    <row r="7" spans="1:11" x14ac:dyDescent="0.25">
      <c r="A7" s="36" t="s">
        <v>11</v>
      </c>
      <c r="B7" s="34">
        <f>'Table 1'!C21/1000</f>
        <v>96.535102588000015</v>
      </c>
      <c r="C7" s="34">
        <f>'Table 1'!D21/1000</f>
        <v>95.52336493</v>
      </c>
    </row>
    <row r="8" spans="1:11" x14ac:dyDescent="0.25">
      <c r="A8" s="36" t="s">
        <v>10</v>
      </c>
      <c r="B8" s="34">
        <f>'Table 1'!C18/1000</f>
        <v>73.487195802999992</v>
      </c>
      <c r="C8" s="34">
        <f>'Table 1'!D18/1000</f>
        <v>72.409907762000003</v>
      </c>
    </row>
    <row r="9" spans="1:11" x14ac:dyDescent="0.25">
      <c r="A9" s="36" t="s">
        <v>12</v>
      </c>
      <c r="B9" s="34">
        <f>'Table 1'!C24/1000</f>
        <v>46.826970635000002</v>
      </c>
      <c r="C9" s="34">
        <f>'Table 1'!D24/1000</f>
        <v>49.519058643999998</v>
      </c>
    </row>
    <row r="10" spans="1:11" ht="75" customHeight="1" x14ac:dyDescent="0.25">
      <c r="A10" s="52" t="s">
        <v>0</v>
      </c>
      <c r="B10" s="52"/>
      <c r="C10" s="52"/>
    </row>
    <row r="13" spans="1:11" x14ac:dyDescent="0.25">
      <c r="F13" s="54"/>
    </row>
    <row r="16" spans="1:11" x14ac:dyDescent="0.25">
      <c r="I16" s="51"/>
    </row>
  </sheetData>
  <mergeCells count="2">
    <mergeCell ref="A10:C10"/>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activeCell="J25" sqref="J25"/>
    </sheetView>
  </sheetViews>
  <sheetFormatPr defaultColWidth="8.85546875" defaultRowHeight="12.75" x14ac:dyDescent="0.2"/>
  <cols>
    <col min="1" max="1" width="7.85546875" style="5" customWidth="1"/>
    <col min="2" max="2" width="7.28515625" style="5" customWidth="1"/>
    <col min="3" max="3" width="11.5703125" style="17" customWidth="1"/>
    <col min="4" max="4" width="11.42578125" style="17" customWidth="1"/>
    <col min="5" max="5" width="15.7109375" style="17" customWidth="1"/>
    <col min="6" max="6" width="10.28515625" style="4" customWidth="1"/>
    <col min="7" max="16384" width="8.85546875" style="5"/>
  </cols>
  <sheetData>
    <row r="1" spans="1:8" ht="26.65" customHeight="1" x14ac:dyDescent="0.2">
      <c r="A1" s="38" t="s">
        <v>18</v>
      </c>
      <c r="B1" s="38"/>
      <c r="C1" s="38"/>
      <c r="D1" s="38"/>
      <c r="E1" s="38"/>
    </row>
    <row r="2" spans="1:8" s="6" customFormat="1" x14ac:dyDescent="0.2">
      <c r="A2" s="39" t="s">
        <v>1</v>
      </c>
      <c r="B2" s="39"/>
      <c r="C2" s="39"/>
      <c r="D2" s="39"/>
      <c r="E2" s="39"/>
    </row>
    <row r="3" spans="1:8" ht="38.25" x14ac:dyDescent="0.2">
      <c r="A3" s="7" t="s">
        <v>2</v>
      </c>
      <c r="B3" s="8"/>
      <c r="C3" s="9" t="s">
        <v>17</v>
      </c>
      <c r="D3" s="9" t="s">
        <v>21</v>
      </c>
      <c r="E3" s="7" t="s">
        <v>22</v>
      </c>
      <c r="F3" s="5"/>
    </row>
    <row r="4" spans="1:8" x14ac:dyDescent="0.2">
      <c r="A4" s="40" t="s">
        <v>3</v>
      </c>
      <c r="B4" s="10" t="s">
        <v>4</v>
      </c>
      <c r="C4" s="11">
        <v>665008.82114799996</v>
      </c>
      <c r="D4" s="11">
        <v>677861.70053399995</v>
      </c>
      <c r="E4" s="12">
        <f>100*((D4/C4)-1)</f>
        <v>1.9327381798954324</v>
      </c>
      <c r="F4" s="5"/>
    </row>
    <row r="5" spans="1:8" ht="17.25" customHeight="1" x14ac:dyDescent="0.2">
      <c r="A5" s="40"/>
      <c r="B5" s="10" t="s">
        <v>5</v>
      </c>
      <c r="C5" s="11">
        <v>563729.377186</v>
      </c>
      <c r="D5" s="11">
        <v>548755.97516399994</v>
      </c>
      <c r="E5" s="12">
        <f>100*((D5/C5)-1)</f>
        <v>-2.6561330006861894</v>
      </c>
      <c r="F5" s="5"/>
    </row>
    <row r="6" spans="1:8" x14ac:dyDescent="0.2">
      <c r="A6" s="40"/>
      <c r="B6" s="13" t="s">
        <v>6</v>
      </c>
      <c r="C6" s="14">
        <f>C4+C5</f>
        <v>1228738.1983340001</v>
      </c>
      <c r="D6" s="14">
        <v>1226617.675698</v>
      </c>
      <c r="E6" s="15">
        <f>100*((D6/C6)-1)</f>
        <v>-0.17257725354963283</v>
      </c>
      <c r="F6" s="5"/>
      <c r="G6" s="16"/>
    </row>
    <row r="7" spans="1:8" x14ac:dyDescent="0.2">
      <c r="A7" s="37" t="s">
        <v>7</v>
      </c>
      <c r="B7" s="10" t="s">
        <v>4</v>
      </c>
      <c r="C7" s="11">
        <f t="shared" ref="C7:D7" si="0">C10+C13+C16</f>
        <v>576090.340968</v>
      </c>
      <c r="D7" s="11">
        <f t="shared" si="0"/>
        <v>586249.53149700002</v>
      </c>
      <c r="E7" s="12">
        <f t="shared" ref="E7:E8" si="1">100*((D7/C7)-1)</f>
        <v>1.7634717693634006</v>
      </c>
      <c r="F7" s="5"/>
    </row>
    <row r="8" spans="1:8" ht="14.25" customHeight="1" x14ac:dyDescent="0.2">
      <c r="A8" s="37"/>
      <c r="B8" s="10" t="s">
        <v>5</v>
      </c>
      <c r="C8" s="11">
        <f t="shared" ref="C8:D8" si="2">C11+C14+C17</f>
        <v>448472.93001800001</v>
      </c>
      <c r="D8" s="11">
        <f t="shared" si="2"/>
        <v>437003.37688599998</v>
      </c>
      <c r="E8" s="12">
        <f t="shared" si="1"/>
        <v>-2.5574683251316177</v>
      </c>
      <c r="F8" s="5"/>
    </row>
    <row r="9" spans="1:8" ht="15.75" x14ac:dyDescent="0.2">
      <c r="A9" s="37"/>
      <c r="B9" s="13" t="s">
        <v>6</v>
      </c>
      <c r="C9" s="14">
        <f t="shared" ref="C9" si="3">C12+C15+C18</f>
        <v>1024563.2709860001</v>
      </c>
      <c r="D9" s="14">
        <f>D12+D15+D18</f>
        <v>1023252.9083830001</v>
      </c>
      <c r="E9" s="15">
        <f>100*((D9/C9)-1)</f>
        <v>-0.12789474697243453</v>
      </c>
      <c r="F9" s="5"/>
      <c r="H9" s="29"/>
    </row>
    <row r="10" spans="1:8" ht="15.75" x14ac:dyDescent="0.2">
      <c r="A10" s="37" t="s">
        <v>8</v>
      </c>
      <c r="B10" s="10" t="s">
        <v>4</v>
      </c>
      <c r="C10" s="11">
        <v>402167.27594299999</v>
      </c>
      <c r="D10" s="11">
        <v>411442.00366300001</v>
      </c>
      <c r="E10" s="12">
        <f t="shared" ref="E10:E11" si="4">100*((D10/C10)-1)</f>
        <v>2.3061865732990627</v>
      </c>
      <c r="F10" s="5"/>
      <c r="H10" s="29"/>
    </row>
    <row r="11" spans="1:8" ht="15.75" customHeight="1" x14ac:dyDescent="0.2">
      <c r="A11" s="37"/>
      <c r="B11" s="10" t="s">
        <v>5</v>
      </c>
      <c r="C11" s="11">
        <v>370070.19783000002</v>
      </c>
      <c r="D11" s="11">
        <v>360832.26484199998</v>
      </c>
      <c r="E11" s="12">
        <f t="shared" si="4"/>
        <v>-2.496265044353474</v>
      </c>
      <c r="F11" s="5"/>
      <c r="H11" s="29"/>
    </row>
    <row r="12" spans="1:8" x14ac:dyDescent="0.2">
      <c r="A12" s="37"/>
      <c r="B12" s="13" t="s">
        <v>6</v>
      </c>
      <c r="C12" s="14">
        <f>C10+C11</f>
        <v>772237.47377300006</v>
      </c>
      <c r="D12" s="14">
        <v>772274.26850500004</v>
      </c>
      <c r="E12" s="15">
        <f>100*((D12/C12)-1)</f>
        <v>4.7646913351906406E-3</v>
      </c>
      <c r="F12" s="30"/>
    </row>
    <row r="13" spans="1:8" x14ac:dyDescent="0.2">
      <c r="A13" s="37" t="s">
        <v>9</v>
      </c>
      <c r="B13" s="10" t="s">
        <v>4</v>
      </c>
      <c r="C13" s="11">
        <v>116018.278187</v>
      </c>
      <c r="D13" s="11">
        <v>116449.761908</v>
      </c>
      <c r="E13" s="12">
        <f t="shared" ref="E13:E14" si="5">100*((D13/C13)-1)</f>
        <v>0.37191012290711534</v>
      </c>
      <c r="F13" s="30"/>
    </row>
    <row r="14" spans="1:8" ht="15.75" customHeight="1" x14ac:dyDescent="0.2">
      <c r="A14" s="37"/>
      <c r="B14" s="10" t="s">
        <v>5</v>
      </c>
      <c r="C14" s="11">
        <v>62820.323222999999</v>
      </c>
      <c r="D14" s="11">
        <v>62118.970207999999</v>
      </c>
      <c r="E14" s="12">
        <f t="shared" si="5"/>
        <v>-1.1164428627823741</v>
      </c>
      <c r="F14" s="30"/>
    </row>
    <row r="15" spans="1:8" x14ac:dyDescent="0.2">
      <c r="A15" s="37"/>
      <c r="B15" s="13" t="s">
        <v>6</v>
      </c>
      <c r="C15" s="14">
        <f>C13+C14</f>
        <v>178838.60141</v>
      </c>
      <c r="D15" s="14">
        <v>178568.732116</v>
      </c>
      <c r="E15" s="15">
        <f>100*((D15/C15)-1)</f>
        <v>-0.15090103136140565</v>
      </c>
      <c r="F15" s="30"/>
    </row>
    <row r="16" spans="1:8" x14ac:dyDescent="0.2">
      <c r="A16" s="37" t="s">
        <v>10</v>
      </c>
      <c r="B16" s="10" t="s">
        <v>4</v>
      </c>
      <c r="C16" s="11">
        <v>57904.786838</v>
      </c>
      <c r="D16" s="11">
        <v>58357.765926</v>
      </c>
      <c r="E16" s="12">
        <f t="shared" ref="E16:E17" si="6">100*((D16/C16)-1)</f>
        <v>0.78228262763024858</v>
      </c>
      <c r="F16" s="5"/>
    </row>
    <row r="17" spans="1:6" ht="15.75" customHeight="1" x14ac:dyDescent="0.2">
      <c r="A17" s="37"/>
      <c r="B17" s="10" t="s">
        <v>5</v>
      </c>
      <c r="C17" s="11">
        <v>15582.408965000001</v>
      </c>
      <c r="D17" s="11">
        <v>14052.141836000001</v>
      </c>
      <c r="E17" s="12">
        <f t="shared" si="6"/>
        <v>-9.820478543703782</v>
      </c>
      <c r="F17" s="5"/>
    </row>
    <row r="18" spans="1:6" x14ac:dyDescent="0.2">
      <c r="A18" s="37"/>
      <c r="B18" s="13" t="s">
        <v>6</v>
      </c>
      <c r="C18" s="14">
        <f>C16+C17</f>
        <v>73487.195802999995</v>
      </c>
      <c r="D18" s="14">
        <v>72409.907762000003</v>
      </c>
      <c r="E18" s="15">
        <f>100*((D18/C18)-1)</f>
        <v>-1.4659533939598401</v>
      </c>
      <c r="F18" s="5"/>
    </row>
    <row r="19" spans="1:6" x14ac:dyDescent="0.2">
      <c r="A19" s="37" t="s">
        <v>11</v>
      </c>
      <c r="B19" s="10" t="s">
        <v>4</v>
      </c>
      <c r="C19" s="11">
        <v>48700.801542000001</v>
      </c>
      <c r="D19" s="11">
        <v>50708.766169000002</v>
      </c>
      <c r="E19" s="12">
        <f t="shared" ref="E19:E20" si="7">100*((D19/C19)-1)</f>
        <v>4.1230627903902528</v>
      </c>
      <c r="F19" s="5"/>
    </row>
    <row r="20" spans="1:6" ht="12.75" customHeight="1" x14ac:dyDescent="0.2">
      <c r="A20" s="37"/>
      <c r="B20" s="10" t="s">
        <v>5</v>
      </c>
      <c r="C20" s="11">
        <v>47834.301046</v>
      </c>
      <c r="D20" s="11">
        <v>44814.598761000001</v>
      </c>
      <c r="E20" s="12">
        <f t="shared" si="7"/>
        <v>-6.3128387348988184</v>
      </c>
      <c r="F20" s="5"/>
    </row>
    <row r="21" spans="1:6" x14ac:dyDescent="0.2">
      <c r="A21" s="37"/>
      <c r="B21" s="13" t="s">
        <v>6</v>
      </c>
      <c r="C21" s="14">
        <f>C19+C20</f>
        <v>96535.102588000009</v>
      </c>
      <c r="D21" s="14">
        <v>95523.364929999996</v>
      </c>
      <c r="E21" s="15">
        <f>100*((D21/C21)-1)</f>
        <v>-1.0480515697155135</v>
      </c>
      <c r="F21" s="5"/>
    </row>
    <row r="22" spans="1:6" x14ac:dyDescent="0.2">
      <c r="A22" s="37" t="s">
        <v>12</v>
      </c>
      <c r="B22" s="10" t="s">
        <v>4</v>
      </c>
      <c r="C22" s="11">
        <v>19574.399818000002</v>
      </c>
      <c r="D22" s="11">
        <v>21833.546652000001</v>
      </c>
      <c r="E22" s="12">
        <f t="shared" ref="E22:E23" si="8">100*((D22/C22)-1)</f>
        <v>11.541333859557511</v>
      </c>
      <c r="F22" s="5"/>
    </row>
    <row r="23" spans="1:6" ht="12.75" customHeight="1" x14ac:dyDescent="0.2">
      <c r="A23" s="37"/>
      <c r="B23" s="10" t="s">
        <v>5</v>
      </c>
      <c r="C23" s="11">
        <v>27252.570817</v>
      </c>
      <c r="D23" s="11">
        <v>27685.511922000002</v>
      </c>
      <c r="E23" s="12">
        <f t="shared" si="8"/>
        <v>1.5886248233503819</v>
      </c>
      <c r="F23" s="5"/>
    </row>
    <row r="24" spans="1:6" x14ac:dyDescent="0.2">
      <c r="A24" s="37"/>
      <c r="B24" s="13" t="s">
        <v>6</v>
      </c>
      <c r="C24" s="14">
        <f>C22+C23</f>
        <v>46826.970635000005</v>
      </c>
      <c r="D24" s="14">
        <v>49519.058643999997</v>
      </c>
      <c r="E24" s="15">
        <f>100*((D24/C24)-1)</f>
        <v>5.7490116753097009</v>
      </c>
      <c r="F24" s="5"/>
    </row>
    <row r="25" spans="1:6" ht="36" customHeight="1" x14ac:dyDescent="0.2">
      <c r="A25" s="41" t="s">
        <v>13</v>
      </c>
      <c r="B25" s="41"/>
      <c r="C25" s="41"/>
      <c r="D25" s="41"/>
      <c r="E25" s="41"/>
    </row>
    <row r="26" spans="1:6" ht="118.5" customHeight="1" x14ac:dyDescent="0.2">
      <c r="A26" s="42" t="s">
        <v>14</v>
      </c>
      <c r="B26" s="42"/>
      <c r="C26" s="42"/>
      <c r="D26" s="42"/>
      <c r="E26" s="42"/>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I26" sqref="I26"/>
    </sheetView>
  </sheetViews>
  <sheetFormatPr defaultColWidth="9.140625" defaultRowHeight="12.75" x14ac:dyDescent="0.2"/>
  <cols>
    <col min="1" max="1" width="7.5703125" style="2" customWidth="1"/>
    <col min="2" max="2" width="8.28515625" style="2" customWidth="1"/>
    <col min="3" max="3" width="11" style="28" customWidth="1"/>
    <col min="4" max="4" width="11.5703125" style="28" customWidth="1"/>
    <col min="5" max="5" width="17.7109375" style="28" customWidth="1"/>
    <col min="6" max="6" width="8.85546875" style="18" customWidth="1"/>
    <col min="7" max="8" width="9.140625" style="2"/>
    <col min="9" max="9" width="9.140625" style="2" customWidth="1"/>
    <col min="10" max="10" width="9.5703125" style="2" customWidth="1"/>
    <col min="11" max="16384" width="9.140625" style="2"/>
  </cols>
  <sheetData>
    <row r="1" spans="1:15" ht="26.65" customHeight="1" x14ac:dyDescent="0.2">
      <c r="A1" s="38" t="s">
        <v>19</v>
      </c>
      <c r="B1" s="38"/>
      <c r="C1" s="38"/>
      <c r="D1" s="38"/>
      <c r="E1" s="38"/>
    </row>
    <row r="2" spans="1:15" s="3" customFormat="1" x14ac:dyDescent="0.2">
      <c r="A2" s="44" t="s">
        <v>1</v>
      </c>
      <c r="B2" s="44"/>
      <c r="C2" s="44"/>
      <c r="D2" s="44"/>
      <c r="E2" s="44"/>
      <c r="F2" s="19"/>
    </row>
    <row r="3" spans="1:15" ht="25.5" x14ac:dyDescent="0.2">
      <c r="A3" s="20" t="s">
        <v>2</v>
      </c>
      <c r="B3" s="21"/>
      <c r="C3" s="9" t="s">
        <v>17</v>
      </c>
      <c r="D3" s="9" t="s">
        <v>21</v>
      </c>
      <c r="E3" s="7" t="s">
        <v>22</v>
      </c>
      <c r="F3" s="2"/>
    </row>
    <row r="4" spans="1:15" x14ac:dyDescent="0.2">
      <c r="A4" s="45" t="s">
        <v>3</v>
      </c>
      <c r="B4" s="22" t="s">
        <v>4</v>
      </c>
      <c r="C4" s="11">
        <v>318481.08252699999</v>
      </c>
      <c r="D4" s="11">
        <v>319735.69511600002</v>
      </c>
      <c r="E4" s="12">
        <f>100*((D4/C4)-1)</f>
        <v>0.39393629883610615</v>
      </c>
      <c r="F4" s="2"/>
    </row>
    <row r="5" spans="1:15" x14ac:dyDescent="0.2">
      <c r="A5" s="45"/>
      <c r="B5" s="22" t="s">
        <v>5</v>
      </c>
      <c r="C5" s="11">
        <v>298719.01985699998</v>
      </c>
      <c r="D5" s="11">
        <v>292381.88988700003</v>
      </c>
      <c r="E5" s="12">
        <f>100*((D5/C5)-1)</f>
        <v>-2.121435043886255</v>
      </c>
      <c r="F5" s="2"/>
    </row>
    <row r="6" spans="1:15" x14ac:dyDescent="0.2">
      <c r="A6" s="45"/>
      <c r="B6" s="13" t="s">
        <v>6</v>
      </c>
      <c r="C6" s="14">
        <f>C4+C5</f>
        <v>617200.10238399997</v>
      </c>
      <c r="D6" s="14">
        <v>612117.58500299999</v>
      </c>
      <c r="E6" s="15">
        <f>100*((D6/C6)-1)</f>
        <v>-0.82347967237338393</v>
      </c>
      <c r="F6" s="2"/>
    </row>
    <row r="7" spans="1:15" x14ac:dyDescent="0.2">
      <c r="A7" s="43" t="s">
        <v>7</v>
      </c>
      <c r="B7" s="22" t="s">
        <v>4</v>
      </c>
      <c r="C7" s="11">
        <f t="shared" ref="C7" si="0">C10+C13+C16</f>
        <v>280742.30675499997</v>
      </c>
      <c r="D7" s="11">
        <f>D10+D13+D16</f>
        <v>277352.58047300001</v>
      </c>
      <c r="E7" s="12">
        <f t="shared" ref="E7:E8" si="1">100*((D7/C7)-1)</f>
        <v>-1.2074155552757926</v>
      </c>
      <c r="F7" s="2"/>
    </row>
    <row r="8" spans="1:15" x14ac:dyDescent="0.2">
      <c r="A8" s="43"/>
      <c r="B8" s="22" t="s">
        <v>5</v>
      </c>
      <c r="C8" s="11">
        <f t="shared" ref="C8" si="2">C11+C14+C17</f>
        <v>236300.37465499999</v>
      </c>
      <c r="D8" s="11">
        <f>D11+D14+D17</f>
        <v>229383.75640700001</v>
      </c>
      <c r="E8" s="12">
        <f t="shared" si="1"/>
        <v>-2.9270449774353002</v>
      </c>
      <c r="F8" s="2"/>
    </row>
    <row r="9" spans="1:15" x14ac:dyDescent="0.2">
      <c r="A9" s="43"/>
      <c r="B9" s="13" t="s">
        <v>6</v>
      </c>
      <c r="C9" s="14">
        <f t="shared" ref="C9" si="3">C12+C15+C18</f>
        <v>517042.68141000002</v>
      </c>
      <c r="D9" s="14">
        <f>D12+D15+D18</f>
        <v>506736.33687999996</v>
      </c>
      <c r="E9" s="15">
        <f>100*((D9/C9)-1)</f>
        <v>-1.9933256770783725</v>
      </c>
      <c r="F9" s="2"/>
    </row>
    <row r="10" spans="1:15" x14ac:dyDescent="0.2">
      <c r="A10" s="43" t="s">
        <v>8</v>
      </c>
      <c r="B10" s="22" t="s">
        <v>4</v>
      </c>
      <c r="C10" s="11">
        <v>155387.99677200001</v>
      </c>
      <c r="D10" s="11">
        <v>155943.850064</v>
      </c>
      <c r="E10" s="12">
        <f t="shared" ref="E10:E11" si="4">100*((D10/C10)-1)</f>
        <v>0.35771958165828899</v>
      </c>
      <c r="F10" s="2"/>
    </row>
    <row r="11" spans="1:15" x14ac:dyDescent="0.2">
      <c r="A11" s="43"/>
      <c r="B11" s="22" t="s">
        <v>5</v>
      </c>
      <c r="C11" s="11">
        <v>192894.4694</v>
      </c>
      <c r="D11" s="11">
        <v>187131.07910999999</v>
      </c>
      <c r="E11" s="12">
        <f t="shared" si="4"/>
        <v>-2.9878463119897058</v>
      </c>
      <c r="F11" s="2"/>
    </row>
    <row r="12" spans="1:15" ht="14.25" x14ac:dyDescent="0.2">
      <c r="A12" s="43"/>
      <c r="B12" s="13" t="s">
        <v>6</v>
      </c>
      <c r="C12" s="14">
        <f>C10+C11</f>
        <v>348282.46617200004</v>
      </c>
      <c r="D12" s="14">
        <v>343074.92917399999</v>
      </c>
      <c r="E12" s="15">
        <f>100*((D12/C12)-1)</f>
        <v>-1.4952050429746011</v>
      </c>
      <c r="F12" s="30"/>
      <c r="G12" s="5"/>
      <c r="H12" s="5"/>
      <c r="I12" s="5"/>
      <c r="J12" s="5"/>
      <c r="K12" s="31"/>
      <c r="L12" s="5"/>
      <c r="M12" s="5"/>
      <c r="N12" s="31"/>
      <c r="O12" s="5"/>
    </row>
    <row r="13" spans="1:15" x14ac:dyDescent="0.2">
      <c r="A13" s="43" t="s">
        <v>9</v>
      </c>
      <c r="B13" s="22" t="s">
        <v>4</v>
      </c>
      <c r="C13" s="11">
        <v>67597.213185999994</v>
      </c>
      <c r="D13" s="11">
        <v>63178.234581999997</v>
      </c>
      <c r="E13" s="12">
        <f t="shared" ref="E13:E14" si="5">100*((D13/C13)-1)</f>
        <v>-6.5372200949183608</v>
      </c>
      <c r="F13" s="30"/>
      <c r="G13" s="5"/>
      <c r="H13" s="5"/>
      <c r="I13" s="5"/>
      <c r="J13" s="5"/>
      <c r="K13" s="5"/>
      <c r="L13" s="5"/>
      <c r="M13" s="5"/>
      <c r="N13" s="5"/>
      <c r="O13" s="5"/>
    </row>
    <row r="14" spans="1:15" x14ac:dyDescent="0.2">
      <c r="A14" s="43"/>
      <c r="B14" s="22" t="s">
        <v>5</v>
      </c>
      <c r="C14" s="11">
        <v>32868.52218</v>
      </c>
      <c r="D14" s="11">
        <v>33121.262219999997</v>
      </c>
      <c r="E14" s="12">
        <f t="shared" si="5"/>
        <v>0.76894251167090033</v>
      </c>
      <c r="F14" s="30"/>
      <c r="G14" s="5"/>
      <c r="H14" s="5"/>
      <c r="I14" s="5"/>
      <c r="J14" s="5"/>
      <c r="K14" s="5"/>
      <c r="L14" s="5"/>
      <c r="M14" s="5"/>
      <c r="N14" s="5"/>
      <c r="O14" s="5"/>
    </row>
    <row r="15" spans="1:15" ht="14.25" x14ac:dyDescent="0.2">
      <c r="A15" s="43"/>
      <c r="B15" s="13" t="s">
        <v>6</v>
      </c>
      <c r="C15" s="14">
        <f>C13+C14</f>
        <v>100465.73536599999</v>
      </c>
      <c r="D15" s="14">
        <v>96299.496801999994</v>
      </c>
      <c r="E15" s="15">
        <f>100*((D15/C15)-1)</f>
        <v>-4.1469248682869386</v>
      </c>
      <c r="F15" s="30"/>
      <c r="G15" s="5"/>
      <c r="H15" s="5"/>
      <c r="I15" s="5"/>
      <c r="J15" s="5"/>
      <c r="K15" s="31"/>
      <c r="L15" s="5"/>
      <c r="M15" s="5"/>
      <c r="N15" s="5"/>
      <c r="O15" s="5"/>
    </row>
    <row r="16" spans="1:15" ht="15.75" x14ac:dyDescent="0.25">
      <c r="A16" s="43" t="s">
        <v>10</v>
      </c>
      <c r="B16" s="22" t="s">
        <v>4</v>
      </c>
      <c r="C16" s="11">
        <v>57757.096796999998</v>
      </c>
      <c r="D16" s="11">
        <v>58230.495826999999</v>
      </c>
      <c r="E16" s="12">
        <f t="shared" ref="E16:E17" si="6">100*((D16/C16)-1)</f>
        <v>0.81963785621681495</v>
      </c>
      <c r="F16" s="2"/>
      <c r="H16" s="23"/>
      <c r="I16" s="24"/>
      <c r="J16" s="32"/>
    </row>
    <row r="17" spans="1:10" ht="15.75" x14ac:dyDescent="0.25">
      <c r="A17" s="43"/>
      <c r="B17" s="22" t="s">
        <v>5</v>
      </c>
      <c r="C17" s="11">
        <v>10537.383075</v>
      </c>
      <c r="D17" s="11">
        <v>9131.4150769999997</v>
      </c>
      <c r="E17" s="12">
        <f t="shared" si="6"/>
        <v>-13.342667605353242</v>
      </c>
      <c r="F17" s="2"/>
      <c r="H17" s="23"/>
      <c r="I17" s="24"/>
      <c r="J17" s="32"/>
    </row>
    <row r="18" spans="1:10" ht="12.4" customHeight="1" x14ac:dyDescent="0.25">
      <c r="A18" s="43"/>
      <c r="B18" s="13" t="s">
        <v>6</v>
      </c>
      <c r="C18" s="14">
        <f>C16+C17</f>
        <v>68294.479871999996</v>
      </c>
      <c r="D18" s="14">
        <v>67361.910904000004</v>
      </c>
      <c r="E18" s="15">
        <f>100*((D18/C18)-1)</f>
        <v>-1.3655114875284924</v>
      </c>
      <c r="F18" s="2"/>
      <c r="H18" s="23"/>
      <c r="I18" s="32"/>
      <c r="J18" s="24"/>
    </row>
    <row r="19" spans="1:10" ht="15.75" x14ac:dyDescent="0.25">
      <c r="A19" s="43" t="s">
        <v>11</v>
      </c>
      <c r="B19" s="22" t="s">
        <v>4</v>
      </c>
      <c r="C19" s="11">
        <v>15982.342069</v>
      </c>
      <c r="D19" s="11">
        <v>17071.877681000002</v>
      </c>
      <c r="E19" s="12">
        <f t="shared" ref="E19:E20" si="7">100*((D19/C19)-1)</f>
        <v>6.8171210908650748</v>
      </c>
      <c r="F19" s="2"/>
      <c r="H19" s="23"/>
      <c r="I19" s="32"/>
      <c r="J19" s="24"/>
    </row>
    <row r="20" spans="1:10" ht="15.75" x14ac:dyDescent="0.25">
      <c r="A20" s="43"/>
      <c r="B20" s="22" t="s">
        <v>5</v>
      </c>
      <c r="C20" s="11">
        <v>13739.001716000001</v>
      </c>
      <c r="D20" s="11">
        <v>13827.120708</v>
      </c>
      <c r="E20" s="12">
        <f t="shared" si="7"/>
        <v>0.64137841905484994</v>
      </c>
      <c r="F20" s="2"/>
      <c r="H20" s="23"/>
      <c r="I20" s="24"/>
      <c r="J20" s="32"/>
    </row>
    <row r="21" spans="1:10" ht="13.9" customHeight="1" x14ac:dyDescent="0.25">
      <c r="A21" s="43"/>
      <c r="B21" s="13" t="s">
        <v>6</v>
      </c>
      <c r="C21" s="14">
        <f>C19+C20</f>
        <v>29721.343785000001</v>
      </c>
      <c r="D21" s="14">
        <v>30898.998389</v>
      </c>
      <c r="E21" s="15">
        <f>100*((D21/C21)-1)</f>
        <v>3.9623195119271371</v>
      </c>
      <c r="F21" s="2"/>
      <c r="H21" s="23"/>
      <c r="I21" s="24"/>
      <c r="J21" s="23"/>
    </row>
    <row r="22" spans="1:10" x14ac:dyDescent="0.2">
      <c r="A22" s="43" t="s">
        <v>12</v>
      </c>
      <c r="B22" s="22" t="s">
        <v>4</v>
      </c>
      <c r="C22" s="11">
        <v>12279.982803000001</v>
      </c>
      <c r="D22" s="11">
        <v>14746.30075</v>
      </c>
      <c r="E22" s="12">
        <f t="shared" ref="E22:E23" si="8">100*((D22/C22)-1)</f>
        <v>20.084050495555083</v>
      </c>
      <c r="F22" s="2"/>
    </row>
    <row r="23" spans="1:10" x14ac:dyDescent="0.2">
      <c r="A23" s="43"/>
      <c r="B23" s="22" t="s">
        <v>5</v>
      </c>
      <c r="C23" s="11">
        <v>17472.504659999999</v>
      </c>
      <c r="D23" s="11">
        <v>18568.501489999999</v>
      </c>
      <c r="E23" s="12">
        <f t="shared" si="8"/>
        <v>6.2726944495203218</v>
      </c>
      <c r="F23" s="2"/>
    </row>
    <row r="24" spans="1:10" x14ac:dyDescent="0.2">
      <c r="A24" s="43"/>
      <c r="B24" s="25" t="s">
        <v>6</v>
      </c>
      <c r="C24" s="14">
        <f>C22+C23</f>
        <v>29752.487462999998</v>
      </c>
      <c r="D24" s="14">
        <v>33314.802239999997</v>
      </c>
      <c r="E24" s="15">
        <f>100*((D24/C24)-1)</f>
        <v>11.973166214858754</v>
      </c>
      <c r="F24" s="2"/>
    </row>
    <row r="25" spans="1:10" ht="31.9" customHeight="1" x14ac:dyDescent="0.2">
      <c r="A25" s="46" t="s">
        <v>13</v>
      </c>
      <c r="B25" s="46"/>
      <c r="C25" s="46"/>
      <c r="D25" s="46"/>
      <c r="E25" s="46"/>
    </row>
    <row r="26" spans="1:10" ht="121.5" customHeight="1" x14ac:dyDescent="0.2">
      <c r="A26" s="47" t="s">
        <v>14</v>
      </c>
      <c r="B26" s="47"/>
      <c r="C26" s="47"/>
      <c r="D26" s="47"/>
      <c r="E26" s="47"/>
    </row>
    <row r="27" spans="1:10" s="18" customFormat="1" x14ac:dyDescent="0.2">
      <c r="A27" s="26"/>
      <c r="B27" s="26"/>
      <c r="C27" s="27"/>
      <c r="D27" s="27"/>
      <c r="E27" s="27"/>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K26" sqref="K26"/>
    </sheetView>
  </sheetViews>
  <sheetFormatPr defaultColWidth="9.140625" defaultRowHeight="12.75" x14ac:dyDescent="0.2"/>
  <cols>
    <col min="1" max="1" width="8.140625" style="2" customWidth="1"/>
    <col min="2" max="2" width="8.7109375" style="2" customWidth="1"/>
    <col min="3" max="3" width="11.140625" style="28" customWidth="1"/>
    <col min="4" max="4" width="11.28515625" style="28" customWidth="1"/>
    <col min="5" max="5" width="17.85546875" style="28" customWidth="1"/>
    <col min="6" max="16384" width="9.140625" style="2"/>
  </cols>
  <sheetData>
    <row r="1" spans="1:15" ht="27.6" customHeight="1" x14ac:dyDescent="0.2">
      <c r="A1" s="48" t="s">
        <v>20</v>
      </c>
      <c r="B1" s="49"/>
      <c r="C1" s="49"/>
      <c r="D1" s="49"/>
      <c r="E1" s="50"/>
    </row>
    <row r="2" spans="1:15" s="3" customFormat="1" x14ac:dyDescent="0.2">
      <c r="A2" s="44" t="s">
        <v>1</v>
      </c>
      <c r="B2" s="44"/>
      <c r="C2" s="44"/>
      <c r="D2" s="44"/>
      <c r="E2" s="44"/>
    </row>
    <row r="3" spans="1:15" ht="25.5" x14ac:dyDescent="0.2">
      <c r="A3" s="20" t="s">
        <v>2</v>
      </c>
      <c r="B3" s="21"/>
      <c r="C3" s="9" t="s">
        <v>17</v>
      </c>
      <c r="D3" s="9" t="s">
        <v>21</v>
      </c>
      <c r="E3" s="7" t="s">
        <v>22</v>
      </c>
    </row>
    <row r="4" spans="1:15" x14ac:dyDescent="0.2">
      <c r="A4" s="45" t="s">
        <v>3</v>
      </c>
      <c r="B4" s="22" t="s">
        <v>4</v>
      </c>
      <c r="C4" s="11">
        <v>346527.73862100003</v>
      </c>
      <c r="D4" s="11">
        <v>358126.00541799999</v>
      </c>
      <c r="E4" s="12">
        <f>100*((D4/C4)-1)</f>
        <v>3.3469952053925001</v>
      </c>
    </row>
    <row r="5" spans="1:15" x14ac:dyDescent="0.2">
      <c r="A5" s="45"/>
      <c r="B5" s="22" t="s">
        <v>5</v>
      </c>
      <c r="C5" s="11">
        <v>265010.35732900002</v>
      </c>
      <c r="D5" s="11">
        <v>256374.08527700001</v>
      </c>
      <c r="E5" s="12">
        <f>100*((D5/C5)-1)</f>
        <v>-3.2588432161835934</v>
      </c>
    </row>
    <row r="6" spans="1:15" x14ac:dyDescent="0.2">
      <c r="A6" s="45"/>
      <c r="B6" s="13" t="s">
        <v>6</v>
      </c>
      <c r="C6" s="14">
        <f>C4+C5</f>
        <v>611538.09594999999</v>
      </c>
      <c r="D6" s="14">
        <v>614500.09069500002</v>
      </c>
      <c r="E6" s="15">
        <f>100*((D6/C6)-1)</f>
        <v>0.48435163150362115</v>
      </c>
    </row>
    <row r="7" spans="1:15" x14ac:dyDescent="0.2">
      <c r="A7" s="43" t="s">
        <v>7</v>
      </c>
      <c r="B7" s="22" t="s">
        <v>4</v>
      </c>
      <c r="C7" s="11">
        <f t="shared" ref="C7:D7" si="0">C10+C13+C16</f>
        <v>295348.03421300004</v>
      </c>
      <c r="D7" s="11">
        <f t="shared" si="0"/>
        <v>308896.95102400001</v>
      </c>
      <c r="E7" s="12">
        <f t="shared" ref="E7:E8" si="1">100*((D7/C7)-1)</f>
        <v>4.5874409989228981</v>
      </c>
    </row>
    <row r="8" spans="1:15" x14ac:dyDescent="0.2">
      <c r="A8" s="43"/>
      <c r="B8" s="22" t="s">
        <v>5</v>
      </c>
      <c r="C8" s="11">
        <f t="shared" ref="C8:D8" si="2">C11+C14+C17</f>
        <v>212172.55536299996</v>
      </c>
      <c r="D8" s="11">
        <f t="shared" si="2"/>
        <v>207619.62049900001</v>
      </c>
      <c r="E8" s="12">
        <f t="shared" si="1"/>
        <v>-2.1458641793753563</v>
      </c>
    </row>
    <row r="9" spans="1:15" x14ac:dyDescent="0.2">
      <c r="A9" s="43"/>
      <c r="B9" s="13" t="s">
        <v>6</v>
      </c>
      <c r="C9" s="14">
        <f t="shared" ref="C9" si="3">C12+C15+C18</f>
        <v>507520.58957600006</v>
      </c>
      <c r="D9" s="14">
        <f>D12+D15+D18</f>
        <v>516516.57150299998</v>
      </c>
      <c r="E9" s="15">
        <f>100*((D9/C9)-1)</f>
        <v>1.7725353634451491</v>
      </c>
    </row>
    <row r="10" spans="1:15" x14ac:dyDescent="0.2">
      <c r="A10" s="43" t="s">
        <v>8</v>
      </c>
      <c r="B10" s="22" t="s">
        <v>4</v>
      </c>
      <c r="C10" s="11">
        <v>246779.279171</v>
      </c>
      <c r="D10" s="11">
        <v>255498.15359900001</v>
      </c>
      <c r="E10" s="12">
        <f t="shared" ref="E10:E13" si="4">100*((D10/C10)-1)</f>
        <v>3.5330658462449316</v>
      </c>
    </row>
    <row r="11" spans="1:15" x14ac:dyDescent="0.2">
      <c r="A11" s="43"/>
      <c r="B11" s="22" t="s">
        <v>5</v>
      </c>
      <c r="C11" s="11">
        <v>177175.72842999999</v>
      </c>
      <c r="D11" s="11">
        <v>173701.18575199999</v>
      </c>
      <c r="E11" s="12">
        <f t="shared" si="4"/>
        <v>-1.9610714790275319</v>
      </c>
    </row>
    <row r="12" spans="1:15" ht="14.25" x14ac:dyDescent="0.2">
      <c r="A12" s="43"/>
      <c r="B12" s="13" t="s">
        <v>6</v>
      </c>
      <c r="C12" s="14">
        <f>C10+C11</f>
        <v>423955.00760100002</v>
      </c>
      <c r="D12" s="14">
        <v>429199.339331</v>
      </c>
      <c r="E12" s="15">
        <f>100*((D12/C12)-1)</f>
        <v>1.2370019544469146</v>
      </c>
      <c r="F12" s="30"/>
      <c r="G12" s="5"/>
      <c r="H12" s="5"/>
      <c r="I12" s="5"/>
      <c r="J12" s="5"/>
      <c r="K12" s="31"/>
      <c r="L12" s="5"/>
      <c r="M12" s="5"/>
      <c r="N12" s="31"/>
      <c r="O12" s="5"/>
    </row>
    <row r="13" spans="1:15" x14ac:dyDescent="0.2">
      <c r="A13" s="43" t="s">
        <v>9</v>
      </c>
      <c r="B13" s="22" t="s">
        <v>4</v>
      </c>
      <c r="C13" s="11">
        <v>48421.065001000003</v>
      </c>
      <c r="D13" s="11">
        <v>53271.527326000003</v>
      </c>
      <c r="E13" s="12">
        <f t="shared" si="4"/>
        <v>10.017256590493883</v>
      </c>
      <c r="F13" s="30"/>
      <c r="G13" s="5"/>
      <c r="H13" s="5"/>
      <c r="I13" s="5"/>
      <c r="J13" s="5"/>
      <c r="K13" s="5"/>
      <c r="L13" s="5"/>
      <c r="M13" s="5"/>
      <c r="N13" s="5"/>
      <c r="O13" s="5"/>
    </row>
    <row r="14" spans="1:15" x14ac:dyDescent="0.2">
      <c r="A14" s="43"/>
      <c r="B14" s="22" t="s">
        <v>5</v>
      </c>
      <c r="C14" s="11">
        <v>29951.801042999999</v>
      </c>
      <c r="D14" s="11">
        <v>28997.707987999998</v>
      </c>
      <c r="E14" s="12">
        <f t="shared" ref="E14" si="5">100*((D14/C14)-1)</f>
        <v>-3.1854279935629504</v>
      </c>
      <c r="F14" s="30"/>
      <c r="G14" s="5"/>
      <c r="H14" s="5"/>
      <c r="I14" s="5"/>
      <c r="J14" s="5"/>
      <c r="K14" s="5"/>
      <c r="L14" s="5"/>
      <c r="M14" s="5"/>
      <c r="N14" s="5"/>
      <c r="O14" s="5"/>
    </row>
    <row r="15" spans="1:15" ht="14.25" x14ac:dyDescent="0.2">
      <c r="A15" s="43"/>
      <c r="B15" s="13" t="s">
        <v>6</v>
      </c>
      <c r="C15" s="14">
        <f>C13+C14</f>
        <v>78372.866043999995</v>
      </c>
      <c r="D15" s="14">
        <v>82269.235314000005</v>
      </c>
      <c r="E15" s="15">
        <f>100*((D15/C15)-1)</f>
        <v>4.9715794083790676</v>
      </c>
      <c r="F15" s="30"/>
      <c r="G15" s="5"/>
      <c r="H15" s="5"/>
      <c r="I15" s="5"/>
      <c r="J15" s="5"/>
      <c r="K15" s="31"/>
      <c r="L15" s="5"/>
      <c r="M15" s="5"/>
      <c r="N15" s="5"/>
      <c r="O15" s="5"/>
    </row>
    <row r="16" spans="1:15" ht="15.75" x14ac:dyDescent="0.25">
      <c r="A16" s="43" t="s">
        <v>10</v>
      </c>
      <c r="B16" s="22" t="s">
        <v>4</v>
      </c>
      <c r="C16" s="11">
        <v>147.69004100000001</v>
      </c>
      <c r="D16" s="11">
        <v>127.270099</v>
      </c>
      <c r="E16" s="12">
        <f t="shared" ref="E16:E17" si="6">100*((D16/C16)-1)</f>
        <v>-13.826214592221564</v>
      </c>
      <c r="H16" s="23"/>
      <c r="I16" s="24"/>
      <c r="J16" s="32"/>
    </row>
    <row r="17" spans="1:12" ht="15.75" x14ac:dyDescent="0.25">
      <c r="A17" s="43"/>
      <c r="B17" s="22" t="s">
        <v>5</v>
      </c>
      <c r="C17" s="11">
        <v>5045.0258899999999</v>
      </c>
      <c r="D17" s="11">
        <v>4920.7267590000001</v>
      </c>
      <c r="E17" s="12">
        <f t="shared" si="6"/>
        <v>-2.4637957011554579</v>
      </c>
      <c r="H17" s="23"/>
      <c r="I17" s="24"/>
      <c r="J17" s="32"/>
    </row>
    <row r="18" spans="1:12" ht="15" customHeight="1" x14ac:dyDescent="0.25">
      <c r="A18" s="43"/>
      <c r="B18" s="13" t="s">
        <v>6</v>
      </c>
      <c r="C18" s="14">
        <f>C16+C17</f>
        <v>5192.7159309999997</v>
      </c>
      <c r="D18" s="14">
        <v>5047.9968580000004</v>
      </c>
      <c r="E18" s="15">
        <f>100*((D18/C18)-1)</f>
        <v>-2.7869630251876609</v>
      </c>
      <c r="H18" s="23"/>
      <c r="I18" s="32"/>
      <c r="J18" s="24"/>
    </row>
    <row r="19" spans="1:12" ht="15.75" x14ac:dyDescent="0.25">
      <c r="A19" s="43" t="s">
        <v>11</v>
      </c>
      <c r="B19" s="22" t="s">
        <v>4</v>
      </c>
      <c r="C19" s="11">
        <v>32718.459472999999</v>
      </c>
      <c r="D19" s="11">
        <v>33636.888487999997</v>
      </c>
      <c r="E19" s="12">
        <f t="shared" ref="E19:E20" si="7">100*((D19/C19)-1)</f>
        <v>2.8070668050795833</v>
      </c>
      <c r="H19" s="23"/>
      <c r="I19" s="24"/>
      <c r="J19" s="32"/>
    </row>
    <row r="20" spans="1:12" ht="15.75" x14ac:dyDescent="0.25">
      <c r="A20" s="43"/>
      <c r="B20" s="22" t="s">
        <v>5</v>
      </c>
      <c r="C20" s="11">
        <v>34095.299330000002</v>
      </c>
      <c r="D20" s="11">
        <v>30987.478052999999</v>
      </c>
      <c r="E20" s="12">
        <f t="shared" si="7"/>
        <v>-9.1151018998841042</v>
      </c>
      <c r="H20" s="23"/>
      <c r="I20" s="32"/>
      <c r="J20" s="24"/>
    </row>
    <row r="21" spans="1:12" ht="13.9" customHeight="1" x14ac:dyDescent="0.2">
      <c r="A21" s="43"/>
      <c r="B21" s="13" t="s">
        <v>6</v>
      </c>
      <c r="C21" s="14">
        <f>C19+C20</f>
        <v>66813.758803000004</v>
      </c>
      <c r="D21" s="14">
        <v>64624.366541000003</v>
      </c>
      <c r="E21" s="15">
        <f>100*((D21/C21)-1)</f>
        <v>-3.2768583914810301</v>
      </c>
    </row>
    <row r="22" spans="1:12" ht="15.75" x14ac:dyDescent="0.2">
      <c r="A22" s="43" t="s">
        <v>12</v>
      </c>
      <c r="B22" s="22" t="s">
        <v>4</v>
      </c>
      <c r="C22" s="11">
        <v>7294.417015</v>
      </c>
      <c r="D22" s="11">
        <v>7087.2459019999997</v>
      </c>
      <c r="E22" s="12">
        <f t="shared" ref="E22:E23" si="8">100*((D22/C22)-1)</f>
        <v>-2.8401325640415198</v>
      </c>
      <c r="J22" s="23"/>
    </row>
    <row r="23" spans="1:12" ht="15.75" x14ac:dyDescent="0.25">
      <c r="A23" s="43"/>
      <c r="B23" s="22" t="s">
        <v>5</v>
      </c>
      <c r="C23" s="11">
        <v>9780.0661569999993</v>
      </c>
      <c r="D23" s="11">
        <v>9117.0105019999992</v>
      </c>
      <c r="E23" s="12">
        <f t="shared" si="8"/>
        <v>-6.7796643126531775</v>
      </c>
      <c r="K23" s="32"/>
      <c r="L23" s="24"/>
    </row>
    <row r="24" spans="1:12" x14ac:dyDescent="0.2">
      <c r="A24" s="43"/>
      <c r="B24" s="13" t="s">
        <v>6</v>
      </c>
      <c r="C24" s="14">
        <f>C22+C23</f>
        <v>17074.483172</v>
      </c>
      <c r="D24" s="14">
        <v>16204.256404</v>
      </c>
      <c r="E24" s="15">
        <f>100*((D24/C24)-1)</f>
        <v>-5.0966507110860153</v>
      </c>
    </row>
    <row r="25" spans="1:12" ht="34.35" customHeight="1" x14ac:dyDescent="0.2">
      <c r="A25" s="46" t="s">
        <v>13</v>
      </c>
      <c r="B25" s="46"/>
      <c r="C25" s="46"/>
      <c r="D25" s="46"/>
      <c r="E25" s="46"/>
    </row>
    <row r="26" spans="1:12" ht="117.75" customHeight="1" x14ac:dyDescent="0.2">
      <c r="A26" s="47" t="s">
        <v>15</v>
      </c>
      <c r="B26" s="47"/>
      <c r="C26" s="47"/>
      <c r="D26" s="47"/>
      <c r="E26" s="47"/>
    </row>
    <row r="27" spans="1:12" x14ac:dyDescent="0.2">
      <c r="A27" s="26"/>
      <c r="B27" s="26"/>
      <c r="C27" s="27"/>
      <c r="D27" s="27"/>
      <c r="E27" s="27"/>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Figure 1</vt:lpstr>
      <vt:lpstr>Table 1</vt:lpstr>
      <vt:lpstr>Table 2</vt:lpstr>
      <vt:lpstr>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dcterms:created xsi:type="dcterms:W3CDTF">2018-03-12T19:17:34Z</dcterms:created>
  <dcterms:modified xsi:type="dcterms:W3CDTF">2020-03-02T16:46:07Z</dcterms:modified>
</cp:coreProperties>
</file>