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M:\External Affairs\Press\Scheduled releases\Air Fare\2019\4Q 2019\Excel Tables for 4Q2019 Press Release\"/>
    </mc:Choice>
  </mc:AlternateContent>
  <bookViews>
    <workbookView xWindow="0" yWindow="250" windowWidth="11400" windowHeight="7610"/>
  </bookViews>
  <sheets>
    <sheet name="Table 1" sheetId="6" r:id="rId1"/>
    <sheet name="Table 2" sheetId="4" r:id="rId2"/>
    <sheet name="Table 3" sheetId="5" r:id="rId3"/>
    <sheet name="Table 4" sheetId="7" r:id="rId4"/>
    <sheet name="Table 5" sheetId="2" r:id="rId5"/>
    <sheet name="Table 6 Airports Grouped" sheetId="3" r:id="rId6"/>
  </sheets>
  <calcPr calcId="171027"/>
</workbook>
</file>

<file path=xl/calcChain.xml><?xml version="1.0" encoding="utf-8"?>
<calcChain xmlns="http://schemas.openxmlformats.org/spreadsheetml/2006/main">
  <c r="C6" i="7" l="1"/>
  <c r="D6" i="7"/>
  <c r="C7" i="7"/>
  <c r="D7" i="7"/>
  <c r="C8" i="7"/>
  <c r="D8" i="7"/>
  <c r="C9" i="7"/>
  <c r="D9" i="7"/>
  <c r="C10" i="7"/>
  <c r="D10" i="7"/>
  <c r="C11" i="7"/>
  <c r="D11" i="7"/>
  <c r="C12" i="7"/>
  <c r="D12" i="7"/>
  <c r="C13" i="7"/>
  <c r="D13" i="7"/>
  <c r="C14" i="7"/>
  <c r="D14" i="7"/>
  <c r="C15" i="7"/>
  <c r="D15" i="7"/>
  <c r="C16" i="7"/>
  <c r="D16" i="7"/>
  <c r="C17" i="7"/>
  <c r="D17" i="7"/>
  <c r="C18" i="7"/>
  <c r="D18" i="7"/>
  <c r="C19" i="7"/>
  <c r="D19" i="7"/>
  <c r="C20" i="7"/>
  <c r="D20" i="7"/>
  <c r="C21" i="7"/>
  <c r="D21" i="7"/>
  <c r="C22" i="7"/>
  <c r="D22" i="7"/>
  <c r="C23" i="7"/>
  <c r="D23" i="7"/>
  <c r="C24" i="7"/>
  <c r="D24" i="7"/>
  <c r="C25" i="7"/>
  <c r="D25" i="7"/>
  <c r="C26" i="7"/>
  <c r="D26" i="7"/>
  <c r="C27" i="7"/>
  <c r="D27" i="7"/>
  <c r="C28" i="7"/>
  <c r="D28" i="7"/>
  <c r="C29" i="7"/>
  <c r="D29" i="7"/>
  <c r="E4" i="6"/>
  <c r="C5" i="6"/>
  <c r="D5" i="6"/>
  <c r="E5" i="6"/>
  <c r="C6" i="6"/>
  <c r="D6" i="6"/>
  <c r="E6" i="6"/>
  <c r="C7" i="6"/>
  <c r="D7" i="6"/>
  <c r="E7" i="6"/>
  <c r="C8" i="6"/>
  <c r="D8" i="6"/>
  <c r="E8" i="6"/>
  <c r="C9" i="6"/>
  <c r="D9" i="6"/>
  <c r="E9" i="6"/>
  <c r="C10" i="6"/>
  <c r="D10" i="6"/>
  <c r="E10" i="6"/>
  <c r="C11" i="6"/>
  <c r="D11" i="6"/>
  <c r="E11" i="6"/>
  <c r="C12" i="6"/>
  <c r="D12" i="6"/>
  <c r="E12" i="6"/>
  <c r="C13" i="6"/>
  <c r="D13" i="6"/>
  <c r="E13" i="6"/>
  <c r="C14" i="6"/>
  <c r="D14" i="6"/>
  <c r="E14" i="6"/>
  <c r="C15" i="6"/>
  <c r="D15" i="6"/>
  <c r="E15" i="6"/>
  <c r="C16" i="6"/>
  <c r="D16" i="6"/>
  <c r="E16" i="6"/>
  <c r="C17" i="6"/>
  <c r="D17" i="6"/>
  <c r="E17" i="6"/>
  <c r="C18" i="6"/>
  <c r="D18" i="6"/>
  <c r="E18" i="6"/>
  <c r="C19" i="6"/>
  <c r="D19" i="6"/>
  <c r="E19" i="6"/>
  <c r="C20" i="6"/>
  <c r="D20" i="6"/>
  <c r="E20" i="6"/>
  <c r="C21" i="6"/>
  <c r="D21" i="6"/>
  <c r="E21" i="6"/>
  <c r="C22" i="6"/>
  <c r="D22" i="6"/>
  <c r="E22" i="6"/>
  <c r="C23" i="6"/>
  <c r="D23" i="6"/>
  <c r="E23" i="6"/>
  <c r="C24" i="6"/>
  <c r="D24" i="6"/>
  <c r="E24" i="6"/>
  <c r="C25" i="6"/>
  <c r="D25" i="6"/>
  <c r="E25" i="6"/>
  <c r="C26" i="6"/>
  <c r="D26" i="6"/>
  <c r="E26" i="6"/>
  <c r="C27" i="6"/>
  <c r="D27" i="6"/>
  <c r="E27" i="6"/>
  <c r="C28" i="6"/>
  <c r="D28" i="6"/>
  <c r="E28" i="6"/>
  <c r="C7" i="5"/>
  <c r="C8" i="5"/>
  <c r="C9" i="5"/>
  <c r="C10" i="5"/>
  <c r="C11" i="5"/>
  <c r="C12" i="5"/>
  <c r="C13" i="5"/>
  <c r="C14" i="5"/>
  <c r="C10" i="3" l="1"/>
  <c r="C14" i="2" l="1"/>
  <c r="C13" i="2" l="1"/>
  <c r="C12" i="2" l="1"/>
  <c r="C7" i="2"/>
  <c r="C8" i="2"/>
  <c r="C9" i="2"/>
  <c r="C10" i="2"/>
  <c r="C11" i="2"/>
</calcChain>
</file>

<file path=xl/sharedStrings.xml><?xml version="1.0" encoding="utf-8"?>
<sst xmlns="http://schemas.openxmlformats.org/spreadsheetml/2006/main" count="81" uniqueCount="53">
  <si>
    <t>Note: Percent change based on unrounded numbers</t>
  </si>
  <si>
    <t>Quarter/Year</t>
  </si>
  <si>
    <t xml:space="preserve">Average Fare and Percent Change by Quarter </t>
  </si>
  <si>
    <t>Average Domestic Fare (current$)</t>
  </si>
  <si>
    <t>Average Fare in current dollars ($)</t>
  </si>
  <si>
    <t>Quarter-to-Quarter Percent Change in Average Fare (%)</t>
  </si>
  <si>
    <t>Table 5. Unadjusted Average Domestic Airline Fares by Quarter</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</si>
  <si>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</si>
  <si>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4Q 2017</t>
  </si>
  <si>
    <t>Source: Bureau of Transportation Statistics, https://www.bts.gov/explore-topics-and-geography/topics/air-fares</t>
  </si>
  <si>
    <t>1Q 2018</t>
  </si>
  <si>
    <t>2Q 2018</t>
  </si>
  <si>
    <t>3Q 2018</t>
  </si>
  <si>
    <t>4Q 2018</t>
  </si>
  <si>
    <t>1Q 2019</t>
  </si>
  <si>
    <t>2Q 2019</t>
  </si>
  <si>
    <t>3Q 2019</t>
  </si>
  <si>
    <t>4Q 2019</t>
  </si>
  <si>
    <r>
      <t>** Remaining 10</t>
    </r>
    <r>
      <rPr>
        <sz val="10"/>
        <rFont val="Arial"/>
        <family val="2"/>
      </rPr>
      <t>% of passengers boarded fights at airports not included in the top 100 airports for this report.</t>
    </r>
  </si>
  <si>
    <t>* Not including Alaska, Hawaii or Puerto Rico</t>
  </si>
  <si>
    <t>100**</t>
  </si>
  <si>
    <t>Average Fare at All Airports</t>
  </si>
  <si>
    <t>Average Fare at Top 100 Airports</t>
  </si>
  <si>
    <t>100-499,000</t>
  </si>
  <si>
    <t>500-999,000</t>
  </si>
  <si>
    <t>1.0-1.49 million</t>
  </si>
  <si>
    <t>1.5-1.99 million</t>
  </si>
  <si>
    <t>2 million+</t>
  </si>
  <si>
    <t>Standard Error</t>
  </si>
  <si>
    <t>Percent of Total Passengers</t>
  </si>
  <si>
    <t>Average Fare 4th Quarter 2019 ($)</t>
  </si>
  <si>
    <t>Airport Groups based on 4Q 2019 Originating Passengers</t>
  </si>
  <si>
    <t xml:space="preserve">Top 100 Airports* Based on 4Q2019 U.S. Originating Domestic Passengers </t>
  </si>
  <si>
    <t>Table 6. Fares at Airports Grouped by Originating Passengers</t>
  </si>
  <si>
    <t>* From Schedule P-1.2: Passenger Revenue (Fares) (Acct 3901) as a percentage of Total Operating Revenues (4999).</t>
  </si>
  <si>
    <t>Source: Bureau of Transportation Statistics, P-1.2</t>
  </si>
  <si>
    <t>Revenue from Passenger Fares as Percent of Total Scheduled Passenger Airline Operating Revenue* (%)</t>
  </si>
  <si>
    <t>Year</t>
  </si>
  <si>
    <t>Table 2. Passenger Airline Revenue from Fares 1990-2019</t>
  </si>
  <si>
    <t>Average Fare in constant 2019 dollars ($)</t>
  </si>
  <si>
    <t>Average Domestic Fare (2019$)</t>
  </si>
  <si>
    <t xml:space="preserve">Table 3. Inflation-Adjusted Average Domestic Airline Fares by Quarter </t>
  </si>
  <si>
    <t>Source: Bureau of Transportation Statistics, https://www.bts.gov/explore-topics-and-geography/topics/air-fares; and http://www.transtats.bts.gov/databases.asp?Mode_ID=1&amp;Mode_Desc=Aviation&amp;Subject_ID2=0</t>
  </si>
  <si>
    <t>Percent Change in Average Fare to 4th Quarter 2019 (%)</t>
  </si>
  <si>
    <t xml:space="preserve"> Cumulative Percent Change in Average Fare (4Q 1995 to 4Q of each year) (%)</t>
  </si>
  <si>
    <t>Year-to-Year Percent Change in Average Fare (4Q to 4Q) (%)</t>
  </si>
  <si>
    <t>4Q Average Fare in constant 2019 dollars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</si>
  <si>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</si>
  <si>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4th Quarter Average Fare 1995-2019, Adjusted for Inflation</t>
  </si>
  <si>
    <t>* Rate calculated using Bureau of Labor Statistics General Consumer Price Index</t>
  </si>
  <si>
    <t>N/A</t>
  </si>
  <si>
    <t>Inflation Rate from 1995 (Sep 1995 to Sep of each year)*</t>
  </si>
  <si>
    <t>Table 4. Unadjusted 4th Quarter Average Fares, 1995-2019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</si>
</sst>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000%"/>
    <numFmt numFmtId="166" formatCode="0.0%"/>
    <numFmt numFmtId="167" formatCode="#,##0.0"/>
    <numFmt numFmtId="168" formatCode="0.000"/>
  </numFmts>
  <fonts count="9" x14ac:knownFonts="1">
    <font>
      <sz val="10"/>
      <name val="Arial"/>
    </font>
    <font>
      <b/>
      <sz val="10"/>
      <color indexed="8"/>
      <name val="Arial"/>
      <family val="2"/>
    </font>
    <font>
      <sz val="10"/>
      <name val="Arial"/>
      <family val="2"/>
    </font>
    <font>
      <sz val="12"/>
      <name val="Times New Roman"/>
      <family val="1"/>
    </font>
    <font>
      <sz val="10"/>
      <color indexed="8"/>
      <name val="Arial"/>
      <family val="2"/>
    </font>
    <font>
      <b/>
      <sz val="10"/>
      <name val="Arial"/>
      <family val="2"/>
    </font>
    <font>
      <sz val="10"/>
      <name val="Arial"/>
    </font>
    <font>
      <sz val="10"/>
      <color theme="1"/>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xf numFmtId="9" fontId="6" fillId="0" borderId="0" applyFont="0" applyFill="0" applyBorder="0" applyAlignment="0" applyProtection="0"/>
    <xf numFmtId="9" fontId="2" fillId="0" borderId="0" applyFont="0" applyFill="0" applyBorder="0" applyAlignment="0" applyProtection="0"/>
    <xf numFmtId="0" fontId="7" fillId="0" borderId="0"/>
  </cellStyleXfs>
  <cellXfs count="100">
    <xf numFmtId="0" fontId="0" fillId="0" borderId="0" xfId="0"/>
    <xf numFmtId="0" fontId="0" fillId="0" borderId="0" xfId="0" applyAlignment="1"/>
    <xf numFmtId="0" fontId="3" fillId="0" borderId="0" xfId="0" applyFont="1" applyBorder="1"/>
    <xf numFmtId="0" fontId="2" fillId="0" borderId="0" xfId="0" applyFont="1" applyBorder="1"/>
    <xf numFmtId="0" fontId="5" fillId="0" borderId="1" xfId="0" applyFont="1" applyBorder="1" applyAlignment="1">
      <alignment horizontal="center" wrapText="1"/>
    </xf>
    <xf numFmtId="1" fontId="0" fillId="0" borderId="0" xfId="0" applyNumberFormat="1"/>
    <xf numFmtId="0" fontId="2" fillId="0" borderId="0" xfId="0" applyFont="1" applyFill="1" applyBorder="1" applyAlignment="1">
      <alignment horizontal="left"/>
    </xf>
    <xf numFmtId="0" fontId="2" fillId="0" borderId="1" xfId="0" applyFont="1" applyFill="1" applyBorder="1" applyAlignment="1">
      <alignment horizontal="left"/>
    </xf>
    <xf numFmtId="164" fontId="0" fillId="0" borderId="1" xfId="0" applyNumberFormat="1" applyBorder="1"/>
    <xf numFmtId="164" fontId="0" fillId="0" borderId="0" xfId="0" applyNumberFormat="1" applyBorder="1"/>
    <xf numFmtId="1" fontId="0" fillId="0" borderId="1" xfId="0" applyNumberFormat="1" applyBorder="1"/>
    <xf numFmtId="1" fontId="0" fillId="0" borderId="0" xfId="0" applyNumberFormat="1" applyBorder="1"/>
    <xf numFmtId="1" fontId="0" fillId="0" borderId="0" xfId="0" applyNumberFormat="1" applyFill="1" applyBorder="1"/>
    <xf numFmtId="0" fontId="5" fillId="0" borderId="0" xfId="0" applyFont="1" applyBorder="1" applyAlignment="1">
      <alignment horizontal="center" wrapText="1"/>
    </xf>
    <xf numFmtId="0" fontId="2" fillId="0" borderId="0" xfId="0" applyFont="1" applyAlignment="1">
      <alignment wrapText="1"/>
    </xf>
    <xf numFmtId="0" fontId="5" fillId="0" borderId="0" xfId="0" applyFont="1" applyBorder="1" applyAlignment="1">
      <alignment wrapText="1"/>
    </xf>
    <xf numFmtId="0" fontId="5" fillId="0" borderId="1" xfId="0" applyFont="1" applyBorder="1" applyAlignment="1">
      <alignment wrapText="1"/>
    </xf>
    <xf numFmtId="0" fontId="1" fillId="0" borderId="0" xfId="0" applyFont="1" applyBorder="1" applyAlignment="1">
      <alignment wrapText="1"/>
    </xf>
    <xf numFmtId="0" fontId="4" fillId="0" borderId="0" xfId="0" applyFont="1" applyBorder="1" applyAlignment="1">
      <alignment wrapText="1"/>
    </xf>
    <xf numFmtId="0" fontId="4" fillId="0" borderId="0" xfId="0" applyFont="1" applyBorder="1" applyAlignment="1">
      <alignment horizontal="left" wrapText="1"/>
    </xf>
    <xf numFmtId="0" fontId="5" fillId="0" borderId="0" xfId="0" applyFont="1" applyBorder="1" applyAlignment="1">
      <alignment horizontal="center" wrapText="1"/>
    </xf>
    <xf numFmtId="0" fontId="2" fillId="0" borderId="0" xfId="0" applyFont="1" applyBorder="1" applyAlignment="1">
      <alignment wrapText="1"/>
    </xf>
    <xf numFmtId="4" fontId="0" fillId="0" borderId="0" xfId="0" applyNumberFormat="1" applyAlignment="1">
      <alignment horizontal="center"/>
    </xf>
    <xf numFmtId="0" fontId="0" fillId="0" borderId="0" xfId="0" applyAlignment="1">
      <alignment wrapText="1"/>
    </xf>
    <xf numFmtId="0" fontId="5" fillId="0" borderId="0" xfId="0" applyFont="1"/>
    <xf numFmtId="2" fontId="0" fillId="0" borderId="1" xfId="0" applyNumberFormat="1" applyBorder="1" applyAlignment="1">
      <alignment horizontal="right" indent="6"/>
    </xf>
    <xf numFmtId="1" fontId="2" fillId="0" borderId="1" xfId="0" applyNumberFormat="1" applyFont="1" applyBorder="1" applyAlignment="1">
      <alignment horizontal="center"/>
    </xf>
    <xf numFmtId="1" fontId="0" fillId="0" borderId="1" xfId="0" applyNumberFormat="1" applyBorder="1" applyAlignment="1">
      <alignment horizontal="center"/>
    </xf>
    <xf numFmtId="2" fontId="0" fillId="0" borderId="0" xfId="0" applyNumberFormat="1" applyAlignment="1">
      <alignment horizontal="right" indent="6"/>
    </xf>
    <xf numFmtId="1" fontId="0" fillId="0" borderId="0" xfId="0" applyNumberFormat="1" applyFill="1" applyAlignment="1">
      <alignment horizontal="center"/>
    </xf>
    <xf numFmtId="1" fontId="0" fillId="0" borderId="0" xfId="0" applyNumberFormat="1" applyBorder="1" applyAlignment="1">
      <alignment horizontal="center"/>
    </xf>
    <xf numFmtId="1" fontId="0" fillId="0" borderId="0" xfId="1" applyNumberFormat="1" applyFont="1" applyFill="1" applyAlignment="1">
      <alignment horizontal="center"/>
    </xf>
    <xf numFmtId="1" fontId="0" fillId="0" borderId="0" xfId="0" applyNumberFormat="1" applyAlignment="1">
      <alignment horizontal="center"/>
    </xf>
    <xf numFmtId="38" fontId="2" fillId="0" borderId="0" xfId="0" applyNumberFormat="1" applyFont="1" applyFill="1" applyAlignment="1">
      <alignment horizontal="right"/>
    </xf>
    <xf numFmtId="1" fontId="2" fillId="0" borderId="0" xfId="1" applyNumberFormat="1" applyFont="1" applyFill="1" applyAlignment="1">
      <alignment horizontal="center"/>
    </xf>
    <xf numFmtId="1" fontId="0" fillId="0" borderId="0" xfId="1" applyNumberFormat="1" applyFont="1" applyAlignment="1">
      <alignment horizontal="center"/>
    </xf>
    <xf numFmtId="49" fontId="2" fillId="0" borderId="0" xfId="0" applyNumberFormat="1" applyFont="1" applyFill="1" applyAlignment="1">
      <alignment horizontal="right"/>
    </xf>
    <xf numFmtId="0" fontId="5" fillId="0" borderId="1" xfId="0" applyFont="1" applyBorder="1" applyAlignment="1">
      <alignment horizontal="center"/>
    </xf>
    <xf numFmtId="4" fontId="5" fillId="0" borderId="1" xfId="0" applyNumberFormat="1" applyFont="1" applyBorder="1" applyAlignment="1">
      <alignment horizontal="center" wrapText="1"/>
    </xf>
    <xf numFmtId="0" fontId="5" fillId="0" borderId="0" xfId="0" applyFont="1" applyAlignment="1">
      <alignment wrapText="1"/>
    </xf>
    <xf numFmtId="165" fontId="0" fillId="0" borderId="0" xfId="0" applyNumberFormat="1"/>
    <xf numFmtId="10" fontId="0" fillId="0" borderId="0" xfId="0" applyNumberFormat="1"/>
    <xf numFmtId="164" fontId="0" fillId="0" borderId="1" xfId="0" applyNumberFormat="1" applyBorder="1" applyAlignment="1">
      <alignment horizontal="center"/>
    </xf>
    <xf numFmtId="0" fontId="5" fillId="0" borderId="1" xfId="0" applyFont="1" applyFill="1" applyBorder="1" applyAlignment="1">
      <alignment horizontal="left"/>
    </xf>
    <xf numFmtId="164" fontId="0" fillId="0" borderId="0" xfId="0" applyNumberFormat="1" applyBorder="1" applyAlignment="1">
      <alignment horizontal="center"/>
    </xf>
    <xf numFmtId="0" fontId="5" fillId="0" borderId="0" xfId="0" applyFont="1" applyFill="1" applyBorder="1" applyAlignment="1">
      <alignment horizontal="left"/>
    </xf>
    <xf numFmtId="0" fontId="5" fillId="0" borderId="0" xfId="0" applyFont="1" applyBorder="1" applyAlignment="1">
      <alignment horizontal="left"/>
    </xf>
    <xf numFmtId="164" fontId="2" fillId="0" borderId="0" xfId="0" applyNumberFormat="1" applyFont="1" applyBorder="1" applyAlignment="1">
      <alignment horizontal="center"/>
    </xf>
    <xf numFmtId="164" fontId="2" fillId="0" borderId="0" xfId="0" applyNumberFormat="1" applyFont="1" applyAlignment="1">
      <alignment horizontal="center"/>
    </xf>
    <xf numFmtId="0" fontId="5" fillId="0" borderId="0" xfId="0" applyFont="1" applyAlignment="1">
      <alignment horizontal="left"/>
    </xf>
    <xf numFmtId="2" fontId="7" fillId="0" borderId="0" xfId="0" applyNumberFormat="1" applyFont="1"/>
    <xf numFmtId="0" fontId="7" fillId="0" borderId="0" xfId="0" applyFont="1"/>
    <xf numFmtId="166" fontId="0" fillId="0" borderId="0" xfId="0" applyNumberFormat="1" applyBorder="1"/>
    <xf numFmtId="164" fontId="0" fillId="0" borderId="0" xfId="0" applyNumberFormat="1" applyFill="1"/>
    <xf numFmtId="164" fontId="0" fillId="0" borderId="1" xfId="0" applyNumberFormat="1" applyBorder="1" applyAlignment="1"/>
    <xf numFmtId="1" fontId="0" fillId="0" borderId="1" xfId="0" applyNumberFormat="1" applyFill="1" applyBorder="1"/>
    <xf numFmtId="0" fontId="2" fillId="0" borderId="1" xfId="0" applyFont="1" applyFill="1" applyBorder="1"/>
    <xf numFmtId="164" fontId="0" fillId="0" borderId="0" xfId="0" applyNumberFormat="1" applyBorder="1" applyAlignment="1"/>
    <xf numFmtId="0" fontId="2" fillId="0" borderId="0" xfId="0" applyFont="1" applyFill="1" applyBorder="1"/>
    <xf numFmtId="1" fontId="0" fillId="0" borderId="0" xfId="0" applyNumberFormat="1" applyFill="1"/>
    <xf numFmtId="1" fontId="7" fillId="0" borderId="0" xfId="0" applyNumberFormat="1" applyFont="1" applyBorder="1" applyAlignment="1">
      <alignment horizontal="right"/>
    </xf>
    <xf numFmtId="0" fontId="0" fillId="0" borderId="0" xfId="0" applyBorder="1"/>
    <xf numFmtId="0" fontId="2" fillId="0" borderId="0" xfId="0" applyFont="1" applyAlignment="1">
      <alignment horizontal="left"/>
    </xf>
    <xf numFmtId="0" fontId="2" fillId="0" borderId="2" xfId="0" applyFont="1" applyBorder="1" applyAlignment="1">
      <alignment wrapText="1"/>
    </xf>
    <xf numFmtId="164" fontId="0" fillId="0" borderId="0" xfId="0" applyNumberFormat="1"/>
    <xf numFmtId="166" fontId="0" fillId="0" borderId="0" xfId="2" applyNumberFormat="1" applyFont="1"/>
    <xf numFmtId="164" fontId="7" fillId="0" borderId="0" xfId="3" applyNumberFormat="1" applyFont="1" applyBorder="1" applyAlignment="1"/>
    <xf numFmtId="1" fontId="0" fillId="0" borderId="0" xfId="0" applyNumberFormat="1" applyFont="1" applyBorder="1" applyAlignment="1">
      <alignment horizontal="center"/>
    </xf>
    <xf numFmtId="1" fontId="5" fillId="0" borderId="0" xfId="0" applyNumberFormat="1" applyFont="1" applyBorder="1" applyAlignment="1">
      <alignment horizontal="center"/>
    </xf>
    <xf numFmtId="164" fontId="0" fillId="0" borderId="0" xfId="0" applyNumberFormat="1" applyAlignment="1"/>
    <xf numFmtId="164" fontId="7" fillId="0" borderId="0" xfId="3" applyNumberFormat="1" applyFont="1" applyAlignment="1"/>
    <xf numFmtId="1" fontId="0" fillId="0" borderId="0" xfId="0" applyNumberFormat="1" applyFont="1" applyAlignment="1">
      <alignment horizontal="center"/>
    </xf>
    <xf numFmtId="1" fontId="5" fillId="0" borderId="0" xfId="0" applyNumberFormat="1" applyFont="1" applyAlignment="1">
      <alignment horizontal="center"/>
    </xf>
    <xf numFmtId="167" fontId="0" fillId="0" borderId="0" xfId="0" applyNumberFormat="1" applyFont="1" applyAlignment="1"/>
    <xf numFmtId="0" fontId="2" fillId="0" borderId="0" xfId="0" applyFont="1"/>
    <xf numFmtId="168" fontId="5" fillId="0" borderId="1" xfId="0" applyNumberFormat="1" applyFont="1" applyBorder="1" applyAlignment="1">
      <alignment horizontal="center" wrapText="1"/>
    </xf>
    <xf numFmtId="0" fontId="1" fillId="0" borderId="1" xfId="0" applyFont="1" applyBorder="1" applyAlignment="1">
      <alignment horizontal="center" wrapText="1"/>
    </xf>
    <xf numFmtId="0" fontId="0" fillId="0" borderId="0" xfId="0"/>
    <xf numFmtId="164" fontId="0" fillId="0" borderId="1" xfId="0" applyNumberFormat="1" applyFont="1" applyFill="1" applyBorder="1" applyAlignment="1">
      <alignment horizontal="right"/>
    </xf>
    <xf numFmtId="164" fontId="0" fillId="0" borderId="0" xfId="0" applyNumberFormat="1" applyFont="1" applyBorder="1" applyAlignment="1">
      <alignment horizontal="right"/>
    </xf>
    <xf numFmtId="1" fontId="0" fillId="0" borderId="1" xfId="0" applyNumberFormat="1" applyFont="1" applyBorder="1"/>
    <xf numFmtId="1" fontId="5" fillId="0" borderId="1" xfId="0" applyNumberFormat="1" applyFont="1" applyBorder="1" applyAlignment="1">
      <alignment horizontal="center"/>
    </xf>
    <xf numFmtId="164" fontId="0" fillId="0" borderId="0" xfId="0" applyNumberFormat="1" applyFont="1" applyFill="1" applyAlignment="1">
      <alignment horizontal="right"/>
    </xf>
    <xf numFmtId="1" fontId="0" fillId="0" borderId="0" xfId="0" applyNumberFormat="1" applyFont="1" applyBorder="1"/>
    <xf numFmtId="1" fontId="0" fillId="0" borderId="0" xfId="0" applyNumberFormat="1" applyBorder="1" applyAlignment="1">
      <alignment horizontal="right"/>
    </xf>
    <xf numFmtId="164" fontId="0" fillId="0" borderId="0" xfId="0" applyNumberFormat="1" applyFont="1" applyAlignment="1">
      <alignment horizontal="right"/>
    </xf>
    <xf numFmtId="1" fontId="0" fillId="0" borderId="0" xfId="0" applyNumberFormat="1" applyFont="1" applyBorder="1" applyAlignment="1">
      <alignment horizontal="right"/>
    </xf>
    <xf numFmtId="167" fontId="0" fillId="0" borderId="0" xfId="0" applyNumberFormat="1" applyFont="1" applyFill="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0" fontId="8" fillId="0" borderId="0" xfId="0" applyFont="1"/>
    <xf numFmtId="164" fontId="0" fillId="0" borderId="0" xfId="0" applyNumberFormat="1" applyAlignment="1">
      <alignment horizontal="right"/>
    </xf>
    <xf numFmtId="164" fontId="2" fillId="0" borderId="0" xfId="0" applyNumberFormat="1" applyFont="1" applyAlignment="1">
      <alignment horizontal="right"/>
    </xf>
    <xf numFmtId="0" fontId="0" fillId="0" borderId="1" xfId="0" applyBorder="1" applyAlignment="1"/>
    <xf numFmtId="0" fontId="5" fillId="0" borderId="1" xfId="0" applyFont="1" applyBorder="1" applyAlignment="1">
      <alignment horizontal="center" wrapText="1"/>
    </xf>
    <xf numFmtId="0" fontId="1" fillId="0" borderId="1" xfId="0" applyFont="1" applyBorder="1" applyAlignment="1">
      <alignment horizontal="center" wrapText="1"/>
    </xf>
    <xf numFmtId="168" fontId="5" fillId="0" borderId="0" xfId="0" applyNumberFormat="1" applyFont="1" applyBorder="1" applyAlignment="1">
      <alignment horizontal="center" wrapText="1"/>
    </xf>
    <xf numFmtId="0" fontId="1" fillId="0" borderId="0" xfId="0" applyFont="1" applyBorder="1" applyAlignment="1">
      <alignment horizontal="center" wrapText="1"/>
    </xf>
    <xf numFmtId="0" fontId="5" fillId="0" borderId="0" xfId="0" applyFont="1" applyAlignment="1">
      <alignment horizontal="center" wrapText="1"/>
    </xf>
    <xf numFmtId="0" fontId="0" fillId="0" borderId="0" xfId="0" applyAlignment="1"/>
  </cellXfs>
  <cellStyles count="4">
    <cellStyle name="Normal" xfId="0" builtinId="0"/>
    <cellStyle name="Normal 2" xfId="3"/>
    <cellStyle name="Percent" xfId="1" builtinId="5"/>
    <cellStyle name="Percent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3" ht="12.75" customHeight="1" x14ac:dyDescent="0.3">
      <c r="A1" s="39" t="s">
        <v>48</v>
      </c>
      <c r="B1" s="39"/>
      <c r="C1" s="39"/>
      <c r="D1" s="39"/>
      <c r="E1" s="39"/>
    </row>
    <row r="2" spans="1:13" ht="101.15" customHeight="1" x14ac:dyDescent="0.25">
      <c r="A2" s="14" t="s">
        <v>47</v>
      </c>
      <c r="B2" s="14"/>
      <c r="C2" s="14"/>
      <c r="D2" s="14"/>
      <c r="E2" s="14"/>
    </row>
    <row r="3" spans="1:13" ht="75.650000000000006" customHeight="1" x14ac:dyDescent="0.3">
      <c r="A3" s="4" t="s">
        <v>37</v>
      </c>
      <c r="B3" s="76" t="s">
        <v>46</v>
      </c>
      <c r="C3" s="4" t="s">
        <v>45</v>
      </c>
      <c r="D3" s="4" t="s">
        <v>44</v>
      </c>
      <c r="E3" s="75" t="s">
        <v>43</v>
      </c>
      <c r="M3" s="74"/>
    </row>
    <row r="4" spans="1:13" ht="12.75" customHeight="1" x14ac:dyDescent="0.3">
      <c r="A4" s="72">
        <v>1995</v>
      </c>
      <c r="B4" s="71">
        <v>484.14188230126553</v>
      </c>
      <c r="C4" s="73"/>
      <c r="D4" s="1"/>
      <c r="E4" s="64">
        <f>(($B$28-B4)/B4)*100</f>
        <v>-26.361974007967291</v>
      </c>
      <c r="G4" s="5"/>
      <c r="I4" s="5"/>
      <c r="J4" s="5"/>
      <c r="K4" s="5"/>
    </row>
    <row r="5" spans="1:13" ht="12.75" customHeight="1" x14ac:dyDescent="0.3">
      <c r="A5" s="72">
        <v>1996</v>
      </c>
      <c r="B5" s="71">
        <v>454.85640872281482</v>
      </c>
      <c r="C5" s="70">
        <f>((B5-B4)/B4)*100</f>
        <v>-6.0489444621581656</v>
      </c>
      <c r="D5" s="69">
        <f>((B5-$B$4)/$B$4)*100</f>
        <v>-6.0489444621581656</v>
      </c>
      <c r="E5" s="64">
        <f>(($B$28-B5)/B5)*100</f>
        <v>-21.620863575744924</v>
      </c>
      <c r="G5" s="64"/>
      <c r="I5" s="5"/>
      <c r="J5" s="5"/>
      <c r="K5" s="5"/>
      <c r="L5" s="64"/>
    </row>
    <row r="6" spans="1:13" ht="12.75" customHeight="1" x14ac:dyDescent="0.3">
      <c r="A6" s="72">
        <v>1997</v>
      </c>
      <c r="B6" s="71">
        <v>469.33202344144769</v>
      </c>
      <c r="C6" s="70">
        <f>((B6-B5)/B5)*100</f>
        <v>3.182458121075781</v>
      </c>
      <c r="D6" s="69">
        <f>((B6-$B$4)/$B$4)*100</f>
        <v>-3.0589914653577006</v>
      </c>
      <c r="E6" s="64">
        <f>(($B$28-B6)/B6)*100</f>
        <v>-24.03831246946659</v>
      </c>
      <c r="G6" s="64"/>
      <c r="I6" s="5"/>
      <c r="J6" s="5"/>
      <c r="K6" s="5"/>
      <c r="L6" s="64"/>
    </row>
    <row r="7" spans="1:13" ht="12.75" customHeight="1" x14ac:dyDescent="0.3">
      <c r="A7" s="72">
        <v>1998</v>
      </c>
      <c r="B7" s="71">
        <v>497.63892554679802</v>
      </c>
      <c r="C7" s="70">
        <f>((B7-B6)/B6)*100</f>
        <v>6.0313169976737813</v>
      </c>
      <c r="D7" s="69">
        <f>((B7-$B$4)/$B$4)*100</f>
        <v>2.7878280601085716</v>
      </c>
      <c r="E7" s="64">
        <f>(($B$28-B7)/B7)*100</f>
        <v>-28.359196432314494</v>
      </c>
      <c r="G7" s="64"/>
      <c r="I7" s="5"/>
      <c r="J7" s="5"/>
      <c r="K7" s="5"/>
      <c r="L7" s="64"/>
    </row>
    <row r="8" spans="1:13" ht="12.75" customHeight="1" x14ac:dyDescent="0.3">
      <c r="A8" s="72">
        <v>1999</v>
      </c>
      <c r="B8" s="71">
        <v>488.92652700178627</v>
      </c>
      <c r="C8" s="70">
        <f>((B8-B7)/B7)*100</f>
        <v>-1.7507469970197169</v>
      </c>
      <c r="D8" s="69">
        <f>((B8-$B$4)/$B$4)*100</f>
        <v>0.98827324704443087</v>
      </c>
      <c r="E8" s="64">
        <f>(($B$28-B8)/B8)*100</f>
        <v>-27.082597192354875</v>
      </c>
      <c r="G8" s="64"/>
      <c r="I8" s="5"/>
      <c r="J8" s="5"/>
      <c r="K8" s="5"/>
      <c r="L8" s="64"/>
    </row>
    <row r="9" spans="1:13" ht="12.75" customHeight="1" x14ac:dyDescent="0.3">
      <c r="A9" s="72">
        <v>2000</v>
      </c>
      <c r="B9" s="71">
        <v>505.25604660278697</v>
      </c>
      <c r="C9" s="70">
        <f>((B9-B8)/B8)*100</f>
        <v>3.33987188241497</v>
      </c>
      <c r="D9" s="69">
        <f>((B9-$B$4)/$B$4)*100</f>
        <v>4.3611521897588679</v>
      </c>
      <c r="E9" s="64">
        <f>(($B$28-B9)/B9)*100</f>
        <v>-29.43923629921467</v>
      </c>
      <c r="G9" s="64"/>
      <c r="I9" s="5"/>
      <c r="J9" s="5"/>
      <c r="K9" s="5"/>
      <c r="L9" s="64"/>
    </row>
    <row r="10" spans="1:13" ht="12.75" customHeight="1" x14ac:dyDescent="0.3">
      <c r="A10" s="72">
        <v>2001</v>
      </c>
      <c r="B10" s="71">
        <v>433.73466614433488</v>
      </c>
      <c r="C10" s="70">
        <f>((B10-B9)/B9)*100</f>
        <v>-14.155472445969453</v>
      </c>
      <c r="D10" s="69">
        <f>((B10-$B$4)/$B$4)*100</f>
        <v>-10.411661952758696</v>
      </c>
      <c r="E10" s="64">
        <f>(($B$28-B10)/B10)*100</f>
        <v>-17.804004854736512</v>
      </c>
      <c r="G10" s="64"/>
      <c r="I10" s="5"/>
      <c r="J10" s="5"/>
      <c r="K10" s="5"/>
      <c r="L10" s="64"/>
    </row>
    <row r="11" spans="1:13" ht="12.75" customHeight="1" x14ac:dyDescent="0.3">
      <c r="A11" s="72">
        <v>2002</v>
      </c>
      <c r="B11" s="71">
        <v>439.80792309134324</v>
      </c>
      <c r="C11" s="70">
        <f>((B11-B10)/B10)*100</f>
        <v>1.4002240127579171</v>
      </c>
      <c r="D11" s="69">
        <f>((B11-$B$4)/$B$4)*100</f>
        <v>-9.1572245307904847</v>
      </c>
      <c r="E11" s="64">
        <f>(($B$28-B11)/B11)*100</f>
        <v>-18.939039883263177</v>
      </c>
      <c r="G11" s="64"/>
      <c r="I11" s="5"/>
      <c r="J11" s="5"/>
      <c r="K11" s="5"/>
      <c r="L11" s="64"/>
    </row>
    <row r="12" spans="1:13" ht="12.75" customHeight="1" x14ac:dyDescent="0.3">
      <c r="A12" s="72">
        <v>2003</v>
      </c>
      <c r="B12" s="71">
        <v>439.99912768835077</v>
      </c>
      <c r="C12" s="70">
        <f>((B12-B11)/B11)*100</f>
        <v>4.3474568548828946E-2</v>
      </c>
      <c r="D12" s="69">
        <f>((B12-$B$4)/$B$4)*100</f>
        <v>-9.1177310260974647</v>
      </c>
      <c r="E12" s="64">
        <f>(($B$28-B12)/B12)*100</f>
        <v>-18.974265471762848</v>
      </c>
      <c r="G12" s="64"/>
      <c r="I12" s="5"/>
      <c r="J12" s="5"/>
      <c r="K12" s="5"/>
      <c r="L12" s="64"/>
    </row>
    <row r="13" spans="1:13" ht="12.75" customHeight="1" x14ac:dyDescent="0.3">
      <c r="A13" s="72">
        <v>2004</v>
      </c>
      <c r="B13" s="71">
        <v>403.23538750621253</v>
      </c>
      <c r="C13" s="70">
        <f>((B13-B12)/B12)*100</f>
        <v>-8.3554120607661311</v>
      </c>
      <c r="D13" s="69">
        <f>((B13-$B$4)/$B$4)*100</f>
        <v>-16.711319089040835</v>
      </c>
      <c r="E13" s="64">
        <f>(($B$28-B13)/B13)*100</f>
        <v>-11.586994551208724</v>
      </c>
      <c r="G13" s="64"/>
      <c r="I13" s="5"/>
      <c r="J13" s="5"/>
      <c r="K13" s="5"/>
      <c r="L13" s="64"/>
    </row>
    <row r="14" spans="1:13" ht="12.75" customHeight="1" x14ac:dyDescent="0.3">
      <c r="A14" s="72">
        <v>2005</v>
      </c>
      <c r="B14" s="71">
        <v>411.19181889858208</v>
      </c>
      <c r="C14" s="70">
        <f>((B14-B13)/B13)*100</f>
        <v>1.9731481013052135</v>
      </c>
      <c r="D14" s="69">
        <f>((B14-$B$4)/$B$4)*100</f>
        <v>-15.067910063044085</v>
      </c>
      <c r="E14" s="64">
        <f>(($B$28-B14)/B14)*100</f>
        <v>-13.297758189285883</v>
      </c>
      <c r="G14" s="64"/>
      <c r="I14" s="5"/>
      <c r="J14" s="5"/>
      <c r="K14" s="5"/>
      <c r="L14" s="64"/>
    </row>
    <row r="15" spans="1:13" ht="12.75" customHeight="1" x14ac:dyDescent="0.3">
      <c r="A15" s="72">
        <v>2006</v>
      </c>
      <c r="B15" s="71">
        <v>402.21178058726429</v>
      </c>
      <c r="C15" s="70">
        <f>((B15-B14)/B14)*100</f>
        <v>-2.1839049072940502</v>
      </c>
      <c r="D15" s="69">
        <f>((B15-$B$4)/$B$4)*100</f>
        <v>-16.922746143044662</v>
      </c>
      <c r="E15" s="64">
        <f>(($B$28-B15)/B15)*100</f>
        <v>-11.361988302087294</v>
      </c>
      <c r="G15" s="64"/>
      <c r="I15" s="5"/>
      <c r="J15" s="5"/>
      <c r="K15" s="5"/>
      <c r="L15" s="64"/>
    </row>
    <row r="16" spans="1:13" ht="12.75" customHeight="1" x14ac:dyDescent="0.3">
      <c r="A16" s="72">
        <v>2007</v>
      </c>
      <c r="B16" s="71">
        <v>407.27528505750388</v>
      </c>
      <c r="C16" s="70">
        <f>((B16-B15)/B15)*100</f>
        <v>1.2589150081199598</v>
      </c>
      <c r="D16" s="69">
        <f>((B16-$B$4)/$B$4)*100</f>
        <v>-15.876874125905532</v>
      </c>
      <c r="E16" s="64">
        <f>(($B$28-B16)/B16)*100</f>
        <v>-12.463992241270985</v>
      </c>
      <c r="G16" s="64"/>
      <c r="I16" s="5"/>
      <c r="J16" s="5"/>
      <c r="K16" s="5"/>
      <c r="L16" s="64"/>
    </row>
    <row r="17" spans="1:12" ht="12.75" customHeight="1" x14ac:dyDescent="0.3">
      <c r="A17" s="72">
        <v>2008</v>
      </c>
      <c r="B17" s="71">
        <v>405.12052053253655</v>
      </c>
      <c r="C17" s="70">
        <f>((B17-B16)/B16)*100</f>
        <v>-0.52906832406073911</v>
      </c>
      <c r="D17" s="69">
        <f>((B17-$B$4)/$B$4)*100</f>
        <v>-16.321942938115111</v>
      </c>
      <c r="E17" s="64">
        <f>(($B$28-B17)/B17)*100</f>
        <v>-11.998403670423398</v>
      </c>
      <c r="G17" s="64"/>
      <c r="I17" s="5"/>
      <c r="J17" s="5"/>
      <c r="K17" s="5"/>
      <c r="L17" s="64"/>
    </row>
    <row r="18" spans="1:12" ht="12.75" customHeight="1" x14ac:dyDescent="0.3">
      <c r="A18" s="72">
        <v>2009</v>
      </c>
      <c r="B18" s="71">
        <v>381.32390906490042</v>
      </c>
      <c r="C18" s="70">
        <f>((B18-B17)/B17)*100</f>
        <v>-5.8739585534584009</v>
      </c>
      <c r="D18" s="69">
        <f>((B18-$B$4)/$B$4)*100</f>
        <v>-21.2371573282695</v>
      </c>
      <c r="E18" s="64">
        <f>(($B$28-B18)/B18)*100</f>
        <v>-6.5066426069169649</v>
      </c>
      <c r="G18" s="64"/>
      <c r="I18" s="5"/>
      <c r="J18" s="5"/>
      <c r="K18" s="5"/>
      <c r="L18" s="64"/>
    </row>
    <row r="19" spans="1:12" ht="12.75" customHeight="1" x14ac:dyDescent="0.3">
      <c r="A19" s="72">
        <v>2010</v>
      </c>
      <c r="B19" s="71">
        <v>394.47871975410334</v>
      </c>
      <c r="C19" s="70">
        <f>((B19-B18)/B18)*100</f>
        <v>3.4497733754648991</v>
      </c>
      <c r="D19" s="69">
        <f>((B19-$B$4)/$B$4)*100</f>
        <v>-18.520017752020834</v>
      </c>
      <c r="E19" s="64">
        <f>(($B$28-B19)/B19)*100</f>
        <v>-9.6243961272352276</v>
      </c>
      <c r="G19" s="64"/>
      <c r="I19" s="5"/>
      <c r="J19" s="5"/>
      <c r="K19" s="5"/>
      <c r="L19" s="64"/>
    </row>
    <row r="20" spans="1:12" ht="12.75" customHeight="1" x14ac:dyDescent="0.3">
      <c r="A20" s="68">
        <v>2011</v>
      </c>
      <c r="B20" s="71">
        <v>418.36587760297346</v>
      </c>
      <c r="C20" s="70">
        <f>((B20-B19)/B19)*100</f>
        <v>6.055372990401124</v>
      </c>
      <c r="D20" s="69">
        <f>((B20-$B$4)/$B$4)*100</f>
        <v>-13.586100914393073</v>
      </c>
      <c r="E20" s="64">
        <f>(($B$28-B20)/B20)*100</f>
        <v>-14.784511784287913</v>
      </c>
      <c r="G20" s="65"/>
      <c r="I20" s="5"/>
      <c r="J20" s="5"/>
      <c r="K20" s="5"/>
      <c r="L20" s="64"/>
    </row>
    <row r="21" spans="1:12" ht="12.75" customHeight="1" x14ac:dyDescent="0.3">
      <c r="A21" s="68">
        <v>2012</v>
      </c>
      <c r="B21" s="71">
        <v>417.90828697938883</v>
      </c>
      <c r="C21" s="70">
        <f>((B21-B20)/B20)*100</f>
        <v>-0.10937570391887277</v>
      </c>
      <c r="D21" s="69">
        <f>((B21-$B$4)/$B$4)*100</f>
        <v>-13.6806167248017</v>
      </c>
      <c r="E21" s="64">
        <f>(($B$28-B21)/B21)*100</f>
        <v>-14.6912046889117</v>
      </c>
      <c r="G21" s="64"/>
      <c r="I21" s="5"/>
      <c r="J21" s="5"/>
      <c r="K21" s="5"/>
      <c r="L21" s="64"/>
    </row>
    <row r="22" spans="1:12" ht="12.75" customHeight="1" x14ac:dyDescent="0.3">
      <c r="A22" s="68">
        <v>2013</v>
      </c>
      <c r="B22" s="71">
        <v>426.80273296993676</v>
      </c>
      <c r="C22" s="70">
        <f>((B22-B21)/B21)*100</f>
        <v>2.1283248664046224</v>
      </c>
      <c r="D22" s="69">
        <f>((B22-$B$4)/$B$4)*100</f>
        <v>-11.843459826028543</v>
      </c>
      <c r="E22" s="64">
        <f>(($B$28-B22)/B22)*100</f>
        <v>-16.469015405195535</v>
      </c>
      <c r="G22" s="64"/>
      <c r="I22" s="5"/>
      <c r="J22" s="5"/>
      <c r="K22" s="5"/>
      <c r="L22" s="64"/>
    </row>
    <row r="23" spans="1:12" ht="12.75" customHeight="1" x14ac:dyDescent="0.3">
      <c r="A23" s="68">
        <v>2014</v>
      </c>
      <c r="B23" s="71">
        <v>427.12992135707469</v>
      </c>
      <c r="C23" s="70">
        <f>((B23-B22)/B22)*100</f>
        <v>7.6660330842113864E-2</v>
      </c>
      <c r="D23" s="69">
        <f>((B23-$B$4)/$B$4)*100</f>
        <v>-11.775878730672213</v>
      </c>
      <c r="E23" s="64">
        <f>(($B$28-B23)/B23)*100</f>
        <v>-16.533001482403108</v>
      </c>
      <c r="G23" s="64"/>
      <c r="I23" s="5"/>
      <c r="J23" s="5"/>
      <c r="K23" s="5"/>
      <c r="L23" s="64"/>
    </row>
    <row r="24" spans="1:12" ht="12.75" customHeight="1" x14ac:dyDescent="0.3">
      <c r="A24" s="68">
        <v>2015</v>
      </c>
      <c r="B24" s="67">
        <v>394.32345295996595</v>
      </c>
      <c r="C24" s="66">
        <f>((B24-B23)/B23)*100</f>
        <v>-7.6806767114034589</v>
      </c>
      <c r="D24" s="57">
        <f>((B24-$B$4)/$B$4)*100</f>
        <v>-18.552088266845821</v>
      </c>
      <c r="E24" s="64">
        <f>(($B$28-B24)/B24)*100</f>
        <v>-9.5888102898313878</v>
      </c>
      <c r="G24" s="64"/>
      <c r="I24" s="5"/>
      <c r="J24" s="5"/>
      <c r="K24" s="5"/>
      <c r="L24" s="64"/>
    </row>
    <row r="25" spans="1:12" ht="12.75" customHeight="1" x14ac:dyDescent="0.3">
      <c r="A25" s="68">
        <v>2016</v>
      </c>
      <c r="B25" s="67">
        <v>370.0383773809923</v>
      </c>
      <c r="C25" s="66">
        <f>((B25-B24)/B24)*100</f>
        <v>-6.1586688280088708</v>
      </c>
      <c r="D25" s="57">
        <f>((B25-$B$4)/$B$4)*100</f>
        <v>-23.568195417819766</v>
      </c>
      <c r="E25" s="64">
        <f>(($B$28-B25)/B25)*100</f>
        <v>-3.6552566113281135</v>
      </c>
      <c r="G25" s="65"/>
      <c r="I25" s="5"/>
      <c r="J25" s="5"/>
      <c r="K25" s="5"/>
      <c r="L25" s="64"/>
    </row>
    <row r="26" spans="1:12" ht="12.75" customHeight="1" x14ac:dyDescent="0.3">
      <c r="A26" s="68">
        <v>2017</v>
      </c>
      <c r="B26" s="67">
        <v>363.54103277060568</v>
      </c>
      <c r="C26" s="66">
        <f>((B26-B25)/B25)*100</f>
        <v>-1.755856961748846</v>
      </c>
      <c r="D26" s="57">
        <f>((B26-$B$4)/$B$4)*100</f>
        <v>-24.910228579566251</v>
      </c>
      <c r="E26" s="64">
        <f>(($B$28-B26)/B26)*100</f>
        <v>-1.9333464477772893</v>
      </c>
      <c r="G26" s="65"/>
      <c r="I26" s="5"/>
      <c r="J26" s="5"/>
      <c r="K26" s="5"/>
      <c r="L26" s="64"/>
    </row>
    <row r="27" spans="1:12" ht="12.75" customHeight="1" x14ac:dyDescent="0.3">
      <c r="A27" s="68">
        <v>2018</v>
      </c>
      <c r="B27" s="67">
        <v>366.38960434225555</v>
      </c>
      <c r="C27" s="66">
        <f>((B27-B26)/B26)*100</f>
        <v>0.78356260088178775</v>
      </c>
      <c r="D27" s="57">
        <f>((B27-$B$4)/$B$4)*100</f>
        <v>-24.32185321362811</v>
      </c>
      <c r="E27" s="64">
        <f>(($B$28-B27)/B27)*100</f>
        <v>-2.6957858787136244</v>
      </c>
      <c r="G27" s="65"/>
      <c r="I27" s="5"/>
      <c r="J27" s="5"/>
      <c r="K27" s="5"/>
      <c r="L27" s="64"/>
    </row>
    <row r="28" spans="1:12" ht="12.75" customHeight="1" x14ac:dyDescent="0.3">
      <c r="A28" s="68">
        <v>2019</v>
      </c>
      <c r="B28" s="67">
        <v>356.51252512732231</v>
      </c>
      <c r="C28" s="66">
        <f>((B28-B27)/B27)*100</f>
        <v>-2.6957858787136244</v>
      </c>
      <c r="D28" s="57">
        <f>((B28-$B$4)/$B$4)*100</f>
        <v>-26.361974007967291</v>
      </c>
      <c r="E28" s="64">
        <f>(($B$28-B28)/B28)*100</f>
        <v>0</v>
      </c>
      <c r="G28" s="65"/>
      <c r="I28" s="5"/>
      <c r="J28" s="5"/>
      <c r="K28" s="5"/>
      <c r="L28" s="64"/>
    </row>
    <row r="29" spans="1:12" ht="51" customHeight="1" x14ac:dyDescent="0.25">
      <c r="A29" s="63" t="s">
        <v>42</v>
      </c>
      <c r="B29" s="63"/>
      <c r="C29" s="63"/>
      <c r="D29" s="63"/>
      <c r="E29" s="63"/>
    </row>
    <row r="30" spans="1:12" x14ac:dyDescent="0.25">
      <c r="A30" s="62" t="s">
        <v>0</v>
      </c>
      <c r="B30" s="62"/>
      <c r="C30" s="62"/>
      <c r="D30" s="62"/>
      <c r="E30" s="62"/>
    </row>
  </sheetData>
  <mergeCells count="4">
    <mergeCell ref="A1:E1"/>
    <mergeCell ref="A2:E2"/>
    <mergeCell ref="A29:E29"/>
    <mergeCell ref="A30:E30"/>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B3" sqref="B3:B4"/>
    </sheetView>
  </sheetViews>
  <sheetFormatPr defaultRowHeight="12.5" x14ac:dyDescent="0.25"/>
  <cols>
    <col min="1" max="1" width="20.54296875" customWidth="1"/>
    <col min="2" max="2" width="43" customWidth="1"/>
  </cols>
  <sheetData>
    <row r="1" spans="1:2" ht="25.5" customHeight="1" x14ac:dyDescent="0.3">
      <c r="A1" s="39" t="s">
        <v>38</v>
      </c>
      <c r="B1" s="39"/>
    </row>
    <row r="2" spans="1:2" ht="51" customHeight="1" x14ac:dyDescent="0.3">
      <c r="A2" s="37" t="s">
        <v>37</v>
      </c>
      <c r="B2" s="4" t="s">
        <v>36</v>
      </c>
    </row>
    <row r="3" spans="1:2" ht="13" x14ac:dyDescent="0.3">
      <c r="A3" s="49">
        <v>1990</v>
      </c>
      <c r="B3" s="48">
        <v>88.527547695603275</v>
      </c>
    </row>
    <row r="4" spans="1:2" ht="13" x14ac:dyDescent="0.3">
      <c r="A4" s="49">
        <v>1995</v>
      </c>
      <c r="B4" s="48">
        <v>87.552675874674037</v>
      </c>
    </row>
    <row r="5" spans="1:2" ht="13" x14ac:dyDescent="0.3">
      <c r="A5" s="49">
        <v>2000</v>
      </c>
      <c r="B5" s="48">
        <v>88.870422640625833</v>
      </c>
    </row>
    <row r="6" spans="1:2" ht="13" x14ac:dyDescent="0.3">
      <c r="A6" s="49">
        <v>2001</v>
      </c>
      <c r="B6" s="48">
        <v>87.782594490792789</v>
      </c>
    </row>
    <row r="7" spans="1:2" ht="13" x14ac:dyDescent="0.3">
      <c r="A7" s="49">
        <v>2002</v>
      </c>
      <c r="B7" s="48">
        <v>87.064759018572147</v>
      </c>
    </row>
    <row r="8" spans="1:2" ht="13" x14ac:dyDescent="0.3">
      <c r="A8" s="49">
        <v>2003</v>
      </c>
      <c r="B8" s="48">
        <v>84.944701490097657</v>
      </c>
    </row>
    <row r="9" spans="1:2" ht="13" x14ac:dyDescent="0.3">
      <c r="A9" s="49">
        <v>2004</v>
      </c>
      <c r="B9" s="48">
        <v>80.616387544965278</v>
      </c>
    </row>
    <row r="10" spans="1:2" ht="13" x14ac:dyDescent="0.3">
      <c r="A10" s="49">
        <v>2005</v>
      </c>
      <c r="B10" s="48">
        <v>78.437415407326455</v>
      </c>
    </row>
    <row r="11" spans="1:2" ht="13" x14ac:dyDescent="0.3">
      <c r="A11" s="49">
        <v>2006</v>
      </c>
      <c r="B11" s="48">
        <v>77.563577116362552</v>
      </c>
    </row>
    <row r="12" spans="1:2" ht="13" x14ac:dyDescent="0.3">
      <c r="A12" s="49">
        <v>2007</v>
      </c>
      <c r="B12" s="48">
        <v>77.692387037735031</v>
      </c>
    </row>
    <row r="13" spans="1:2" ht="13" x14ac:dyDescent="0.3">
      <c r="A13" s="49">
        <v>2008</v>
      </c>
      <c r="B13" s="48">
        <v>75.946809494986169</v>
      </c>
    </row>
    <row r="14" spans="1:2" ht="13" x14ac:dyDescent="0.3">
      <c r="A14" s="46">
        <v>2009</v>
      </c>
      <c r="B14" s="48">
        <v>73.704194575355075</v>
      </c>
    </row>
    <row r="15" spans="1:2" ht="13" x14ac:dyDescent="0.3">
      <c r="A15" s="46">
        <v>2010</v>
      </c>
      <c r="B15" s="47">
        <v>74.752715559742839</v>
      </c>
    </row>
    <row r="16" spans="1:2" ht="13" x14ac:dyDescent="0.3">
      <c r="A16" s="46">
        <v>2011</v>
      </c>
      <c r="B16" s="47">
        <v>74.586700470951669</v>
      </c>
    </row>
    <row r="17" spans="1:2" ht="13" x14ac:dyDescent="0.3">
      <c r="A17" s="46">
        <v>2012</v>
      </c>
      <c r="B17" s="47">
        <v>74.117882913991735</v>
      </c>
    </row>
    <row r="18" spans="1:2" ht="13" x14ac:dyDescent="0.3">
      <c r="A18" s="46">
        <v>2013</v>
      </c>
      <c r="B18" s="47">
        <v>74.642837654136059</v>
      </c>
    </row>
    <row r="19" spans="1:2" ht="13" x14ac:dyDescent="0.3">
      <c r="A19" s="46">
        <v>2014</v>
      </c>
      <c r="B19" s="47">
        <v>74.82772616521936</v>
      </c>
    </row>
    <row r="20" spans="1:2" ht="13" x14ac:dyDescent="0.3">
      <c r="A20" s="45">
        <v>2015</v>
      </c>
      <c r="B20" s="47">
        <v>74.712353132952273</v>
      </c>
    </row>
    <row r="21" spans="1:2" ht="13" x14ac:dyDescent="0.3">
      <c r="A21" s="46">
        <v>2016</v>
      </c>
      <c r="B21" s="44">
        <v>74.089651565922878</v>
      </c>
    </row>
    <row r="22" spans="1:2" ht="13" x14ac:dyDescent="0.3">
      <c r="A22" s="46">
        <v>2017</v>
      </c>
      <c r="B22" s="44">
        <v>73.7</v>
      </c>
    </row>
    <row r="23" spans="1:2" ht="12.75" customHeight="1" x14ac:dyDescent="0.3">
      <c r="A23" s="45">
        <v>2018</v>
      </c>
      <c r="B23" s="44">
        <v>73.97</v>
      </c>
    </row>
    <row r="24" spans="1:2" ht="12.75" customHeight="1" x14ac:dyDescent="0.3">
      <c r="A24" s="43">
        <v>2019</v>
      </c>
      <c r="B24" s="42">
        <v>73.732770222153192</v>
      </c>
    </row>
    <row r="25" spans="1:2" ht="30" customHeight="1" x14ac:dyDescent="0.25">
      <c r="A25" s="14" t="s">
        <v>35</v>
      </c>
      <c r="B25" s="14"/>
    </row>
    <row r="26" spans="1:2" ht="31.5" customHeight="1" x14ac:dyDescent="0.25">
      <c r="A26" s="14" t="s">
        <v>34</v>
      </c>
      <c r="B26" s="14"/>
    </row>
    <row r="27" spans="1:2" x14ac:dyDescent="0.25">
      <c r="B27" s="41"/>
    </row>
    <row r="28" spans="1:2" x14ac:dyDescent="0.25">
      <c r="B28" s="40"/>
    </row>
  </sheetData>
  <mergeCells count="3">
    <mergeCell ref="A1:B1"/>
    <mergeCell ref="A25:B25"/>
    <mergeCell ref="A26:B26"/>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C1"/>
    </sheetView>
  </sheetViews>
  <sheetFormatPr defaultRowHeight="12.5" x14ac:dyDescent="0.25"/>
  <cols>
    <col min="1" max="1" width="13.453125" style="3" customWidth="1"/>
    <col min="2" max="2" width="26" style="3" customWidth="1"/>
    <col min="3" max="3" width="25.6328125" style="3" customWidth="1"/>
    <col min="5" max="5" width="12.453125" customWidth="1"/>
  </cols>
  <sheetData>
    <row r="1" spans="1:11" ht="25.5" customHeight="1" x14ac:dyDescent="0.3">
      <c r="A1" s="17" t="s">
        <v>41</v>
      </c>
      <c r="B1" s="17"/>
      <c r="C1" s="17"/>
    </row>
    <row r="2" spans="1:11" ht="15" customHeight="1" x14ac:dyDescent="0.25">
      <c r="A2" s="18" t="s">
        <v>2</v>
      </c>
      <c r="B2" s="18"/>
      <c r="C2" s="18"/>
    </row>
    <row r="3" spans="1:11" ht="120" customHeight="1" x14ac:dyDescent="0.25">
      <c r="A3" s="19" t="s">
        <v>7</v>
      </c>
      <c r="B3" s="19"/>
      <c r="C3" s="19"/>
    </row>
    <row r="4" spans="1:11" ht="28.5" customHeight="1" x14ac:dyDescent="0.3">
      <c r="A4" s="15" t="s">
        <v>1</v>
      </c>
      <c r="B4" s="20" t="s">
        <v>40</v>
      </c>
      <c r="C4" s="20"/>
    </row>
    <row r="5" spans="1:11" ht="38.25" customHeight="1" x14ac:dyDescent="0.3">
      <c r="A5" s="16"/>
      <c r="B5" s="4" t="s">
        <v>39</v>
      </c>
      <c r="C5" s="4" t="s">
        <v>5</v>
      </c>
      <c r="F5" s="61"/>
      <c r="G5" s="61"/>
      <c r="H5" s="61"/>
    </row>
    <row r="6" spans="1:11" ht="12" customHeight="1" x14ac:dyDescent="0.25">
      <c r="A6" s="3" t="s">
        <v>8</v>
      </c>
      <c r="B6" s="60">
        <v>362.20031605865904</v>
      </c>
      <c r="C6" s="57">
        <v>3</v>
      </c>
      <c r="E6" s="59"/>
      <c r="F6" s="5"/>
      <c r="G6" s="52"/>
      <c r="H6" s="51"/>
      <c r="I6" s="51"/>
      <c r="J6" s="50"/>
      <c r="K6" s="50"/>
    </row>
    <row r="7" spans="1:11" ht="12" customHeight="1" x14ac:dyDescent="0.25">
      <c r="A7" s="3" t="s">
        <v>10</v>
      </c>
      <c r="B7" s="60">
        <v>358.14475808304104</v>
      </c>
      <c r="C7" s="57">
        <f>((B7-B6)/B6)*100</f>
        <v>-1.1197002862253702</v>
      </c>
      <c r="E7" s="59"/>
      <c r="F7" s="5"/>
      <c r="G7" s="52"/>
      <c r="H7" s="51"/>
      <c r="I7" s="51"/>
      <c r="J7" s="50"/>
      <c r="K7" s="50"/>
    </row>
    <row r="8" spans="1:11" ht="12" customHeight="1" x14ac:dyDescent="0.25">
      <c r="A8" s="3" t="s">
        <v>11</v>
      </c>
      <c r="B8" s="12">
        <v>357.08284624993541</v>
      </c>
      <c r="C8" s="57">
        <f>((B8-B7)/B7)*100</f>
        <v>-0.29650352521965601</v>
      </c>
      <c r="E8" s="53"/>
      <c r="F8" s="5"/>
      <c r="G8" s="52"/>
      <c r="H8" s="51"/>
      <c r="I8" s="51"/>
      <c r="J8" s="50"/>
      <c r="K8" s="50"/>
    </row>
    <row r="9" spans="1:11" ht="12" customHeight="1" x14ac:dyDescent="0.25">
      <c r="A9" s="3" t="s">
        <v>12</v>
      </c>
      <c r="B9" s="12">
        <v>350.05720639024247</v>
      </c>
      <c r="C9" s="57">
        <f>((B9-B8)/B8)*100</f>
        <v>-1.9675097623635049</v>
      </c>
      <c r="E9" s="53"/>
      <c r="F9" s="5"/>
      <c r="G9" s="52"/>
      <c r="H9" s="51"/>
      <c r="I9" s="51"/>
      <c r="J9" s="50"/>
      <c r="K9" s="50"/>
    </row>
    <row r="10" spans="1:11" ht="12" customHeight="1" x14ac:dyDescent="0.25">
      <c r="A10" s="3" t="s">
        <v>13</v>
      </c>
      <c r="B10" s="12">
        <v>366.60038026400832</v>
      </c>
      <c r="C10" s="57">
        <f>((B10-B9)/B9)*100</f>
        <v>4.7258486818076193</v>
      </c>
      <c r="E10" s="53"/>
      <c r="F10" s="5"/>
      <c r="G10" s="52"/>
      <c r="H10" s="51"/>
      <c r="I10" s="51"/>
      <c r="J10" s="50"/>
      <c r="K10" s="50"/>
    </row>
    <row r="11" spans="1:11" ht="12" customHeight="1" x14ac:dyDescent="0.25">
      <c r="A11" s="3" t="s">
        <v>14</v>
      </c>
      <c r="B11" s="12">
        <v>356.04711790636219</v>
      </c>
      <c r="C11" s="57">
        <f>((B11-B10)/B10)*100</f>
        <v>-2.8786828726271834</v>
      </c>
      <c r="E11" s="53"/>
      <c r="F11" s="5"/>
      <c r="G11" s="52"/>
      <c r="H11" s="51"/>
      <c r="I11" s="51"/>
      <c r="J11" s="50"/>
      <c r="K11" s="50"/>
    </row>
    <row r="12" spans="1:11" ht="12" customHeight="1" x14ac:dyDescent="0.25">
      <c r="A12" s="58" t="s">
        <v>15</v>
      </c>
      <c r="B12" s="12">
        <v>358.84511042349664</v>
      </c>
      <c r="C12" s="57">
        <f>((B12-B11)/B11)*100</f>
        <v>0.78584894425975882</v>
      </c>
      <c r="E12" s="53"/>
      <c r="F12" s="5"/>
      <c r="G12" s="52"/>
      <c r="H12" s="51"/>
      <c r="I12" s="51"/>
      <c r="J12" s="50"/>
      <c r="K12" s="50"/>
    </row>
    <row r="13" spans="1:11" ht="12" customHeight="1" x14ac:dyDescent="0.25">
      <c r="A13" s="58" t="s">
        <v>16</v>
      </c>
      <c r="B13" s="12">
        <v>345.82851487997357</v>
      </c>
      <c r="C13" s="57">
        <f>((B13-B12)/B12)*100</f>
        <v>-3.6273576441271085</v>
      </c>
      <c r="E13" s="53"/>
      <c r="F13" s="5"/>
      <c r="G13" s="52"/>
      <c r="H13" s="51"/>
      <c r="I13" s="51"/>
      <c r="J13" s="50"/>
      <c r="K13" s="50"/>
    </row>
    <row r="14" spans="1:11" ht="12" customHeight="1" x14ac:dyDescent="0.25">
      <c r="A14" s="56" t="s">
        <v>17</v>
      </c>
      <c r="B14" s="55">
        <v>356.51252512732231</v>
      </c>
      <c r="C14" s="54">
        <f>((B14-B13)/B13)*100</f>
        <v>3.0893954048459045</v>
      </c>
      <c r="E14" s="53"/>
      <c r="F14" s="5"/>
      <c r="G14" s="52"/>
      <c r="H14" s="51"/>
      <c r="I14" s="51"/>
      <c r="J14" s="50"/>
      <c r="K14" s="50"/>
    </row>
    <row r="15" spans="1:11" ht="38.25" customHeight="1" x14ac:dyDescent="0.25">
      <c r="A15" s="21" t="s">
        <v>9</v>
      </c>
      <c r="B15" s="21"/>
      <c r="C15" s="21"/>
    </row>
    <row r="16" spans="1:11" ht="30" customHeight="1" x14ac:dyDescent="0.25">
      <c r="A16" s="14" t="s">
        <v>0</v>
      </c>
      <c r="B16" s="14"/>
      <c r="C16" s="14"/>
    </row>
    <row r="17" spans="1:3" ht="15.5" x14ac:dyDescent="0.35">
      <c r="A17" s="2"/>
      <c r="B17" s="2"/>
      <c r="C17" s="2"/>
    </row>
    <row r="18" spans="1:3" ht="15.5" x14ac:dyDescent="0.35">
      <c r="A18" s="2"/>
      <c r="B18" s="2"/>
      <c r="C18" s="2"/>
    </row>
    <row r="19" spans="1:3" ht="15.5" x14ac:dyDescent="0.35">
      <c r="A19" s="2"/>
      <c r="B19" s="2"/>
      <c r="C19" s="2"/>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customWidth="1"/>
  </cols>
  <sheetData>
    <row r="1" spans="1:7" ht="12.75" customHeight="1" x14ac:dyDescent="0.3">
      <c r="A1" s="39" t="s">
        <v>52</v>
      </c>
      <c r="B1" s="39"/>
      <c r="C1" s="39"/>
      <c r="D1" s="39"/>
    </row>
    <row r="2" spans="1:7" ht="89.25" customHeight="1" x14ac:dyDescent="0.25">
      <c r="A2" s="14" t="s">
        <v>7</v>
      </c>
      <c r="B2" s="14"/>
      <c r="C2" s="14"/>
      <c r="D2" s="14"/>
      <c r="E2" s="99"/>
    </row>
    <row r="3" spans="1:7" ht="30.65" customHeight="1" x14ac:dyDescent="0.25">
      <c r="A3" s="98" t="s">
        <v>37</v>
      </c>
      <c r="B3" s="97" t="s">
        <v>4</v>
      </c>
      <c r="C3" s="20" t="s">
        <v>45</v>
      </c>
      <c r="D3" s="94" t="s">
        <v>44</v>
      </c>
      <c r="E3" s="96" t="s">
        <v>51</v>
      </c>
    </row>
    <row r="4" spans="1:7" ht="38.25" customHeight="1" x14ac:dyDescent="0.25">
      <c r="A4" s="94"/>
      <c r="B4" s="95"/>
      <c r="C4" s="94"/>
      <c r="D4" s="94"/>
      <c r="E4" s="93"/>
    </row>
    <row r="5" spans="1:7" ht="12.75" customHeight="1" x14ac:dyDescent="0.3">
      <c r="A5" s="72">
        <v>1995</v>
      </c>
      <c r="B5" s="89">
        <v>287.77629227112993</v>
      </c>
      <c r="C5" s="92" t="s">
        <v>50</v>
      </c>
      <c r="D5" s="92" t="s">
        <v>50</v>
      </c>
      <c r="E5" s="91" t="s">
        <v>50</v>
      </c>
      <c r="F5" s="90"/>
      <c r="G5" s="32"/>
    </row>
    <row r="6" spans="1:7" ht="12.75" customHeight="1" x14ac:dyDescent="0.3">
      <c r="A6" s="72">
        <v>1996</v>
      </c>
      <c r="B6" s="89">
        <v>278.327825507358</v>
      </c>
      <c r="C6" s="85">
        <f>((B6-B5)/B5)*100</f>
        <v>-3.2832679471976829</v>
      </c>
      <c r="D6" s="85">
        <f>((B6-$B$5)/$B$5)*100</f>
        <v>-3.2832679471976829</v>
      </c>
      <c r="E6" s="87">
        <v>2.9437418229393995</v>
      </c>
      <c r="G6" s="32"/>
    </row>
    <row r="7" spans="1:7" ht="12.75" customHeight="1" x14ac:dyDescent="0.3">
      <c r="A7" s="72">
        <v>1997</v>
      </c>
      <c r="B7" s="89">
        <v>293.51196756371581</v>
      </c>
      <c r="C7" s="85">
        <f>((B7-B6)/B6)*100</f>
        <v>5.4554883359861552</v>
      </c>
      <c r="D7" s="85">
        <f>((B7-$B$5)/$B$5)*100</f>
        <v>1.9931020888899302</v>
      </c>
      <c r="E7" s="87">
        <v>5.2115133013519612</v>
      </c>
      <c r="G7" s="32"/>
    </row>
    <row r="8" spans="1:7" ht="12.75" customHeight="1" x14ac:dyDescent="0.3">
      <c r="A8" s="72">
        <v>1998</v>
      </c>
      <c r="B8" s="89">
        <v>316.18113834240677</v>
      </c>
      <c r="C8" s="85">
        <f>((B8-B7)/B7)*100</f>
        <v>7.7234229891392463</v>
      </c>
      <c r="D8" s="85">
        <f>((B8-$B$5)/$B$5)*100</f>
        <v>9.8704607829595155</v>
      </c>
      <c r="E8" s="87">
        <v>6.8905364151766433</v>
      </c>
      <c r="G8" s="32"/>
    </row>
    <row r="9" spans="1:7" ht="12.75" customHeight="1" x14ac:dyDescent="0.3">
      <c r="A9" s="72">
        <v>1999</v>
      </c>
      <c r="B9" s="89">
        <v>317.93329418607772</v>
      </c>
      <c r="C9" s="85">
        <f>((B9-B8)/B8)*100</f>
        <v>0.55416203915790196</v>
      </c>
      <c r="D9" s="85">
        <f>((B9-$B$5)/$B$5)*100</f>
        <v>10.479321168866546</v>
      </c>
      <c r="E9" s="87">
        <v>9.3981683384212875</v>
      </c>
      <c r="G9" s="32"/>
    </row>
    <row r="10" spans="1:7" ht="12.75" customHeight="1" x14ac:dyDescent="0.3">
      <c r="A10" s="72">
        <v>2000</v>
      </c>
      <c r="B10" s="89">
        <v>340.07769646834237</v>
      </c>
      <c r="C10" s="85">
        <f>((B10-B9)/B9)*100</f>
        <v>6.9651095645566876</v>
      </c>
      <c r="D10" s="85">
        <f>((B10-$B$5)/$B$5)*100</f>
        <v>18.174326934456573</v>
      </c>
      <c r="E10" s="87">
        <v>13.235935455734857</v>
      </c>
      <c r="G10" s="32"/>
    </row>
    <row r="11" spans="1:7" ht="12.75" customHeight="1" x14ac:dyDescent="0.3">
      <c r="A11" s="72">
        <v>2001</v>
      </c>
      <c r="B11" s="89">
        <v>299.80855841236325</v>
      </c>
      <c r="C11" s="85">
        <f>((B11-B10)/B10)*100</f>
        <v>-11.841158204189302</v>
      </c>
      <c r="D11" s="85">
        <f>((B11-$B$5)/$B$5)*100</f>
        <v>4.1811179254116801</v>
      </c>
      <c r="E11" s="87">
        <v>16.288704753597912</v>
      </c>
      <c r="G11" s="32"/>
    </row>
    <row r="12" spans="1:7" ht="12.75" customHeight="1" x14ac:dyDescent="0.3">
      <c r="A12" s="72">
        <v>2002</v>
      </c>
      <c r="B12" s="89">
        <v>308.85195706557607</v>
      </c>
      <c r="C12" s="85">
        <f>((B12-B11)/B11)*100</f>
        <v>3.0163910934037879</v>
      </c>
      <c r="D12" s="85">
        <f>((B12-$B$5)/$B$5)*100</f>
        <v>7.3236278875222949</v>
      </c>
      <c r="E12" s="87">
        <v>18.142171827300494</v>
      </c>
      <c r="G12" s="32"/>
    </row>
    <row r="13" spans="1:7" ht="12.75" customHeight="1" x14ac:dyDescent="0.3">
      <c r="A13" s="72">
        <v>2003</v>
      </c>
      <c r="B13" s="89">
        <v>315.77274836563271</v>
      </c>
      <c r="C13" s="85">
        <f>((B13-B12)/B12)*100</f>
        <v>2.2408118652740798</v>
      </c>
      <c r="D13" s="85">
        <f>((B13-$B$5)/$B$5)*100</f>
        <v>9.7285484754684965</v>
      </c>
      <c r="E13" s="87">
        <v>20.737025730484117</v>
      </c>
      <c r="G13" s="32"/>
    </row>
    <row r="14" spans="1:7" ht="12.75" customHeight="1" x14ac:dyDescent="0.3">
      <c r="A14" s="72">
        <v>2004</v>
      </c>
      <c r="B14" s="89">
        <v>297.2805762247562</v>
      </c>
      <c r="C14" s="85">
        <f>((B14-B13)/B13)*100</f>
        <v>-5.8561646743069957</v>
      </c>
      <c r="D14" s="85">
        <f>((B14-$B$5)/$B$5)*100</f>
        <v>3.3026639820182822</v>
      </c>
      <c r="E14" s="87">
        <v>24.029655473179254</v>
      </c>
      <c r="G14" s="32"/>
    </row>
    <row r="15" spans="1:7" ht="12.75" customHeight="1" x14ac:dyDescent="0.3">
      <c r="A15" s="72">
        <v>2005</v>
      </c>
      <c r="B15" s="89">
        <v>314.76484099281248</v>
      </c>
      <c r="C15" s="85">
        <f>((B15-B14)/B14)*100</f>
        <v>5.8814016677757861</v>
      </c>
      <c r="D15" s="85">
        <f>((B15-$B$5)/$B$5)*100</f>
        <v>9.3783085843135225</v>
      </c>
      <c r="E15" s="87">
        <v>28.783253379851747</v>
      </c>
      <c r="G15" s="32"/>
    </row>
    <row r="16" spans="1:7" ht="12.75" customHeight="1" x14ac:dyDescent="0.3">
      <c r="A16" s="72">
        <v>2006</v>
      </c>
      <c r="B16" s="89">
        <v>318.16064963605646</v>
      </c>
      <c r="C16" s="85">
        <f>((B16-B15)/B15)*100</f>
        <v>1.078839883302444</v>
      </c>
      <c r="D16" s="85">
        <f>((B16-$B$5)/$B$5)*100</f>
        <v>10.558325401002715</v>
      </c>
      <c r="E16" s="87">
        <v>33.078935891844743</v>
      </c>
      <c r="G16" s="32"/>
    </row>
    <row r="17" spans="1:7" ht="12.75" customHeight="1" x14ac:dyDescent="0.3">
      <c r="A17" s="72">
        <v>2007</v>
      </c>
      <c r="B17" s="89">
        <v>329.77068133254141</v>
      </c>
      <c r="C17" s="85">
        <f>((B17-B16)/B16)*100</f>
        <v>3.6491098788507164</v>
      </c>
      <c r="D17" s="85">
        <f>((B17-$B$5)/$B$5)*100</f>
        <v>14.592720175102627</v>
      </c>
      <c r="E17" s="87">
        <v>36.220235499345847</v>
      </c>
      <c r="G17" s="32"/>
    </row>
    <row r="18" spans="1:7" ht="12.75" customHeight="1" x14ac:dyDescent="0.3">
      <c r="A18" s="72">
        <v>2008</v>
      </c>
      <c r="B18" s="89">
        <v>345.42057758562242</v>
      </c>
      <c r="C18" s="85">
        <f>((B18-B17)/B17)*100</f>
        <v>4.7456906083472052</v>
      </c>
      <c r="D18" s="85">
        <f>((B18-$B$5)/$B$5)*100</f>
        <v>20.030936134302067</v>
      </c>
      <c r="E18" s="87">
        <v>43.443741822939387</v>
      </c>
      <c r="G18" s="32"/>
    </row>
    <row r="19" spans="1:7" ht="12.75" customHeight="1" x14ac:dyDescent="0.3">
      <c r="A19" s="72">
        <v>2009</v>
      </c>
      <c r="B19" s="89">
        <v>319.85267293861864</v>
      </c>
      <c r="C19" s="85">
        <f>((B19-B18)/B18)*100</f>
        <v>-7.4019633762745496</v>
      </c>
      <c r="D19" s="85">
        <f>((B19-$B$5)/$B$5)*100</f>
        <v>11.146290201441534</v>
      </c>
      <c r="E19" s="87">
        <v>41.115133013519419</v>
      </c>
      <c r="G19" s="32"/>
    </row>
    <row r="20" spans="1:7" ht="12.75" customHeight="1" x14ac:dyDescent="0.3">
      <c r="A20" s="72">
        <v>2010</v>
      </c>
      <c r="B20" s="89">
        <v>334.77680071706561</v>
      </c>
      <c r="C20" s="85">
        <f>((B20-B19)/B19)*100</f>
        <v>4.6659381149867674</v>
      </c>
      <c r="D20" s="85">
        <f>((B20-$B$5)/$B$5)*100</f>
        <v>16.332307319344398</v>
      </c>
      <c r="E20" s="87">
        <v>42.774095071958143</v>
      </c>
      <c r="G20" s="32"/>
    </row>
    <row r="21" spans="1:7" ht="12.75" customHeight="1" x14ac:dyDescent="0.3">
      <c r="A21" s="68">
        <v>2011</v>
      </c>
      <c r="B21" s="89">
        <v>368.385034820312</v>
      </c>
      <c r="C21" s="85">
        <f>((B21-B20)/B20)*100</f>
        <v>10.0389973353172</v>
      </c>
      <c r="D21" s="85">
        <f>((B21-$B$5)/$B$5)*100</f>
        <v>28.010904551246398</v>
      </c>
      <c r="E21" s="87">
        <v>48.136938508504166</v>
      </c>
      <c r="G21" s="32"/>
    </row>
    <row r="22" spans="1:7" ht="12.75" customHeight="1" x14ac:dyDescent="0.3">
      <c r="A22" s="68">
        <v>2012</v>
      </c>
      <c r="B22" s="88">
        <v>374.2296538702289</v>
      </c>
      <c r="C22" s="85">
        <f>((B22-B21)/B21)*100</f>
        <v>1.5865517047313673</v>
      </c>
      <c r="D22" s="85">
        <f>((B22-$B$5)/$B$5)*100</f>
        <v>30.041863739646242</v>
      </c>
      <c r="E22" s="87">
        <v>50.651984300043615</v>
      </c>
      <c r="G22" s="32"/>
    </row>
    <row r="23" spans="1:7" ht="12.75" customHeight="1" x14ac:dyDescent="0.3">
      <c r="A23" s="68">
        <v>2013</v>
      </c>
      <c r="B23" s="88">
        <v>388.13132784789798</v>
      </c>
      <c r="C23" s="85">
        <f>((B23-B22)/B22)*100</f>
        <v>3.7147440973477055</v>
      </c>
      <c r="D23" s="85">
        <f>((B23-$B$5)/$B$5)*100</f>
        <v>34.872586196995698</v>
      </c>
      <c r="E23" s="87">
        <v>52.992150021805529</v>
      </c>
      <c r="G23" s="32"/>
    </row>
    <row r="24" spans="1:7" ht="12.75" customHeight="1" x14ac:dyDescent="0.3">
      <c r="A24" s="68">
        <v>2014</v>
      </c>
      <c r="B24" s="86">
        <v>395.35515513175397</v>
      </c>
      <c r="C24" s="85">
        <f>((B24-B23)/B23)*100</f>
        <v>1.8611811944968508</v>
      </c>
      <c r="D24" s="85">
        <f>((B24-$B$5)/$B$5)*100</f>
        <v>37.382809407825732</v>
      </c>
      <c r="E24" s="82">
        <v>55.720235499345868</v>
      </c>
      <c r="G24" s="32"/>
    </row>
    <row r="25" spans="1:7" ht="12.75" customHeight="1" x14ac:dyDescent="0.3">
      <c r="A25" s="68">
        <v>2015</v>
      </c>
      <c r="B25" s="84">
        <v>365.38887943519097</v>
      </c>
      <c r="C25" s="79">
        <f>((B25-B24)/B24)*100</f>
        <v>-7.5795839026246163</v>
      </c>
      <c r="D25" s="79">
        <f>((B25-$B$5)/$B$5)*100</f>
        <v>26.969764100976718</v>
      </c>
      <c r="E25" s="82">
        <v>55.890754470126481</v>
      </c>
      <c r="G25" s="32"/>
    </row>
    <row r="26" spans="1:7" ht="12.75" customHeight="1" x14ac:dyDescent="0.3">
      <c r="A26" s="68">
        <v>2016</v>
      </c>
      <c r="B26" s="83">
        <v>346.71793272649376</v>
      </c>
      <c r="C26" s="79">
        <f>((B26-B25)/B25)*100</f>
        <v>-5.1098836772367839</v>
      </c>
      <c r="D26" s="79">
        <f>((B26-$B$5)/$B$5)*100</f>
        <v>20.481756850154859</v>
      </c>
      <c r="E26" s="82">
        <v>57.633013519406916</v>
      </c>
      <c r="G26" s="32"/>
    </row>
    <row r="27" spans="1:7" ht="12.75" customHeight="1" x14ac:dyDescent="0.3">
      <c r="A27" s="68">
        <v>2017</v>
      </c>
      <c r="B27" s="83">
        <v>347.33</v>
      </c>
      <c r="C27" s="79">
        <f>((B27-B26)/B26)*100</f>
        <v>0.17653176133495596</v>
      </c>
      <c r="D27" s="79">
        <f>((B27-$B$5)/$B$5)*100</f>
        <v>20.694445417609735</v>
      </c>
      <c r="E27" s="82">
        <v>60.733536851286537</v>
      </c>
      <c r="G27" s="32"/>
    </row>
    <row r="28" spans="1:7" ht="12.75" customHeight="1" x14ac:dyDescent="0.3">
      <c r="A28" s="68">
        <v>2018</v>
      </c>
      <c r="B28" s="83">
        <v>359.29619811453568</v>
      </c>
      <c r="C28" s="79">
        <f>((B28-B27)/B27)*100</f>
        <v>3.4451956682508569</v>
      </c>
      <c r="D28" s="79">
        <f>((B28-$B$5)/$B$5)*100</f>
        <v>24.852605222956623</v>
      </c>
      <c r="E28" s="82">
        <v>64.978412559965136</v>
      </c>
      <c r="G28" s="32"/>
    </row>
    <row r="29" spans="1:7" ht="12.75" customHeight="1" x14ac:dyDescent="0.3">
      <c r="A29" s="81">
        <v>2019</v>
      </c>
      <c r="B29" s="80">
        <v>356.51252512732231</v>
      </c>
      <c r="C29" s="79">
        <f>((B29-B28)/B28)*100</f>
        <v>-0.77475715073556251</v>
      </c>
      <c r="D29" s="79">
        <f>((B29-$B$5)/$B$5)*100</f>
        <v>23.885300736112121</v>
      </c>
      <c r="E29" s="78">
        <v>67.877889228085522</v>
      </c>
      <c r="G29" s="32"/>
    </row>
    <row r="30" spans="1:7" ht="45" customHeight="1" x14ac:dyDescent="0.25">
      <c r="A30" s="63" t="s">
        <v>42</v>
      </c>
      <c r="B30" s="63"/>
      <c r="C30" s="63"/>
      <c r="D30" s="63"/>
      <c r="E30" s="63"/>
    </row>
    <row r="31" spans="1:7" x14ac:dyDescent="0.25">
      <c r="A31" s="62" t="s">
        <v>0</v>
      </c>
      <c r="B31" s="62"/>
      <c r="C31" s="62"/>
      <c r="D31" s="62"/>
      <c r="E31" s="62"/>
    </row>
    <row r="32" spans="1:7" ht="25.5" customHeight="1" x14ac:dyDescent="0.25">
      <c r="A32" s="77" t="s">
        <v>49</v>
      </c>
      <c r="B32" s="77"/>
      <c r="C32" s="77"/>
      <c r="D32" s="77"/>
      <c r="E32" s="77"/>
    </row>
  </sheetData>
  <mergeCells count="10">
    <mergeCell ref="A32:E32"/>
    <mergeCell ref="A30:E30"/>
    <mergeCell ref="A31:E31"/>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C1"/>
    </sheetView>
  </sheetViews>
  <sheetFormatPr defaultRowHeight="12.5" x14ac:dyDescent="0.25"/>
  <cols>
    <col min="1" max="1" width="13.453125" style="3" customWidth="1"/>
    <col min="2" max="2" width="26" style="3" customWidth="1"/>
    <col min="3" max="3" width="27.54296875" style="3" customWidth="1"/>
    <col min="5" max="5" width="9.08984375" style="5"/>
  </cols>
  <sheetData>
    <row r="1" spans="1:6" ht="25.5" customHeight="1" x14ac:dyDescent="0.3">
      <c r="A1" s="17" t="s">
        <v>6</v>
      </c>
      <c r="B1" s="17"/>
      <c r="C1" s="17"/>
    </row>
    <row r="2" spans="1:6" ht="15" customHeight="1" x14ac:dyDescent="0.25">
      <c r="A2" s="18" t="s">
        <v>2</v>
      </c>
      <c r="B2" s="18"/>
      <c r="C2" s="18"/>
    </row>
    <row r="3" spans="1:6" ht="120" customHeight="1" x14ac:dyDescent="0.25">
      <c r="A3" s="19" t="s">
        <v>7</v>
      </c>
      <c r="B3" s="19"/>
      <c r="C3" s="19"/>
    </row>
    <row r="4" spans="1:6" ht="28.5" customHeight="1" x14ac:dyDescent="0.3">
      <c r="A4" s="15" t="s">
        <v>1</v>
      </c>
      <c r="B4" s="20" t="s">
        <v>3</v>
      </c>
      <c r="C4" s="20"/>
    </row>
    <row r="5" spans="1:6" ht="38.25" customHeight="1" x14ac:dyDescent="0.3">
      <c r="A5" s="16"/>
      <c r="B5" s="4" t="s">
        <v>4</v>
      </c>
      <c r="C5" s="4" t="s">
        <v>5</v>
      </c>
      <c r="E5"/>
    </row>
    <row r="6" spans="1:6" s="1" customFormat="1" ht="12.75" customHeight="1" x14ac:dyDescent="0.25">
      <c r="A6" s="6" t="s">
        <v>8</v>
      </c>
      <c r="B6" s="5">
        <v>347.33162897250037</v>
      </c>
      <c r="C6" s="9">
        <v>3.4</v>
      </c>
      <c r="D6"/>
      <c r="E6"/>
      <c r="F6"/>
    </row>
    <row r="7" spans="1:6" s="1" customFormat="1" ht="12.75" customHeight="1" x14ac:dyDescent="0.25">
      <c r="A7" s="6" t="s">
        <v>10</v>
      </c>
      <c r="B7" s="5">
        <v>346.48586333908668</v>
      </c>
      <c r="C7" s="9">
        <f t="shared" ref="C7:C9" si="0">((B7-B6)/B6)*100</f>
        <v>-0.2435037764673755</v>
      </c>
      <c r="D7"/>
      <c r="E7"/>
      <c r="F7"/>
    </row>
    <row r="8" spans="1:6" s="1" customFormat="1" ht="12.75" customHeight="1" x14ac:dyDescent="0.25">
      <c r="A8" s="6" t="s">
        <v>11</v>
      </c>
      <c r="B8" s="11">
        <v>349.16621576458022</v>
      </c>
      <c r="C8" s="9">
        <f t="shared" si="0"/>
        <v>0.77358204449179069</v>
      </c>
      <c r="D8"/>
      <c r="E8"/>
      <c r="F8"/>
    </row>
    <row r="9" spans="1:6" s="1" customFormat="1" ht="12.75" customHeight="1" x14ac:dyDescent="0.25">
      <c r="A9" s="6" t="s">
        <v>12</v>
      </c>
      <c r="B9" s="11">
        <v>343.28</v>
      </c>
      <c r="C9" s="9">
        <f t="shared" si="0"/>
        <v>-1.685791894754483</v>
      </c>
      <c r="D9"/>
      <c r="E9"/>
      <c r="F9"/>
    </row>
    <row r="10" spans="1:6" s="1" customFormat="1" ht="12.75" customHeight="1" x14ac:dyDescent="0.25">
      <c r="A10" s="6" t="s">
        <v>13</v>
      </c>
      <c r="B10" s="11">
        <v>359.29619811453568</v>
      </c>
      <c r="C10" s="9">
        <f t="shared" ref="C10:C12" si="1">((B10-B9)/B9)*100</f>
        <v>4.6656368313142949</v>
      </c>
      <c r="D10"/>
      <c r="E10"/>
      <c r="F10"/>
    </row>
    <row r="11" spans="1:6" s="1" customFormat="1" ht="12.75" customHeight="1" x14ac:dyDescent="0.25">
      <c r="A11" s="6" t="s">
        <v>14</v>
      </c>
      <c r="B11" s="12">
        <v>350.12259812265785</v>
      </c>
      <c r="C11" s="9">
        <f t="shared" si="1"/>
        <v>-2.5532137662512908</v>
      </c>
      <c r="D11"/>
      <c r="E11"/>
      <c r="F11"/>
    </row>
    <row r="12" spans="1:6" s="1" customFormat="1" ht="12.75" customHeight="1" x14ac:dyDescent="0.25">
      <c r="A12" s="6" t="s">
        <v>15</v>
      </c>
      <c r="B12" s="12">
        <v>357.10327482124239</v>
      </c>
      <c r="C12" s="9">
        <f t="shared" si="1"/>
        <v>1.9937806745450395</v>
      </c>
      <c r="D12"/>
      <c r="E12"/>
      <c r="F12"/>
    </row>
    <row r="13" spans="1:6" s="1" customFormat="1" ht="12.75" customHeight="1" x14ac:dyDescent="0.25">
      <c r="A13" s="6" t="s">
        <v>16</v>
      </c>
      <c r="B13" s="11">
        <v>345.09340382191328</v>
      </c>
      <c r="C13" s="9">
        <f t="shared" ref="C13:C14" si="2">((B13-B12)/B12)*100</f>
        <v>-3.3631366179268367</v>
      </c>
      <c r="D13"/>
      <c r="E13"/>
      <c r="F13"/>
    </row>
    <row r="14" spans="1:6" s="1" customFormat="1" ht="12.75" customHeight="1" x14ac:dyDescent="0.25">
      <c r="A14" s="7" t="s">
        <v>17</v>
      </c>
      <c r="B14" s="10">
        <v>356.51252512732231</v>
      </c>
      <c r="C14" s="8">
        <f t="shared" si="2"/>
        <v>3.3089943704927784</v>
      </c>
      <c r="D14"/>
      <c r="E14"/>
      <c r="F14"/>
    </row>
    <row r="15" spans="1:6" ht="42" customHeight="1" x14ac:dyDescent="0.25">
      <c r="A15" s="21" t="s">
        <v>9</v>
      </c>
      <c r="B15" s="21"/>
      <c r="C15" s="21"/>
      <c r="E15"/>
    </row>
    <row r="16" spans="1:6" ht="12.75" customHeight="1" x14ac:dyDescent="0.25">
      <c r="A16" s="14" t="s">
        <v>0</v>
      </c>
      <c r="B16" s="14"/>
      <c r="C16" s="14"/>
      <c r="E16"/>
    </row>
    <row r="17" spans="1:3" ht="15.5" x14ac:dyDescent="0.35">
      <c r="A17" s="2"/>
      <c r="B17" s="2"/>
      <c r="C17" s="2"/>
    </row>
    <row r="18" spans="1:3" ht="15.5" x14ac:dyDescent="0.35">
      <c r="A18" s="2"/>
      <c r="B18" s="2"/>
      <c r="C18" s="2"/>
    </row>
    <row r="19" spans="1:3" ht="15.5" x14ac:dyDescent="0.35">
      <c r="A19" s="2"/>
      <c r="B19" s="2"/>
      <c r="C19" s="2"/>
    </row>
    <row r="20" spans="1:3" ht="15.5" x14ac:dyDescent="0.35">
      <c r="A20" s="2"/>
      <c r="B20" s="2"/>
      <c r="C20" s="2"/>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sqref="A1:D1"/>
    </sheetView>
  </sheetViews>
  <sheetFormatPr defaultRowHeight="12.5" x14ac:dyDescent="0.25"/>
  <cols>
    <col min="1" max="1" width="22.453125" customWidth="1"/>
    <col min="2" max="2" width="23.54296875" customWidth="1"/>
    <col min="3" max="3" width="22" style="22" customWidth="1"/>
    <col min="4" max="4" width="20.90625" customWidth="1"/>
  </cols>
  <sheetData>
    <row r="1" spans="1:6" ht="26.25" customHeight="1" x14ac:dyDescent="0.3">
      <c r="A1" s="39" t="s">
        <v>33</v>
      </c>
      <c r="B1" s="39"/>
      <c r="C1" s="39"/>
      <c r="D1" s="39"/>
    </row>
    <row r="2" spans="1:6" ht="15.75" customHeight="1" x14ac:dyDescent="0.25">
      <c r="A2" s="14" t="s">
        <v>32</v>
      </c>
      <c r="B2" s="14"/>
      <c r="C2" s="14"/>
      <c r="D2" s="14"/>
    </row>
    <row r="3" spans="1:6" ht="89.25" customHeight="1" x14ac:dyDescent="0.25">
      <c r="A3" s="14" t="s">
        <v>7</v>
      </c>
      <c r="B3" s="14"/>
      <c r="C3" s="14"/>
      <c r="D3" s="14"/>
    </row>
    <row r="4" spans="1:6" ht="63.75" customHeight="1" x14ac:dyDescent="0.3">
      <c r="A4" s="4" t="s">
        <v>31</v>
      </c>
      <c r="B4" s="38" t="s">
        <v>30</v>
      </c>
      <c r="C4" s="38" t="s">
        <v>29</v>
      </c>
      <c r="D4" s="37" t="s">
        <v>28</v>
      </c>
    </row>
    <row r="5" spans="1:6" ht="12.75" customHeight="1" x14ac:dyDescent="0.25">
      <c r="A5" s="36" t="s">
        <v>27</v>
      </c>
      <c r="B5" s="32">
        <v>367.54340158344479</v>
      </c>
      <c r="C5" s="35">
        <v>27.641841814848306</v>
      </c>
      <c r="D5" s="28">
        <v>12.089500700961922</v>
      </c>
    </row>
    <row r="6" spans="1:6" x14ac:dyDescent="0.25">
      <c r="A6" s="33" t="s">
        <v>26</v>
      </c>
      <c r="B6" s="32">
        <v>337.40104482614146</v>
      </c>
      <c r="C6" s="31">
        <v>14.576344382287868</v>
      </c>
      <c r="D6" s="28">
        <v>25.275450177706414</v>
      </c>
    </row>
    <row r="7" spans="1:6" x14ac:dyDescent="0.25">
      <c r="A7" s="33" t="s">
        <v>25</v>
      </c>
      <c r="B7" s="32">
        <v>346.35068333909538</v>
      </c>
      <c r="C7" s="34">
        <v>15.507239686152435</v>
      </c>
      <c r="D7" s="28">
        <v>14.789242582451751</v>
      </c>
    </row>
    <row r="8" spans="1:6" x14ac:dyDescent="0.25">
      <c r="A8" s="33" t="s">
        <v>24</v>
      </c>
      <c r="B8" s="32">
        <v>345.97909227705117</v>
      </c>
      <c r="C8" s="31">
        <v>20.217786584242845</v>
      </c>
      <c r="D8" s="28">
        <v>8.2736591822844581</v>
      </c>
    </row>
    <row r="9" spans="1:6" x14ac:dyDescent="0.25">
      <c r="A9" s="33" t="s">
        <v>23</v>
      </c>
      <c r="B9" s="32">
        <v>359.92931714673267</v>
      </c>
      <c r="C9" s="31">
        <v>14.512933925620219</v>
      </c>
      <c r="D9" s="28">
        <v>9.799685063813202</v>
      </c>
    </row>
    <row r="10" spans="1:6" ht="26" x14ac:dyDescent="0.3">
      <c r="A10" s="13" t="s">
        <v>22</v>
      </c>
      <c r="B10" s="30">
        <v>353.32594505933025</v>
      </c>
      <c r="C10" s="29">
        <f>SUM(C5:C9)</f>
        <v>92.45614639315167</v>
      </c>
      <c r="D10" s="28">
        <v>5.9641581931353054</v>
      </c>
      <c r="F10" s="24"/>
    </row>
    <row r="11" spans="1:6" ht="26" x14ac:dyDescent="0.3">
      <c r="A11" s="4" t="s">
        <v>21</v>
      </c>
      <c r="B11" s="27">
        <v>356.51252512732231</v>
      </c>
      <c r="C11" s="26" t="s">
        <v>20</v>
      </c>
      <c r="D11" s="25">
        <v>6.6286155815872201</v>
      </c>
      <c r="F11" s="24"/>
    </row>
    <row r="12" spans="1:6" ht="30" customHeight="1" x14ac:dyDescent="0.25">
      <c r="A12" s="14" t="s">
        <v>9</v>
      </c>
      <c r="B12" s="14"/>
      <c r="C12" s="14"/>
      <c r="D12" s="14"/>
    </row>
    <row r="13" spans="1:6" ht="12.75" customHeight="1" x14ac:dyDescent="0.25">
      <c r="A13" s="23" t="s">
        <v>19</v>
      </c>
      <c r="B13" s="23"/>
      <c r="C13" s="23"/>
      <c r="D13" s="23"/>
    </row>
    <row r="14" spans="1:6" ht="38.25" customHeight="1" x14ac:dyDescent="0.25">
      <c r="A14" s="14" t="s">
        <v>18</v>
      </c>
      <c r="B14" s="14"/>
      <c r="C14" s="14"/>
      <c r="D14" s="14"/>
    </row>
  </sheetData>
  <mergeCells count="6">
    <mergeCell ref="A14:D14"/>
    <mergeCell ref="A1:D1"/>
    <mergeCell ref="A2:D2"/>
    <mergeCell ref="A3:D3"/>
    <mergeCell ref="A12:D12"/>
    <mergeCell ref="A13:D1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2011-04-26T21:31:43Z</cp:lastPrinted>
  <dcterms:created xsi:type="dcterms:W3CDTF">2007-04-17T20:12:22Z</dcterms:created>
  <dcterms:modified xsi:type="dcterms:W3CDTF">2020-04-22T13:38:44Z</dcterms:modified>
</cp:coreProperties>
</file>