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726"/>
  <workbookPr defaultThemeVersion="166925"/>
  <mc:AlternateContent xmlns:mc="http://schemas.openxmlformats.org/markup-compatibility/2006">
    <mc:Choice Requires="x15">
      <x15ac:absPath xmlns:x15ac="http://schemas.microsoft.com/office/spreadsheetml/2010/11/ac" url="M:\External Affairs\Press\Scheduled releases\Air Fare\2020\1Q 2020\Excel Tables for 1Q2020 Press Release\"/>
    </mc:Choice>
  </mc:AlternateContent>
  <bookViews>
    <workbookView xWindow="0" yWindow="0" windowWidth="19200" windowHeight="9880"/>
  </bookViews>
  <sheets>
    <sheet name="Table 1" sheetId="2" r:id="rId1"/>
    <sheet name="Table 2" sheetId="6" r:id="rId2"/>
    <sheet name="Table 3" sheetId="5" r:id="rId3"/>
    <sheet name="Table 4" sheetId="4" r:id="rId4"/>
    <sheet name="Table 5" sheetId="3" r:id="rId5"/>
    <sheet name="Table 6 Airports Grouped" sheetId="1" r:id="rId6"/>
  </sheet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7" i="5" l="1"/>
  <c r="C8" i="5"/>
  <c r="C9" i="5"/>
  <c r="C10" i="5"/>
  <c r="C11" i="5"/>
  <c r="C12" i="5"/>
  <c r="C13" i="5"/>
  <c r="C14" i="5"/>
  <c r="C6" i="4"/>
  <c r="D6" i="4"/>
  <c r="C7" i="4"/>
  <c r="D7" i="4"/>
  <c r="C8" i="4"/>
  <c r="D8" i="4"/>
  <c r="C9" i="4"/>
  <c r="D9" i="4"/>
  <c r="C10" i="4"/>
  <c r="D10" i="4"/>
  <c r="C11" i="4"/>
  <c r="D11" i="4"/>
  <c r="C12" i="4"/>
  <c r="D12" i="4"/>
  <c r="C13" i="4"/>
  <c r="D13" i="4"/>
  <c r="C14" i="4"/>
  <c r="D14" i="4"/>
  <c r="C15" i="4"/>
  <c r="D15" i="4"/>
  <c r="C16" i="4"/>
  <c r="D16" i="4"/>
  <c r="C17" i="4"/>
  <c r="D17" i="4"/>
  <c r="C18" i="4"/>
  <c r="D18" i="4"/>
  <c r="C19" i="4"/>
  <c r="D19" i="4"/>
  <c r="C20" i="4"/>
  <c r="D20" i="4"/>
  <c r="C21" i="4"/>
  <c r="D21" i="4"/>
  <c r="C22" i="4"/>
  <c r="D22" i="4"/>
  <c r="C23" i="4"/>
  <c r="D23" i="4"/>
  <c r="C24" i="4"/>
  <c r="D24" i="4"/>
  <c r="C25" i="4"/>
  <c r="D25" i="4"/>
  <c r="C26" i="4"/>
  <c r="D26" i="4"/>
  <c r="C27" i="4"/>
  <c r="D27" i="4"/>
  <c r="C28" i="4"/>
  <c r="D28" i="4"/>
  <c r="C29" i="4"/>
  <c r="D29" i="4"/>
  <c r="C30" i="4"/>
  <c r="D30" i="4"/>
  <c r="C7" i="3"/>
  <c r="C8" i="3"/>
  <c r="C9" i="3"/>
  <c r="C10" i="3"/>
  <c r="C11" i="3"/>
  <c r="C12" i="3"/>
  <c r="C13" i="3"/>
  <c r="C14" i="3"/>
  <c r="E4" i="2"/>
  <c r="C5" i="2"/>
  <c r="D5" i="2"/>
  <c r="E5" i="2"/>
  <c r="C6" i="2"/>
  <c r="D6" i="2"/>
  <c r="E6" i="2"/>
  <c r="C7" i="2"/>
  <c r="D7" i="2"/>
  <c r="E7" i="2"/>
  <c r="C8" i="2"/>
  <c r="D8" i="2"/>
  <c r="E8" i="2"/>
  <c r="C9" i="2"/>
  <c r="D9" i="2"/>
  <c r="E9" i="2"/>
  <c r="C10" i="2"/>
  <c r="D10" i="2"/>
  <c r="E10" i="2"/>
  <c r="C11" i="2"/>
  <c r="D11" i="2"/>
  <c r="E11" i="2"/>
  <c r="C12" i="2"/>
  <c r="D12" i="2"/>
  <c r="E12" i="2"/>
  <c r="C13" i="2"/>
  <c r="D13" i="2"/>
  <c r="E13" i="2"/>
  <c r="C14" i="2"/>
  <c r="D14" i="2"/>
  <c r="E14" i="2"/>
  <c r="C15" i="2"/>
  <c r="D15" i="2"/>
  <c r="E15" i="2"/>
  <c r="C16" i="2"/>
  <c r="D16" i="2"/>
  <c r="E16" i="2"/>
  <c r="C17" i="2"/>
  <c r="D17" i="2"/>
  <c r="E17" i="2"/>
  <c r="C18" i="2"/>
  <c r="D18" i="2"/>
  <c r="E18" i="2"/>
  <c r="C19" i="2"/>
  <c r="D19" i="2"/>
  <c r="E19" i="2"/>
  <c r="C20" i="2"/>
  <c r="D20" i="2"/>
  <c r="E20" i="2"/>
  <c r="C21" i="2"/>
  <c r="D21" i="2"/>
  <c r="E21" i="2"/>
  <c r="C22" i="2"/>
  <c r="D22" i="2"/>
  <c r="E22" i="2"/>
  <c r="C23" i="2"/>
  <c r="D23" i="2"/>
  <c r="E23" i="2"/>
  <c r="C24" i="2"/>
  <c r="D24" i="2"/>
  <c r="E24" i="2"/>
  <c r="C25" i="2"/>
  <c r="D25" i="2"/>
  <c r="E25" i="2"/>
  <c r="C26" i="2"/>
  <c r="D26" i="2"/>
  <c r="E26" i="2"/>
  <c r="C27" i="2"/>
  <c r="D27" i="2"/>
  <c r="E27" i="2"/>
  <c r="C28" i="2"/>
  <c r="D28" i="2"/>
  <c r="E28" i="2"/>
  <c r="C29" i="2"/>
  <c r="D29" i="2"/>
  <c r="E29" i="2"/>
  <c r="C11" i="1" l="1"/>
</calcChain>
</file>

<file path=xl/sharedStrings.xml><?xml version="1.0" encoding="utf-8"?>
<sst xmlns="http://schemas.openxmlformats.org/spreadsheetml/2006/main" count="83" uniqueCount="55">
  <si>
    <t>* Not including Alaska, Hawaii or Puerto Rico</t>
  </si>
  <si>
    <t>Source: Bureau of Transportation Statistics, https://www.bts.gov/explore-topics-and-geography/topics/air-fares</t>
  </si>
  <si>
    <t>Average Fare at All Airports</t>
  </si>
  <si>
    <t>Average Fare at Top 100 Airports</t>
  </si>
  <si>
    <t>100-499,000</t>
  </si>
  <si>
    <t>500-999,000</t>
  </si>
  <si>
    <t>1.0-1.49 million</t>
  </si>
  <si>
    <t>1.5-1.99 million</t>
  </si>
  <si>
    <t>2 million+</t>
  </si>
  <si>
    <t>Standard Error</t>
  </si>
  <si>
    <t>Percent of Total Passengers</t>
  </si>
  <si>
    <t xml:space="preserve">BTS reports average fares based on domestic itinerary fares. Itinerary fares consist of round-trip fares, unless the customer does not purchase a return trip. In that case, the one-way fare is included. Fares are based on the total ticket value, which consists of the price charged by the airlines plus any additional taxes and fees levied by an outside entity at the time of purchase. Fares include only the price paid at the time of the ticket purchase and do not include fees for optional services, such as baggage fees. Averages do not include frequent-flyer or “zero fares.”  </t>
  </si>
  <si>
    <t>Table 6. Fares at Airports Grouped by Originating Passengers</t>
  </si>
  <si>
    <r>
      <t>** Remaining 10</t>
    </r>
    <r>
      <rPr>
        <sz val="10"/>
        <rFont val="Arial"/>
        <family val="2"/>
      </rPr>
      <t>% of passengers boarded fights at airports not included in the top 100 airports for this report.</t>
    </r>
  </si>
  <si>
    <t>100**</t>
  </si>
  <si>
    <t xml:space="preserve">Top 100 Airports* Based on 1Q2020 U.S. Originating Domestic Passengers </t>
  </si>
  <si>
    <t>Airport Groups based on 1Q 2020 Originating Passengers</t>
  </si>
  <si>
    <t>Average Fare 1st Quarter 2020 ($)</t>
  </si>
  <si>
    <t>n/a</t>
  </si>
  <si>
    <t>50,000-99,999</t>
  </si>
  <si>
    <t>Note: Percent change based on unrounded numbers</t>
  </si>
  <si>
    <t>Source: Bureau of Transportation Statistics, https://www.bts.gov/explore-topics-and-geography/topics/air-fares; and http://www.transtats.bts.gov/databases.asp?Mode_ID=1&amp;Mode_Desc=Aviation&amp;Subject_ID2=0</t>
  </si>
  <si>
    <t>Percent Change in Average Fare to 1st Quarter 2020 (%)</t>
  </si>
  <si>
    <t xml:space="preserve"> Cumulative Percent Change in Average Fare (1Q 1995 to 1Q of each year) (%)</t>
  </si>
  <si>
    <t>Year-to-Year Percent Change in Average Fare (1Q to 1Q) (%)</t>
  </si>
  <si>
    <t>1Q Average Fare in constant 2020 dollars ($)</t>
  </si>
  <si>
    <t>Year</t>
  </si>
  <si>
    <t>Fares are based on domestic itinerary fares. Itinerary fares consist of round-trip fares unless the customer does not purchase a return trip. In that case, the one-way fare is included. Fares are based on the total ticket value which consists of the price charged by the airlines plus any additional taxes and fees levied by an outside entity at the time of purchase. Fares include only the price paid at the time of the ticket purchase and do not include other fees paid at the airport or onboard the aircraft. Averages do not include frequent-flyer or “zero fares.”</t>
  </si>
  <si>
    <t>Table 1. 1st Quarter Average Fare 1995-2020, Adjusted for Inflation</t>
  </si>
  <si>
    <t>1Q 2020</t>
  </si>
  <si>
    <t>4Q 2019</t>
  </si>
  <si>
    <t>3Q 2019</t>
  </si>
  <si>
    <t>2Q 2019</t>
  </si>
  <si>
    <t>1Q 2019</t>
  </si>
  <si>
    <t>4Q 2018</t>
  </si>
  <si>
    <t>3Q 2018</t>
  </si>
  <si>
    <t>2Q 2018</t>
  </si>
  <si>
    <t>1Q 2018</t>
  </si>
  <si>
    <t>Quarter-to-Quarter Percent Change in Average Fare (%)</t>
  </si>
  <si>
    <t>Average Fare in current dollars ($)</t>
  </si>
  <si>
    <t>Average Domestic Fare (current$)</t>
  </si>
  <si>
    <t>Quarter/Year</t>
  </si>
  <si>
    <t xml:space="preserve">Average Fare and Percent Change by Quarter </t>
  </si>
  <si>
    <t>Table 5. Unadjusted Average Domestic Airline Fares by Quarter</t>
  </si>
  <si>
    <t>* Rate calculated using Bureau of Labor Statistics General Consumer Price Index</t>
  </si>
  <si>
    <t>N/A</t>
  </si>
  <si>
    <t>Inflation Rate from 1995 (Mar 1995 to Mar of each year)*</t>
  </si>
  <si>
    <t>Table 4. Unadjusted 1st Quarter Average Fares, 1995-2020</t>
  </si>
  <si>
    <t>Average Fare in constant 2020 dollars ($)</t>
  </si>
  <si>
    <t>Average Domestic Fare (2020$)</t>
  </si>
  <si>
    <t xml:space="preserve">Table 3. Inflation-Adjusted Average Domestic Airline Fares by Quarter </t>
  </si>
  <si>
    <t>* From Schedule P-1.2: Passenger Revenue (Fares) (Acct 3901) as a percentage of Total Operating Revenues (4999).</t>
  </si>
  <si>
    <t>Source: Bureau of Transportation Statistics, P-1.2</t>
  </si>
  <si>
    <t>Revenue from Passenger Fares as Percent of Total Scheduled Passenger Airline Operating Revenue* (%)</t>
  </si>
  <si>
    <t>Table 2. Passenger Airline Revenue from Fares 1990-2020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</si>
</sst>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
    <numFmt numFmtId="166" formatCode="#,##0.0"/>
    <numFmt numFmtId="167" formatCode="0.000"/>
    <numFmt numFmtId="168" formatCode="0.000000%"/>
  </numFmts>
  <fonts count="9" x14ac:knownFonts="1">
    <font>
      <sz val="10"/>
      <name val="Arial"/>
    </font>
    <font>
      <sz val="10"/>
      <name val="Arial"/>
      <family val="2"/>
    </font>
    <font>
      <b/>
      <sz val="10"/>
      <name val="Arial"/>
      <family val="2"/>
    </font>
    <font>
      <sz val="10"/>
      <name val="Arial"/>
      <family val="2"/>
    </font>
    <font>
      <sz val="10"/>
      <color theme="1"/>
      <name val="Arial"/>
      <family val="2"/>
    </font>
    <font>
      <b/>
      <sz val="10"/>
      <color indexed="8"/>
      <name val="Arial"/>
      <family val="2"/>
    </font>
    <font>
      <sz val="12"/>
      <name val="Times New Roman"/>
      <family val="1"/>
    </font>
    <font>
      <sz val="10"/>
      <color indexed="8"/>
      <name val="Arial"/>
      <family val="2"/>
    </font>
    <font>
      <b/>
      <sz val="10"/>
      <color rgb="FFFF0000"/>
      <name val="Arial"/>
      <family val="2"/>
    </font>
  </fonts>
  <fills count="2">
    <fill>
      <patternFill patternType="none"/>
    </fill>
    <fill>
      <patternFill patternType="gray125"/>
    </fill>
  </fills>
  <borders count="3">
    <border>
      <left/>
      <right/>
      <top/>
      <bottom/>
      <diagonal/>
    </border>
    <border>
      <left/>
      <right/>
      <top/>
      <bottom style="thin">
        <color indexed="64"/>
      </bottom>
      <diagonal/>
    </border>
    <border>
      <left/>
      <right/>
      <top style="thin">
        <color indexed="64"/>
      </top>
      <bottom/>
      <diagonal/>
    </border>
  </borders>
  <cellStyleXfs count="4">
    <xf numFmtId="0" fontId="0" fillId="0" borderId="0"/>
    <xf numFmtId="9" fontId="3" fillId="0" borderId="0" applyFont="0" applyFill="0" applyBorder="0" applyAlignment="0" applyProtection="0"/>
    <xf numFmtId="9" fontId="1" fillId="0" borderId="0" applyFont="0" applyFill="0" applyBorder="0" applyAlignment="0" applyProtection="0"/>
    <xf numFmtId="0" fontId="4" fillId="0" borderId="0"/>
  </cellStyleXfs>
  <cellXfs count="101">
    <xf numFmtId="0" fontId="0" fillId="0" borderId="0" xfId="0"/>
    <xf numFmtId="4" fontId="0" fillId="0" borderId="0" xfId="0" applyNumberFormat="1" applyAlignment="1">
      <alignment horizontal="center"/>
    </xf>
    <xf numFmtId="1" fontId="0" fillId="0" borderId="1" xfId="0" applyNumberFormat="1" applyBorder="1" applyAlignment="1">
      <alignment horizontal="center"/>
    </xf>
    <xf numFmtId="0" fontId="2" fillId="0" borderId="1" xfId="0" applyFont="1" applyBorder="1" applyAlignment="1">
      <alignment horizontal="center" wrapText="1"/>
    </xf>
    <xf numFmtId="1" fontId="0" fillId="0" borderId="0" xfId="0" applyNumberFormat="1" applyBorder="1" applyAlignment="1">
      <alignment horizontal="center"/>
    </xf>
    <xf numFmtId="0" fontId="2" fillId="0" borderId="0" xfId="0" applyFont="1" applyBorder="1" applyAlignment="1">
      <alignment horizontal="center" wrapText="1"/>
    </xf>
    <xf numFmtId="38" fontId="1" fillId="0" borderId="0" xfId="0" applyNumberFormat="1" applyFont="1" applyFill="1" applyAlignment="1">
      <alignment horizontal="right"/>
    </xf>
    <xf numFmtId="1" fontId="0" fillId="0" borderId="0" xfId="0" applyNumberFormat="1" applyAlignment="1">
      <alignment horizontal="center"/>
    </xf>
    <xf numFmtId="49" fontId="1" fillId="0" borderId="0" xfId="0" applyNumberFormat="1" applyFont="1" applyFill="1" applyAlignment="1">
      <alignment horizontal="right"/>
    </xf>
    <xf numFmtId="0" fontId="2" fillId="0" borderId="1" xfId="0" applyFont="1" applyBorder="1" applyAlignment="1">
      <alignment horizontal="center"/>
    </xf>
    <xf numFmtId="4" fontId="2" fillId="0" borderId="1" xfId="0" applyNumberFormat="1" applyFont="1" applyBorder="1" applyAlignment="1">
      <alignment horizontal="center" wrapText="1"/>
    </xf>
    <xf numFmtId="2" fontId="0" fillId="0" borderId="0" xfId="0" applyNumberFormat="1" applyAlignment="1">
      <alignment horizontal="right" indent="6"/>
    </xf>
    <xf numFmtId="2" fontId="0" fillId="0" borderId="1" xfId="0" applyNumberFormat="1" applyBorder="1" applyAlignment="1">
      <alignment horizontal="right" indent="6"/>
    </xf>
    <xf numFmtId="1" fontId="0" fillId="0" borderId="0" xfId="1" applyNumberFormat="1" applyFont="1" applyAlignment="1">
      <alignment horizontal="center"/>
    </xf>
    <xf numFmtId="1" fontId="1" fillId="0" borderId="1" xfId="0" applyNumberFormat="1" applyFont="1" applyBorder="1" applyAlignment="1">
      <alignment horizontal="center"/>
    </xf>
    <xf numFmtId="1" fontId="0" fillId="0" borderId="0" xfId="1" applyNumberFormat="1" applyFont="1" applyFill="1" applyAlignment="1">
      <alignment horizontal="center"/>
    </xf>
    <xf numFmtId="1" fontId="1" fillId="0" borderId="0" xfId="1" applyNumberFormat="1" applyFont="1" applyFill="1" applyAlignment="1">
      <alignment horizontal="center"/>
    </xf>
    <xf numFmtId="0" fontId="2" fillId="0" borderId="0" xfId="0" applyFont="1"/>
    <xf numFmtId="0" fontId="1" fillId="0" borderId="0" xfId="0" applyFont="1" applyAlignment="1">
      <alignment wrapText="1"/>
    </xf>
    <xf numFmtId="0" fontId="2" fillId="0" borderId="0" xfId="0" applyFont="1" applyAlignment="1">
      <alignment wrapText="1"/>
    </xf>
    <xf numFmtId="0" fontId="0" fillId="0" borderId="0" xfId="0" applyAlignment="1">
      <alignment wrapText="1"/>
    </xf>
    <xf numFmtId="0" fontId="1" fillId="0" borderId="0" xfId="0" applyFont="1" applyAlignment="1">
      <alignment horizontal="left"/>
    </xf>
    <xf numFmtId="0" fontId="1" fillId="0" borderId="2" xfId="0" applyFont="1" applyBorder="1" applyAlignment="1">
      <alignment wrapText="1"/>
    </xf>
    <xf numFmtId="164" fontId="0" fillId="0" borderId="0" xfId="0" applyNumberFormat="1"/>
    <xf numFmtId="1" fontId="0" fillId="0" borderId="0" xfId="0" applyNumberFormat="1"/>
    <xf numFmtId="165" fontId="0" fillId="0" borderId="0" xfId="2" applyNumberFormat="1" applyFont="1"/>
    <xf numFmtId="164" fontId="0" fillId="0" borderId="0" xfId="0" applyNumberFormat="1" applyBorder="1" applyAlignment="1"/>
    <xf numFmtId="164" fontId="4" fillId="0" borderId="0" xfId="3" applyNumberFormat="1" applyFont="1" applyBorder="1" applyAlignment="1"/>
    <xf numFmtId="1" fontId="0" fillId="0" borderId="0" xfId="0" applyNumberFormat="1" applyFont="1" applyBorder="1" applyAlignment="1">
      <alignment horizontal="center"/>
    </xf>
    <xf numFmtId="1" fontId="2" fillId="0" borderId="0" xfId="0" applyNumberFormat="1" applyFont="1" applyBorder="1" applyAlignment="1">
      <alignment horizontal="center"/>
    </xf>
    <xf numFmtId="164" fontId="0" fillId="0" borderId="0" xfId="0" applyNumberFormat="1" applyAlignment="1"/>
    <xf numFmtId="164" fontId="4" fillId="0" borderId="0" xfId="3" applyNumberFormat="1" applyFont="1" applyAlignment="1"/>
    <xf numFmtId="1" fontId="0" fillId="0" borderId="0" xfId="0" applyNumberFormat="1" applyFont="1" applyAlignment="1">
      <alignment horizontal="center"/>
    </xf>
    <xf numFmtId="1" fontId="2" fillId="0" borderId="0" xfId="0" applyNumberFormat="1" applyFont="1" applyAlignment="1">
      <alignment horizontal="center"/>
    </xf>
    <xf numFmtId="0" fontId="0" fillId="0" borderId="0" xfId="0" applyAlignment="1"/>
    <xf numFmtId="166" fontId="0" fillId="0" borderId="0" xfId="0" applyNumberFormat="1" applyFont="1" applyAlignment="1"/>
    <xf numFmtId="0" fontId="1" fillId="0" borderId="0" xfId="0" applyFont="1"/>
    <xf numFmtId="167" fontId="2" fillId="0" borderId="1" xfId="0" applyNumberFormat="1" applyFont="1" applyBorder="1" applyAlignment="1">
      <alignment horizontal="center" wrapText="1"/>
    </xf>
    <xf numFmtId="0" fontId="5" fillId="0" borderId="1" xfId="0" applyFont="1" applyBorder="1" applyAlignment="1">
      <alignment horizontal="center" wrapText="1"/>
    </xf>
    <xf numFmtId="0" fontId="1" fillId="0" borderId="0" xfId="0" applyFont="1" applyBorder="1"/>
    <xf numFmtId="0" fontId="6" fillId="0" borderId="0" xfId="0" applyFont="1" applyBorder="1"/>
    <xf numFmtId="0" fontId="1" fillId="0" borderId="0" xfId="0" applyFont="1" applyBorder="1" applyAlignment="1">
      <alignment wrapText="1"/>
    </xf>
    <xf numFmtId="164" fontId="0" fillId="0" borderId="1" xfId="0" applyNumberFormat="1" applyBorder="1"/>
    <xf numFmtId="1" fontId="0" fillId="0" borderId="1" xfId="0" applyNumberFormat="1" applyBorder="1"/>
    <xf numFmtId="0" fontId="1" fillId="0" borderId="1" xfId="0" applyFont="1" applyFill="1" applyBorder="1" applyAlignment="1">
      <alignment horizontal="left"/>
    </xf>
    <xf numFmtId="164" fontId="0" fillId="0" borderId="0" xfId="0" applyNumberFormat="1" applyBorder="1"/>
    <xf numFmtId="1" fontId="0" fillId="0" borderId="0" xfId="0" applyNumberFormat="1" applyBorder="1"/>
    <xf numFmtId="0" fontId="1" fillId="0" borderId="0" xfId="0" applyFont="1" applyFill="1" applyBorder="1" applyAlignment="1">
      <alignment horizontal="left"/>
    </xf>
    <xf numFmtId="1" fontId="0" fillId="0" borderId="0" xfId="0" applyNumberFormat="1" applyFill="1" applyBorder="1"/>
    <xf numFmtId="0" fontId="2" fillId="0" borderId="1" xfId="0" applyFont="1" applyBorder="1" applyAlignment="1">
      <alignment wrapText="1"/>
    </xf>
    <xf numFmtId="0" fontId="2" fillId="0" borderId="0" xfId="0" applyFont="1" applyBorder="1" applyAlignment="1">
      <alignment horizontal="center" wrapText="1"/>
    </xf>
    <xf numFmtId="0" fontId="2" fillId="0" borderId="0" xfId="0" applyFont="1" applyBorder="1" applyAlignment="1">
      <alignment wrapText="1"/>
    </xf>
    <xf numFmtId="0" fontId="7" fillId="0" borderId="0" xfId="0" applyFont="1" applyBorder="1" applyAlignment="1">
      <alignment horizontal="left" wrapText="1"/>
    </xf>
    <xf numFmtId="0" fontId="7" fillId="0" borderId="0" xfId="0" applyFont="1" applyBorder="1" applyAlignment="1">
      <alignment wrapText="1"/>
    </xf>
    <xf numFmtId="0" fontId="5" fillId="0" borderId="0" xfId="0" applyFont="1" applyBorder="1" applyAlignment="1">
      <alignment wrapText="1"/>
    </xf>
    <xf numFmtId="0" fontId="0" fillId="0" borderId="0" xfId="0"/>
    <xf numFmtId="164" fontId="0" fillId="0" borderId="1" xfId="0" applyNumberFormat="1" applyFont="1" applyFill="1" applyBorder="1" applyAlignment="1">
      <alignment horizontal="right"/>
    </xf>
    <xf numFmtId="164" fontId="0" fillId="0" borderId="1" xfId="0" applyNumberFormat="1" applyFont="1" applyBorder="1" applyAlignment="1">
      <alignment horizontal="right"/>
    </xf>
    <xf numFmtId="1" fontId="0" fillId="0" borderId="1" xfId="0" applyNumberFormat="1" applyFont="1" applyBorder="1"/>
    <xf numFmtId="1" fontId="2" fillId="0" borderId="1" xfId="0" applyNumberFormat="1" applyFont="1" applyBorder="1" applyAlignment="1">
      <alignment horizontal="center"/>
    </xf>
    <xf numFmtId="164" fontId="0" fillId="0" borderId="0" xfId="0" applyNumberFormat="1" applyFont="1" applyFill="1" applyBorder="1" applyAlignment="1">
      <alignment horizontal="right"/>
    </xf>
    <xf numFmtId="164" fontId="0" fillId="0" borderId="0" xfId="0" applyNumberFormat="1" applyFont="1" applyBorder="1" applyAlignment="1">
      <alignment horizontal="right"/>
    </xf>
    <xf numFmtId="1" fontId="0" fillId="0" borderId="0" xfId="0" applyNumberFormat="1" applyFont="1" applyBorder="1"/>
    <xf numFmtId="164" fontId="0" fillId="0" borderId="0" xfId="0" applyNumberFormat="1" applyFont="1" applyFill="1" applyAlignment="1">
      <alignment horizontal="right"/>
    </xf>
    <xf numFmtId="1" fontId="0" fillId="0" borderId="0" xfId="0" applyNumberFormat="1" applyBorder="1" applyAlignment="1">
      <alignment horizontal="right"/>
    </xf>
    <xf numFmtId="164" fontId="0" fillId="0" borderId="0" xfId="0" applyNumberFormat="1" applyFont="1" applyAlignment="1">
      <alignment horizontal="right"/>
    </xf>
    <xf numFmtId="1" fontId="0" fillId="0" borderId="0" xfId="0" applyNumberFormat="1" applyFont="1" applyBorder="1" applyAlignment="1">
      <alignment horizontal="right"/>
    </xf>
    <xf numFmtId="166" fontId="0" fillId="0" borderId="0" xfId="0" applyNumberFormat="1" applyFont="1" applyFill="1" applyAlignment="1">
      <alignment horizontal="right"/>
    </xf>
    <xf numFmtId="1" fontId="0" fillId="0" borderId="0" xfId="0" applyNumberFormat="1" applyFill="1" applyBorder="1" applyAlignment="1">
      <alignment horizontal="right"/>
    </xf>
    <xf numFmtId="1" fontId="0" fillId="0" borderId="0" xfId="0" applyNumberFormat="1" applyFill="1" applyAlignment="1">
      <alignment horizontal="right"/>
    </xf>
    <xf numFmtId="0" fontId="8" fillId="0" borderId="0" xfId="0" applyFont="1"/>
    <xf numFmtId="164" fontId="0" fillId="0" borderId="0" xfId="0" applyNumberFormat="1" applyAlignment="1">
      <alignment horizontal="right"/>
    </xf>
    <xf numFmtId="164" fontId="1" fillId="0" borderId="0" xfId="0" applyNumberFormat="1" applyFont="1" applyAlignment="1">
      <alignment horizontal="right"/>
    </xf>
    <xf numFmtId="0" fontId="0" fillId="0" borderId="1" xfId="0" applyBorder="1" applyAlignment="1"/>
    <xf numFmtId="0" fontId="2" fillId="0" borderId="1" xfId="0" applyFont="1" applyBorder="1" applyAlignment="1">
      <alignment horizontal="center" wrapText="1"/>
    </xf>
    <xf numFmtId="0" fontId="5" fillId="0" borderId="1" xfId="0" applyFont="1" applyBorder="1" applyAlignment="1">
      <alignment horizontal="center" wrapText="1"/>
    </xf>
    <xf numFmtId="167" fontId="2" fillId="0" borderId="0" xfId="0" applyNumberFormat="1" applyFont="1" applyBorder="1" applyAlignment="1">
      <alignment horizontal="center" wrapText="1"/>
    </xf>
    <xf numFmtId="0" fontId="5" fillId="0" borderId="0" xfId="0" applyFont="1" applyBorder="1" applyAlignment="1">
      <alignment horizontal="center" wrapText="1"/>
    </xf>
    <xf numFmtId="0" fontId="2" fillId="0" borderId="0" xfId="0" applyFont="1" applyAlignment="1">
      <alignment horizontal="center" wrapText="1"/>
    </xf>
    <xf numFmtId="0" fontId="0" fillId="0" borderId="0" xfId="0" applyAlignment="1"/>
    <xf numFmtId="2" fontId="4" fillId="0" borderId="0" xfId="0" applyNumberFormat="1" applyFont="1"/>
    <xf numFmtId="0" fontId="4" fillId="0" borderId="0" xfId="0" applyFont="1"/>
    <xf numFmtId="165" fontId="0" fillId="0" borderId="0" xfId="0" applyNumberFormat="1" applyBorder="1"/>
    <xf numFmtId="164" fontId="0" fillId="0" borderId="0" xfId="0" applyNumberFormat="1" applyFill="1"/>
    <xf numFmtId="164" fontId="0" fillId="0" borderId="1" xfId="0" applyNumberFormat="1" applyBorder="1" applyAlignment="1"/>
    <xf numFmtId="1" fontId="0" fillId="0" borderId="1" xfId="0" applyNumberFormat="1" applyFill="1" applyBorder="1"/>
    <xf numFmtId="0" fontId="1" fillId="0" borderId="1" xfId="0" applyFont="1" applyFill="1" applyBorder="1"/>
    <xf numFmtId="0" fontId="1" fillId="0" borderId="0" xfId="0" applyFont="1" applyFill="1" applyBorder="1"/>
    <xf numFmtId="1" fontId="0" fillId="0" borderId="0" xfId="0" applyNumberFormat="1" applyFill="1"/>
    <xf numFmtId="1" fontId="4" fillId="0" borderId="0" xfId="0" applyNumberFormat="1" applyFont="1" applyBorder="1" applyAlignment="1">
      <alignment horizontal="right"/>
    </xf>
    <xf numFmtId="0" fontId="0" fillId="0" borderId="0" xfId="0" applyBorder="1"/>
    <xf numFmtId="168" fontId="0" fillId="0" borderId="0" xfId="0" applyNumberFormat="1"/>
    <xf numFmtId="10" fontId="0" fillId="0" borderId="0" xfId="0" applyNumberFormat="1"/>
    <xf numFmtId="164" fontId="0" fillId="0" borderId="1" xfId="0" applyNumberFormat="1" applyBorder="1" applyAlignment="1">
      <alignment horizontal="center"/>
    </xf>
    <xf numFmtId="0" fontId="2" fillId="0" borderId="1" xfId="0" applyFont="1" applyFill="1" applyBorder="1" applyAlignment="1">
      <alignment horizontal="left"/>
    </xf>
    <xf numFmtId="164" fontId="0" fillId="0" borderId="0" xfId="0" applyNumberFormat="1" applyBorder="1" applyAlignment="1">
      <alignment horizontal="center"/>
    </xf>
    <xf numFmtId="0" fontId="2" fillId="0" borderId="0" xfId="0" applyFont="1" applyFill="1" applyBorder="1" applyAlignment="1">
      <alignment horizontal="left"/>
    </xf>
    <xf numFmtId="0" fontId="2" fillId="0" borderId="0" xfId="0" applyFont="1" applyBorder="1" applyAlignment="1">
      <alignment horizontal="left"/>
    </xf>
    <xf numFmtId="164" fontId="1" fillId="0" borderId="0" xfId="0" applyNumberFormat="1" applyFont="1" applyBorder="1" applyAlignment="1">
      <alignment horizontal="center"/>
    </xf>
    <xf numFmtId="164" fontId="1" fillId="0" borderId="0" xfId="0" applyNumberFormat="1" applyFont="1" applyAlignment="1">
      <alignment horizontal="center"/>
    </xf>
    <xf numFmtId="0" fontId="2" fillId="0" borderId="0" xfId="0" applyFont="1" applyAlignment="1">
      <alignment horizontal="left"/>
    </xf>
  </cellXfs>
  <cellStyles count="4">
    <cellStyle name="Normal" xfId="0" builtinId="0"/>
    <cellStyle name="Normal 2" xfId="3"/>
    <cellStyle name="Percent" xfId="1" builtinId="5"/>
    <cellStyle name="Percent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1"/>
  <sheetViews>
    <sheetView tabSelected="1" workbookViewId="0">
      <selection sqref="A1:E1"/>
    </sheetView>
  </sheetViews>
  <sheetFormatPr defaultRowHeight="12.5" x14ac:dyDescent="0.25"/>
  <cols>
    <col min="1" max="1" width="13.08984375" customWidth="1"/>
    <col min="2" max="2" width="14.54296875" customWidth="1"/>
    <col min="3" max="3" width="15.54296875" customWidth="1"/>
    <col min="4" max="4" width="17" customWidth="1"/>
    <col min="5" max="5" width="14" customWidth="1"/>
  </cols>
  <sheetData>
    <row r="1" spans="1:13" ht="12.75" customHeight="1" x14ac:dyDescent="0.3">
      <c r="A1" s="19" t="s">
        <v>28</v>
      </c>
      <c r="B1" s="19"/>
      <c r="C1" s="19"/>
      <c r="D1" s="19"/>
      <c r="E1" s="19"/>
    </row>
    <row r="2" spans="1:13" ht="101.15" customHeight="1" x14ac:dyDescent="0.25">
      <c r="A2" s="18" t="s">
        <v>27</v>
      </c>
      <c r="B2" s="18"/>
      <c r="C2" s="18"/>
      <c r="D2" s="18"/>
      <c r="E2" s="18"/>
    </row>
    <row r="3" spans="1:13" ht="75.650000000000006" customHeight="1" x14ac:dyDescent="0.3">
      <c r="A3" s="3" t="s">
        <v>26</v>
      </c>
      <c r="B3" s="38" t="s">
        <v>25</v>
      </c>
      <c r="C3" s="3" t="s">
        <v>24</v>
      </c>
      <c r="D3" s="3" t="s">
        <v>23</v>
      </c>
      <c r="E3" s="37" t="s">
        <v>22</v>
      </c>
      <c r="M3" s="36"/>
    </row>
    <row r="4" spans="1:13" ht="12.75" customHeight="1" x14ac:dyDescent="0.3">
      <c r="A4" s="33">
        <v>1995</v>
      </c>
      <c r="B4" s="32">
        <v>508.22798597587672</v>
      </c>
      <c r="C4" s="35"/>
      <c r="D4" s="34"/>
      <c r="E4" s="23">
        <f>(($B$29-B4)/B4)*100</f>
        <v>-33.862359162575792</v>
      </c>
      <c r="G4" s="24"/>
      <c r="I4" s="24"/>
      <c r="J4" s="24"/>
      <c r="K4" s="24"/>
    </row>
    <row r="5" spans="1:13" ht="12.75" customHeight="1" x14ac:dyDescent="0.3">
      <c r="A5" s="33">
        <v>1996</v>
      </c>
      <c r="B5" s="32">
        <v>473.13869733696623</v>
      </c>
      <c r="C5" s="31">
        <f>((B5-B4)/B4)*100</f>
        <v>-6.9042417196946761</v>
      </c>
      <c r="D5" s="30">
        <f>((B5-$B$4)/$B$4)*100</f>
        <v>-6.9042417196946761</v>
      </c>
      <c r="E5" s="23">
        <f>(($B$29-B5)/B5)*100</f>
        <v>-28.957406804413115</v>
      </c>
      <c r="G5" s="23"/>
      <c r="I5" s="24"/>
      <c r="J5" s="24"/>
      <c r="K5" s="24"/>
      <c r="L5" s="23"/>
    </row>
    <row r="6" spans="1:13" ht="12.75" customHeight="1" x14ac:dyDescent="0.3">
      <c r="A6" s="33">
        <v>1997</v>
      </c>
      <c r="B6" s="32">
        <v>458.68152769760468</v>
      </c>
      <c r="C6" s="31">
        <f>((B6-B5)/B5)*100</f>
        <v>-3.0555880803521029</v>
      </c>
      <c r="D6" s="30">
        <f>((B6-$B$4)/$B$4)*100</f>
        <v>-9.748864613021091</v>
      </c>
      <c r="E6" s="23">
        <f>(($B$29-B6)/B6)*100</f>
        <v>-26.718217389909654</v>
      </c>
      <c r="G6" s="23"/>
      <c r="I6" s="24"/>
      <c r="J6" s="24"/>
      <c r="K6" s="24"/>
      <c r="L6" s="23"/>
    </row>
    <row r="7" spans="1:13" ht="12.75" customHeight="1" x14ac:dyDescent="0.3">
      <c r="A7" s="33">
        <v>1998</v>
      </c>
      <c r="B7" s="32">
        <v>486.10967215678278</v>
      </c>
      <c r="C7" s="31">
        <f>((B7-B6)/B6)*100</f>
        <v>5.9797796080553463</v>
      </c>
      <c r="D7" s="30">
        <f>((B7-$B$4)/$B$4)*100</f>
        <v>-4.3520456231121045</v>
      </c>
      <c r="E7" s="23">
        <f>(($B$29-B7)/B7)*100</f>
        <v>-30.853052458583978</v>
      </c>
      <c r="G7" s="23"/>
      <c r="I7" s="24"/>
      <c r="J7" s="24"/>
      <c r="K7" s="24"/>
      <c r="L7" s="23"/>
    </row>
    <row r="8" spans="1:13" ht="12.75" customHeight="1" x14ac:dyDescent="0.3">
      <c r="A8" s="33">
        <v>1999</v>
      </c>
      <c r="B8" s="32">
        <v>520.49860209699284</v>
      </c>
      <c r="C8" s="31">
        <f>((B8-B7)/B7)*100</f>
        <v>7.0743151000539557</v>
      </c>
      <c r="D8" s="30">
        <f>((B8-$B$4)/$B$4)*100</f>
        <v>2.414392056264794</v>
      </c>
      <c r="E8" s="23">
        <f>(($B$29-B8)/B8)*100</f>
        <v>-35.421536456429614</v>
      </c>
      <c r="G8" s="23"/>
      <c r="I8" s="24"/>
      <c r="J8" s="24"/>
      <c r="K8" s="24"/>
      <c r="L8" s="23"/>
    </row>
    <row r="9" spans="1:13" ht="12.75" customHeight="1" x14ac:dyDescent="0.3">
      <c r="A9" s="33">
        <v>2000</v>
      </c>
      <c r="B9" s="32">
        <v>517.05424151144166</v>
      </c>
      <c r="C9" s="31">
        <f>((B9-B8)/B8)*100</f>
        <v>-0.66174252374059928</v>
      </c>
      <c r="D9" s="30">
        <f>((B9-$B$4)/$B$4)*100</f>
        <v>1.7366724735980759</v>
      </c>
      <c r="E9" s="23">
        <f>(($B$29-B9)/B9)*100</f>
        <v>-34.991346552456058</v>
      </c>
      <c r="G9" s="23"/>
      <c r="I9" s="24"/>
      <c r="J9" s="24"/>
      <c r="K9" s="24"/>
      <c r="L9" s="23"/>
    </row>
    <row r="10" spans="1:13" ht="12.75" customHeight="1" x14ac:dyDescent="0.3">
      <c r="A10" s="33">
        <v>2001</v>
      </c>
      <c r="B10" s="32">
        <v>511.05063020667546</v>
      </c>
      <c r="C10" s="31">
        <f>((B10-B9)/B9)*100</f>
        <v>-1.1611182778844575</v>
      </c>
      <c r="D10" s="30">
        <f>((B10-$B$4)/$B$4)*100</f>
        <v>0.55538937419568279</v>
      </c>
      <c r="E10" s="23">
        <f>(($B$29-B10)/B10)*100</f>
        <v>-34.227651795661679</v>
      </c>
      <c r="G10" s="23"/>
      <c r="I10" s="24"/>
      <c r="J10" s="24"/>
      <c r="K10" s="24"/>
      <c r="L10" s="23"/>
    </row>
    <row r="11" spans="1:13" ht="12.75" customHeight="1" x14ac:dyDescent="0.3">
      <c r="A11" s="33">
        <v>2002</v>
      </c>
      <c r="B11" s="32">
        <v>464.56705160838766</v>
      </c>
      <c r="C11" s="31">
        <f>((B11-B10)/B10)*100</f>
        <v>-9.0956895170032865</v>
      </c>
      <c r="D11" s="30">
        <f>((B11-$B$4)/$B$4)*100</f>
        <v>-8.5908166358948694</v>
      </c>
      <c r="E11" s="23">
        <f>(($B$29-B11)/B11)*100</f>
        <v>-27.646612294979374</v>
      </c>
      <c r="G11" s="23"/>
      <c r="I11" s="24"/>
      <c r="J11" s="24"/>
      <c r="K11" s="24"/>
      <c r="L11" s="23"/>
    </row>
    <row r="12" spans="1:13" ht="12.75" customHeight="1" x14ac:dyDescent="0.3">
      <c r="A12" s="33">
        <v>2003</v>
      </c>
      <c r="B12" s="32">
        <v>450.44278817107346</v>
      </c>
      <c r="C12" s="31">
        <f>((B12-B11)/B11)*100</f>
        <v>-3.0403067519347919</v>
      </c>
      <c r="D12" s="30">
        <f>((B12-$B$4)/$B$4)*100</f>
        <v>-11.369936209602212</v>
      </c>
      <c r="E12" s="23">
        <f>(($B$29-B12)/B12)*100</f>
        <v>-25.377870658161957</v>
      </c>
      <c r="G12" s="23"/>
      <c r="I12" s="24"/>
      <c r="J12" s="24"/>
      <c r="K12" s="24"/>
      <c r="L12" s="23"/>
    </row>
    <row r="13" spans="1:13" ht="12.75" customHeight="1" x14ac:dyDescent="0.3">
      <c r="A13" s="33">
        <v>2004</v>
      </c>
      <c r="B13" s="32">
        <v>443.99666048281074</v>
      </c>
      <c r="C13" s="31">
        <f>((B13-B12)/B12)*100</f>
        <v>-1.4310646895770809</v>
      </c>
      <c r="D13" s="30">
        <f>((B13-$B$4)/$B$4)*100</f>
        <v>-12.638289756856235</v>
      </c>
      <c r="E13" s="23">
        <f>(($B$29-B13)/B13)*100</f>
        <v>-24.294475630855963</v>
      </c>
      <c r="G13" s="23"/>
      <c r="I13" s="24"/>
      <c r="J13" s="24"/>
      <c r="K13" s="24"/>
      <c r="L13" s="23"/>
    </row>
    <row r="14" spans="1:13" ht="12.75" customHeight="1" x14ac:dyDescent="0.3">
      <c r="A14" s="33">
        <v>2005</v>
      </c>
      <c r="B14" s="32">
        <v>405.52953438762853</v>
      </c>
      <c r="C14" s="31">
        <f>((B14-B13)/B13)*100</f>
        <v>-8.6638323030070303</v>
      </c>
      <c r="D14" s="30">
        <f>((B14-$B$4)/$B$4)*100</f>
        <v>-20.207161829361127</v>
      </c>
      <c r="E14" s="23">
        <f>(($B$29-B14)/B14)*100</f>
        <v>-17.113311979218867</v>
      </c>
      <c r="G14" s="23"/>
      <c r="I14" s="24"/>
      <c r="J14" s="24"/>
      <c r="K14" s="24"/>
      <c r="L14" s="23"/>
    </row>
    <row r="15" spans="1:13" ht="12.75" customHeight="1" x14ac:dyDescent="0.3">
      <c r="A15" s="33">
        <v>2006</v>
      </c>
      <c r="B15" s="32">
        <v>419.75355912192452</v>
      </c>
      <c r="C15" s="31">
        <f>((B15-B14)/B14)*100</f>
        <v>3.5075188187649613</v>
      </c>
      <c r="D15" s="30">
        <f>((B15-$B$4)/$B$4)*100</f>
        <v>-17.408413014499299</v>
      </c>
      <c r="E15" s="23">
        <f>(($B$29-B15)/B15)*100</f>
        <v>-19.922060767478722</v>
      </c>
      <c r="G15" s="23"/>
      <c r="I15" s="24"/>
      <c r="J15" s="24"/>
      <c r="K15" s="24"/>
      <c r="L15" s="23"/>
    </row>
    <row r="16" spans="1:13" ht="12.75" customHeight="1" x14ac:dyDescent="0.3">
      <c r="A16" s="33">
        <v>2007</v>
      </c>
      <c r="B16" s="32">
        <v>402.73939051277108</v>
      </c>
      <c r="C16" s="31">
        <f>((B16-B15)/B15)*100</f>
        <v>-4.0533708980919894</v>
      </c>
      <c r="D16" s="30">
        <f>((B16-$B$4)/$B$4)*100</f>
        <v>-20.756156365641914</v>
      </c>
      <c r="E16" s="23">
        <f>(($B$29-B16)/B16)*100</f>
        <v>-16.539080130196222</v>
      </c>
      <c r="G16" s="23"/>
      <c r="I16" s="24"/>
      <c r="J16" s="24"/>
      <c r="K16" s="24"/>
      <c r="L16" s="23"/>
    </row>
    <row r="17" spans="1:12" ht="12.75" customHeight="1" x14ac:dyDescent="0.3">
      <c r="A17" s="33">
        <v>2008</v>
      </c>
      <c r="B17" s="32">
        <v>405.82116284580366</v>
      </c>
      <c r="C17" s="31">
        <f>((B17-B16)/B16)*100</f>
        <v>0.76520261132362466</v>
      </c>
      <c r="D17" s="30">
        <f>((B17-$B$4)/$B$4)*100</f>
        <v>-20.149780404838598</v>
      </c>
      <c r="E17" s="23">
        <f>(($B$29-B17)/B17)*100</f>
        <v>-17.172875450136051</v>
      </c>
      <c r="G17" s="23"/>
      <c r="I17" s="24"/>
      <c r="J17" s="24"/>
      <c r="K17" s="24"/>
      <c r="L17" s="23"/>
    </row>
    <row r="18" spans="1:12" ht="12.75" customHeight="1" x14ac:dyDescent="0.3">
      <c r="A18" s="33">
        <v>2009</v>
      </c>
      <c r="B18" s="32">
        <v>382.25736831092655</v>
      </c>
      <c r="C18" s="31">
        <f>((B18-B17)/B17)*100</f>
        <v>-5.806447936237972</v>
      </c>
      <c r="D18" s="30">
        <f>((B18-$B$4)/$B$4)*100</f>
        <v>-24.786241832603338</v>
      </c>
      <c r="E18" s="23">
        <f>(($B$29-B18)/B18)*100</f>
        <v>-12.067097232094882</v>
      </c>
      <c r="G18" s="23"/>
      <c r="I18" s="24"/>
      <c r="J18" s="24"/>
      <c r="K18" s="24"/>
      <c r="L18" s="23"/>
    </row>
    <row r="19" spans="1:12" ht="12.75" customHeight="1" x14ac:dyDescent="0.3">
      <c r="A19" s="33">
        <v>2010</v>
      </c>
      <c r="B19" s="32">
        <v>390.45921771103627</v>
      </c>
      <c r="C19" s="31">
        <f>((B19-B18)/B18)*100</f>
        <v>2.1456353964741295</v>
      </c>
      <c r="D19" s="30">
        <f>((B19-$B$4)/$B$4)*100</f>
        <v>-23.172428814345221</v>
      </c>
      <c r="E19" s="23">
        <f>(($B$29-B19)/B19)*100</f>
        <v>-13.91418495112676</v>
      </c>
      <c r="G19" s="23"/>
      <c r="I19" s="24"/>
      <c r="J19" s="24"/>
      <c r="K19" s="24"/>
      <c r="L19" s="23"/>
    </row>
    <row r="20" spans="1:12" ht="12.75" customHeight="1" x14ac:dyDescent="0.3">
      <c r="A20" s="29">
        <v>2011</v>
      </c>
      <c r="B20" s="32">
        <v>414.43506005766267</v>
      </c>
      <c r="C20" s="31">
        <f>((B20-B19)/B19)*100</f>
        <v>6.1404216520174417</v>
      </c>
      <c r="D20" s="30">
        <f>((B20-$B$4)/$B$4)*100</f>
        <v>-18.454891998542163</v>
      </c>
      <c r="E20" s="23">
        <f>(($B$29-B20)/B20)*100</f>
        <v>-18.894410151198997</v>
      </c>
      <c r="G20" s="25"/>
      <c r="I20" s="24"/>
      <c r="J20" s="24"/>
      <c r="K20" s="24"/>
      <c r="L20" s="23"/>
    </row>
    <row r="21" spans="1:12" ht="12.75" customHeight="1" x14ac:dyDescent="0.3">
      <c r="A21" s="29">
        <v>2012</v>
      </c>
      <c r="B21" s="32">
        <v>422.4742532009231</v>
      </c>
      <c r="C21" s="31">
        <f>((B21-B20)/B20)*100</f>
        <v>1.9397956201248745</v>
      </c>
      <c r="D21" s="30">
        <f>((B21-$B$4)/$B$4)*100</f>
        <v>-16.873083565103784</v>
      </c>
      <c r="E21" s="23">
        <f>(($B$29-B21)/B21)*100</f>
        <v>-20.437755093174619</v>
      </c>
      <c r="G21" s="23"/>
      <c r="I21" s="24"/>
      <c r="J21" s="24"/>
      <c r="K21" s="24"/>
      <c r="L21" s="23"/>
    </row>
    <row r="22" spans="1:12" ht="12.75" customHeight="1" x14ac:dyDescent="0.3">
      <c r="A22" s="29">
        <v>2013</v>
      </c>
      <c r="B22" s="32">
        <v>421.61745309032108</v>
      </c>
      <c r="C22" s="31">
        <f>((B22-B21)/B21)*100</f>
        <v>-0.20280528437185988</v>
      </c>
      <c r="D22" s="30">
        <f>((B22-$B$4)/$B$4)*100</f>
        <v>-17.041669344369133</v>
      </c>
      <c r="E22" s="23">
        <f>(($B$29-B22)/B22)*100</f>
        <v>-20.276070751750289</v>
      </c>
      <c r="G22" s="23"/>
      <c r="I22" s="24"/>
      <c r="J22" s="24"/>
      <c r="K22" s="24"/>
      <c r="L22" s="23"/>
    </row>
    <row r="23" spans="1:12" ht="12.75" customHeight="1" x14ac:dyDescent="0.3">
      <c r="A23" s="29">
        <v>2014</v>
      </c>
      <c r="B23" s="32">
        <v>425.70863512957629</v>
      </c>
      <c r="C23" s="31">
        <f>((B23-B22)/B22)*100</f>
        <v>0.97035405182308276</v>
      </c>
      <c r="D23" s="30">
        <f>((B23-$B$4)/$B$4)*100</f>
        <v>-16.236679821527428</v>
      </c>
      <c r="E23" s="23">
        <f>(($B$29-B23)/B23)*100</f>
        <v>-21.042240569611781</v>
      </c>
      <c r="G23" s="23"/>
      <c r="I23" s="24"/>
      <c r="J23" s="24"/>
      <c r="K23" s="24"/>
      <c r="L23" s="23"/>
    </row>
    <row r="24" spans="1:12" ht="12.75" customHeight="1" x14ac:dyDescent="0.3">
      <c r="A24" s="29">
        <v>2015</v>
      </c>
      <c r="B24" s="28">
        <v>429.01076906044727</v>
      </c>
      <c r="C24" s="27">
        <f>((B24-B23)/B23)*100</f>
        <v>0.77567933990013693</v>
      </c>
      <c r="D24" s="26">
        <f>((B24-$B$4)/$B$4)*100</f>
        <v>-15.586945052488616</v>
      </c>
      <c r="E24" s="23">
        <f>(($B$29-B24)/B24)*100</f>
        <v>-21.649985445321178</v>
      </c>
      <c r="G24" s="23"/>
      <c r="I24" s="24"/>
      <c r="J24" s="24"/>
      <c r="K24" s="24"/>
      <c r="L24" s="23"/>
    </row>
    <row r="25" spans="1:12" ht="12.75" customHeight="1" x14ac:dyDescent="0.3">
      <c r="A25" s="29">
        <v>2016</v>
      </c>
      <c r="B25" s="28">
        <v>391.07055458121005</v>
      </c>
      <c r="C25" s="27">
        <f>((B25-B24)/B24)*100</f>
        <v>-8.8436508394248445</v>
      </c>
      <c r="D25" s="26">
        <f>((B25-$B$4)/$B$4)*100</f>
        <v>-23.052140894938361</v>
      </c>
      <c r="E25" s="23">
        <f>(($B$29-B25)/B25)*100</f>
        <v>-14.048757682624515</v>
      </c>
      <c r="G25" s="25"/>
      <c r="I25" s="24"/>
      <c r="J25" s="24"/>
      <c r="K25" s="24"/>
      <c r="L25" s="23"/>
    </row>
    <row r="26" spans="1:12" ht="12.75" customHeight="1" x14ac:dyDescent="0.3">
      <c r="A26" s="29">
        <v>2017</v>
      </c>
      <c r="B26" s="28">
        <v>370.74444008364344</v>
      </c>
      <c r="C26" s="27">
        <f>((B26-B25)/B25)*100</f>
        <v>-5.1975568754680221</v>
      </c>
      <c r="D26" s="26">
        <f>((B26-$B$4)/$B$4)*100</f>
        <v>-27.05154963637894</v>
      </c>
      <c r="E26" s="23">
        <f>(($B$29-B26)/B26)*100</f>
        <v>-9.3364690987231249</v>
      </c>
      <c r="G26" s="25"/>
      <c r="I26" s="24"/>
      <c r="J26" s="24"/>
      <c r="K26" s="24"/>
      <c r="L26" s="23"/>
    </row>
    <row r="27" spans="1:12" ht="12.75" customHeight="1" x14ac:dyDescent="0.3">
      <c r="A27" s="29">
        <v>2018</v>
      </c>
      <c r="B27" s="28">
        <v>359.64691540870746</v>
      </c>
      <c r="C27" s="27">
        <f>((B27-B26)/B26)*100</f>
        <v>-2.9933084559359209</v>
      </c>
      <c r="D27" s="26">
        <f>((B27-$B$4)/$B$4)*100</f>
        <v>-29.235121769587423</v>
      </c>
      <c r="E27" s="23">
        <f>(($B$29-B27)/B27)*100</f>
        <v>-6.5388897836041586</v>
      </c>
      <c r="G27" s="25"/>
      <c r="I27" s="24"/>
      <c r="J27" s="24"/>
      <c r="K27" s="24"/>
      <c r="L27" s="23"/>
    </row>
    <row r="28" spans="1:12" ht="12.75" customHeight="1" x14ac:dyDescent="0.3">
      <c r="A28" s="29">
        <v>2019</v>
      </c>
      <c r="B28" s="28">
        <v>357.54047715391374</v>
      </c>
      <c r="C28" s="27">
        <f>((B28-B27)/B27)*100</f>
        <v>-0.5856961827129622</v>
      </c>
      <c r="D28" s="26">
        <f>((B28-$B$4)/$B$4)*100</f>
        <v>-29.649588960084429</v>
      </c>
      <c r="E28" s="23">
        <f>(($B$29-B28)/B28)*100</f>
        <v>-5.9882666500713375</v>
      </c>
      <c r="G28" s="25"/>
      <c r="I28" s="24"/>
      <c r="J28" s="24"/>
      <c r="K28" s="24"/>
      <c r="L28" s="23"/>
    </row>
    <row r="29" spans="1:12" ht="12.75" customHeight="1" x14ac:dyDescent="0.3">
      <c r="A29" s="29">
        <v>2020</v>
      </c>
      <c r="B29" s="28">
        <v>336.13</v>
      </c>
      <c r="C29" s="27">
        <f>((B29-B28)/B28)*100</f>
        <v>-5.9882666500713375</v>
      </c>
      <c r="D29" s="26">
        <f>((B29-$B$4)/$B$4)*100</f>
        <v>-33.862359162575792</v>
      </c>
      <c r="E29" s="23">
        <f>(($B$29-B29)/B29)*100</f>
        <v>0</v>
      </c>
      <c r="G29" s="25"/>
      <c r="I29" s="24"/>
      <c r="J29" s="24"/>
      <c r="K29" s="24"/>
      <c r="L29" s="23"/>
    </row>
    <row r="30" spans="1:12" ht="51" customHeight="1" x14ac:dyDescent="0.25">
      <c r="A30" s="22" t="s">
        <v>21</v>
      </c>
      <c r="B30" s="22"/>
      <c r="C30" s="22"/>
      <c r="D30" s="22"/>
      <c r="E30" s="22"/>
    </row>
    <row r="31" spans="1:12" x14ac:dyDescent="0.25">
      <c r="A31" s="21" t="s">
        <v>20</v>
      </c>
      <c r="B31" s="21"/>
      <c r="C31" s="21"/>
      <c r="D31" s="21"/>
      <c r="E31" s="21"/>
    </row>
  </sheetData>
  <mergeCells count="4">
    <mergeCell ref="A1:E1"/>
    <mergeCell ref="A2:E2"/>
    <mergeCell ref="A30:E30"/>
    <mergeCell ref="A31:E31"/>
  </mergeCells>
  <printOptions horizontalCentered="1"/>
  <pageMargins left="0.75" right="0.75" top="0.5" bottom="0.5" header="0.5" footer="0.5"/>
  <pageSetup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9"/>
  <sheetViews>
    <sheetView workbookViewId="0">
      <selection sqref="A1:B1"/>
    </sheetView>
  </sheetViews>
  <sheetFormatPr defaultRowHeight="12.5" x14ac:dyDescent="0.25"/>
  <cols>
    <col min="1" max="1" width="20.54296875" customWidth="1"/>
    <col min="2" max="2" width="43" customWidth="1"/>
  </cols>
  <sheetData>
    <row r="1" spans="1:2" ht="25.5" customHeight="1" x14ac:dyDescent="0.3">
      <c r="A1" s="19" t="s">
        <v>54</v>
      </c>
      <c r="B1" s="19"/>
    </row>
    <row r="2" spans="1:2" ht="51" customHeight="1" x14ac:dyDescent="0.3">
      <c r="A2" s="9" t="s">
        <v>26</v>
      </c>
      <c r="B2" s="3" t="s">
        <v>53</v>
      </c>
    </row>
    <row r="3" spans="1:2" ht="13" x14ac:dyDescent="0.3">
      <c r="A3" s="100">
        <v>1990</v>
      </c>
      <c r="B3" s="99">
        <v>88.527547695603275</v>
      </c>
    </row>
    <row r="4" spans="1:2" ht="13" x14ac:dyDescent="0.3">
      <c r="A4" s="100">
        <v>1995</v>
      </c>
      <c r="B4" s="99">
        <v>87.552675874674037</v>
      </c>
    </row>
    <row r="5" spans="1:2" ht="13" x14ac:dyDescent="0.3">
      <c r="A5" s="100">
        <v>2000</v>
      </c>
      <c r="B5" s="99">
        <v>88.870422640625833</v>
      </c>
    </row>
    <row r="6" spans="1:2" ht="13" x14ac:dyDescent="0.3">
      <c r="A6" s="100">
        <v>2001</v>
      </c>
      <c r="B6" s="99">
        <v>87.782594490792789</v>
      </c>
    </row>
    <row r="7" spans="1:2" ht="13" x14ac:dyDescent="0.3">
      <c r="A7" s="100">
        <v>2002</v>
      </c>
      <c r="B7" s="99">
        <v>87.064759018572147</v>
      </c>
    </row>
    <row r="8" spans="1:2" ht="13" x14ac:dyDescent="0.3">
      <c r="A8" s="100">
        <v>2003</v>
      </c>
      <c r="B8" s="99">
        <v>84.944701490097657</v>
      </c>
    </row>
    <row r="9" spans="1:2" ht="13" x14ac:dyDescent="0.3">
      <c r="A9" s="100">
        <v>2004</v>
      </c>
      <c r="B9" s="99">
        <v>80.616387544965278</v>
      </c>
    </row>
    <row r="10" spans="1:2" ht="13" x14ac:dyDescent="0.3">
      <c r="A10" s="100">
        <v>2005</v>
      </c>
      <c r="B10" s="99">
        <v>78.437415407326455</v>
      </c>
    </row>
    <row r="11" spans="1:2" ht="13" x14ac:dyDescent="0.3">
      <c r="A11" s="100">
        <v>2006</v>
      </c>
      <c r="B11" s="99">
        <v>77.563577116362552</v>
      </c>
    </row>
    <row r="12" spans="1:2" ht="13" x14ac:dyDescent="0.3">
      <c r="A12" s="100">
        <v>2007</v>
      </c>
      <c r="B12" s="99">
        <v>77.692387037735031</v>
      </c>
    </row>
    <row r="13" spans="1:2" ht="13" x14ac:dyDescent="0.3">
      <c r="A13" s="100">
        <v>2008</v>
      </c>
      <c r="B13" s="99">
        <v>75.946809494986169</v>
      </c>
    </row>
    <row r="14" spans="1:2" ht="13" x14ac:dyDescent="0.3">
      <c r="A14" s="97">
        <v>2009</v>
      </c>
      <c r="B14" s="99">
        <v>73.704194575355075</v>
      </c>
    </row>
    <row r="15" spans="1:2" ht="13" x14ac:dyDescent="0.3">
      <c r="A15" s="97">
        <v>2010</v>
      </c>
      <c r="B15" s="98">
        <v>74.752715559742839</v>
      </c>
    </row>
    <row r="16" spans="1:2" ht="13" x14ac:dyDescent="0.3">
      <c r="A16" s="97">
        <v>2011</v>
      </c>
      <c r="B16" s="98">
        <v>74.586700470951669</v>
      </c>
    </row>
    <row r="17" spans="1:2" ht="13" x14ac:dyDescent="0.3">
      <c r="A17" s="97">
        <v>2012</v>
      </c>
      <c r="B17" s="98">
        <v>74.117882913991735</v>
      </c>
    </row>
    <row r="18" spans="1:2" ht="13" x14ac:dyDescent="0.3">
      <c r="A18" s="97">
        <v>2013</v>
      </c>
      <c r="B18" s="98">
        <v>74.642837654136059</v>
      </c>
    </row>
    <row r="19" spans="1:2" ht="13" x14ac:dyDescent="0.3">
      <c r="A19" s="97">
        <v>2014</v>
      </c>
      <c r="B19" s="98">
        <v>74.82772616521936</v>
      </c>
    </row>
    <row r="20" spans="1:2" ht="13" x14ac:dyDescent="0.3">
      <c r="A20" s="96">
        <v>2015</v>
      </c>
      <c r="B20" s="98">
        <v>74.712353132952273</v>
      </c>
    </row>
    <row r="21" spans="1:2" ht="13" x14ac:dyDescent="0.3">
      <c r="A21" s="97">
        <v>2016</v>
      </c>
      <c r="B21" s="95">
        <v>74.089651565922878</v>
      </c>
    </row>
    <row r="22" spans="1:2" ht="13" x14ac:dyDescent="0.3">
      <c r="A22" s="97">
        <v>2017</v>
      </c>
      <c r="B22" s="95">
        <v>73.7</v>
      </c>
    </row>
    <row r="23" spans="1:2" ht="12.75" customHeight="1" x14ac:dyDescent="0.3">
      <c r="A23" s="96">
        <v>2018</v>
      </c>
      <c r="B23" s="95">
        <v>73.97</v>
      </c>
    </row>
    <row r="24" spans="1:2" ht="12.75" customHeight="1" x14ac:dyDescent="0.3">
      <c r="A24" s="96">
        <v>2019</v>
      </c>
      <c r="B24" s="95">
        <v>73.77</v>
      </c>
    </row>
    <row r="25" spans="1:2" ht="12.75" customHeight="1" x14ac:dyDescent="0.3">
      <c r="A25" s="94">
        <v>2020</v>
      </c>
      <c r="B25" s="93">
        <v>71.3</v>
      </c>
    </row>
    <row r="26" spans="1:2" ht="30" customHeight="1" x14ac:dyDescent="0.25">
      <c r="A26" s="18" t="s">
        <v>52</v>
      </c>
      <c r="B26" s="18"/>
    </row>
    <row r="27" spans="1:2" ht="31.5" customHeight="1" x14ac:dyDescent="0.25">
      <c r="A27" s="18" t="s">
        <v>51</v>
      </c>
      <c r="B27" s="18"/>
    </row>
    <row r="28" spans="1:2" x14ac:dyDescent="0.25">
      <c r="B28" s="92"/>
    </row>
    <row r="29" spans="1:2" x14ac:dyDescent="0.25">
      <c r="B29" s="91"/>
    </row>
  </sheetData>
  <mergeCells count="3">
    <mergeCell ref="A1:B1"/>
    <mergeCell ref="A26:B26"/>
    <mergeCell ref="A27:B27"/>
  </mergeCells>
  <printOptions horizontalCentered="1"/>
  <pageMargins left="0.75" right="0.75" top="1" bottom="1" header="0.5" footer="0.5"/>
  <pageSetup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9"/>
  <sheetViews>
    <sheetView workbookViewId="0">
      <selection sqref="A1:C1"/>
    </sheetView>
  </sheetViews>
  <sheetFormatPr defaultRowHeight="12.5" x14ac:dyDescent="0.25"/>
  <cols>
    <col min="1" max="1" width="13.453125" style="39" customWidth="1"/>
    <col min="2" max="2" width="26" style="39" customWidth="1"/>
    <col min="3" max="3" width="25.6328125" style="39" customWidth="1"/>
    <col min="5" max="5" width="12.453125" customWidth="1"/>
  </cols>
  <sheetData>
    <row r="1" spans="1:11" ht="25.5" customHeight="1" x14ac:dyDescent="0.3">
      <c r="A1" s="54" t="s">
        <v>50</v>
      </c>
      <c r="B1" s="54"/>
      <c r="C1" s="54"/>
    </row>
    <row r="2" spans="1:11" ht="15" customHeight="1" x14ac:dyDescent="0.25">
      <c r="A2" s="53" t="s">
        <v>42</v>
      </c>
      <c r="B2" s="53"/>
      <c r="C2" s="53"/>
    </row>
    <row r="3" spans="1:11" ht="120" customHeight="1" x14ac:dyDescent="0.25">
      <c r="A3" s="52" t="s">
        <v>11</v>
      </c>
      <c r="B3" s="52"/>
      <c r="C3" s="52"/>
    </row>
    <row r="4" spans="1:11" ht="28.5" customHeight="1" x14ac:dyDescent="0.3">
      <c r="A4" s="51" t="s">
        <v>41</v>
      </c>
      <c r="B4" s="50" t="s">
        <v>49</v>
      </c>
      <c r="C4" s="50"/>
    </row>
    <row r="5" spans="1:11" ht="38.25" customHeight="1" x14ac:dyDescent="0.3">
      <c r="A5" s="49"/>
      <c r="B5" s="3" t="s">
        <v>48</v>
      </c>
      <c r="C5" s="3" t="s">
        <v>38</v>
      </c>
      <c r="F5" s="90"/>
      <c r="G5" s="90"/>
      <c r="H5" s="90"/>
    </row>
    <row r="6" spans="1:11" ht="12" customHeight="1" x14ac:dyDescent="0.25">
      <c r="A6" s="39" t="s">
        <v>37</v>
      </c>
      <c r="B6" s="89">
        <v>359.64691540870746</v>
      </c>
      <c r="C6" s="26">
        <v>-1.1200000000000001</v>
      </c>
      <c r="E6" s="88"/>
      <c r="F6" s="24"/>
      <c r="G6" s="82"/>
      <c r="H6" s="81"/>
      <c r="I6" s="81"/>
      <c r="J6" s="80"/>
      <c r="K6" s="80"/>
    </row>
    <row r="7" spans="1:11" ht="12" customHeight="1" x14ac:dyDescent="0.25">
      <c r="A7" s="39" t="s">
        <v>36</v>
      </c>
      <c r="B7" s="48">
        <v>358.58054962617683</v>
      </c>
      <c r="C7" s="26">
        <f>((B7-B6)/B6)*100</f>
        <v>-0.29650352521967066</v>
      </c>
      <c r="E7" s="83"/>
      <c r="F7" s="24"/>
      <c r="G7" s="82"/>
      <c r="H7" s="81"/>
      <c r="I7" s="81"/>
      <c r="J7" s="80"/>
      <c r="K7" s="80"/>
    </row>
    <row r="8" spans="1:11" ht="12" customHeight="1" x14ac:dyDescent="0.25">
      <c r="A8" s="39" t="s">
        <v>35</v>
      </c>
      <c r="B8" s="48">
        <v>351.53040915115423</v>
      </c>
      <c r="C8" s="26">
        <f>((B8-B7)/B7)*100</f>
        <v>-1.9661246217544233</v>
      </c>
      <c r="E8" s="83"/>
      <c r="F8" s="24"/>
      <c r="G8" s="82"/>
      <c r="H8" s="81"/>
      <c r="I8" s="81"/>
      <c r="J8" s="80"/>
      <c r="K8" s="80"/>
    </row>
    <row r="9" spans="1:11" ht="12" customHeight="1" x14ac:dyDescent="0.25">
      <c r="A9" s="39" t="s">
        <v>34</v>
      </c>
      <c r="B9" s="48">
        <v>368.13800278779792</v>
      </c>
      <c r="C9" s="26">
        <f>((B9-B8)/B8)*100</f>
        <v>4.7243689889435991</v>
      </c>
      <c r="E9" s="83"/>
      <c r="F9" s="24"/>
      <c r="G9" s="82"/>
      <c r="H9" s="81"/>
      <c r="I9" s="81"/>
      <c r="J9" s="80"/>
      <c r="K9" s="80"/>
    </row>
    <row r="10" spans="1:11" ht="12" customHeight="1" x14ac:dyDescent="0.25">
      <c r="A10" s="39" t="s">
        <v>33</v>
      </c>
      <c r="B10" s="48">
        <v>357.54047715391374</v>
      </c>
      <c r="C10" s="26">
        <f>((B10-B9)/B9)*100</f>
        <v>-2.8786828726271976</v>
      </c>
      <c r="E10" s="83"/>
      <c r="F10" s="24"/>
      <c r="G10" s="82"/>
      <c r="H10" s="81"/>
      <c r="I10" s="81"/>
      <c r="J10" s="80"/>
      <c r="K10" s="80"/>
    </row>
    <row r="11" spans="1:11" ht="12" customHeight="1" x14ac:dyDescent="0.25">
      <c r="A11" s="87" t="s">
        <v>32</v>
      </c>
      <c r="B11" s="48">
        <v>360.3502052189292</v>
      </c>
      <c r="C11" s="26">
        <f>((B11-B10)/B10)*100</f>
        <v>0.78584894425979457</v>
      </c>
      <c r="E11" s="83"/>
      <c r="F11" s="24"/>
      <c r="G11" s="82"/>
      <c r="H11" s="81"/>
      <c r="I11" s="81"/>
      <c r="J11" s="80"/>
      <c r="K11" s="80"/>
    </row>
    <row r="12" spans="1:11" ht="12" customHeight="1" x14ac:dyDescent="0.25">
      <c r="A12" s="87" t="s">
        <v>31</v>
      </c>
      <c r="B12" s="48">
        <v>347.27901450429255</v>
      </c>
      <c r="C12" s="26">
        <f>((B12-B11)/B11)*100</f>
        <v>-3.6273576441271373</v>
      </c>
      <c r="E12" s="83"/>
      <c r="F12" s="24"/>
      <c r="G12" s="82"/>
      <c r="H12" s="81"/>
      <c r="I12" s="81"/>
      <c r="J12" s="80"/>
      <c r="K12" s="80"/>
    </row>
    <row r="13" spans="1:11" ht="12" customHeight="1" x14ac:dyDescent="0.25">
      <c r="A13" s="87" t="s">
        <v>30</v>
      </c>
      <c r="B13" s="48">
        <v>358.00783642038232</v>
      </c>
      <c r="C13" s="26">
        <f>((B13-B12)/B12)*100</f>
        <v>3.0893954048459089</v>
      </c>
      <c r="E13" s="83"/>
      <c r="F13" s="24"/>
      <c r="G13" s="82"/>
      <c r="H13" s="81"/>
      <c r="I13" s="81"/>
      <c r="J13" s="80"/>
      <c r="K13" s="80"/>
    </row>
    <row r="14" spans="1:11" ht="12" customHeight="1" x14ac:dyDescent="0.25">
      <c r="A14" s="86" t="s">
        <v>29</v>
      </c>
      <c r="B14" s="85">
        <v>336.13</v>
      </c>
      <c r="C14" s="84">
        <f>((B14-B13)/B13)*100</f>
        <v>-6.1109937254816922</v>
      </c>
      <c r="E14" s="83"/>
      <c r="F14" s="24"/>
      <c r="G14" s="82"/>
      <c r="H14" s="81"/>
      <c r="I14" s="81"/>
      <c r="J14" s="80"/>
      <c r="K14" s="80"/>
    </row>
    <row r="15" spans="1:11" ht="38.25" customHeight="1" x14ac:dyDescent="0.25">
      <c r="A15" s="41" t="s">
        <v>1</v>
      </c>
      <c r="B15" s="41"/>
      <c r="C15" s="41"/>
    </row>
    <row r="16" spans="1:11" ht="30" customHeight="1" x14ac:dyDescent="0.25">
      <c r="A16" s="18" t="s">
        <v>20</v>
      </c>
      <c r="B16" s="18"/>
      <c r="C16" s="18"/>
    </row>
    <row r="17" spans="1:3" ht="15.5" x14ac:dyDescent="0.35">
      <c r="A17" s="40"/>
      <c r="B17" s="40"/>
      <c r="C17" s="40"/>
    </row>
    <row r="18" spans="1:3" ht="15.5" x14ac:dyDescent="0.35">
      <c r="A18" s="40"/>
      <c r="B18" s="40"/>
      <c r="C18" s="40"/>
    </row>
    <row r="19" spans="1:3" ht="15.5" x14ac:dyDescent="0.35">
      <c r="A19" s="40"/>
      <c r="B19" s="40"/>
      <c r="C19" s="40"/>
    </row>
  </sheetData>
  <mergeCells count="7">
    <mergeCell ref="A15:C15"/>
    <mergeCell ref="A16:C16"/>
    <mergeCell ref="A4:A5"/>
    <mergeCell ref="A1:C1"/>
    <mergeCell ref="A2:C2"/>
    <mergeCell ref="A3:C3"/>
    <mergeCell ref="B4:C4"/>
  </mergeCells>
  <printOptions horizontalCentered="1"/>
  <pageMargins left="0.75" right="0.75" top="1" bottom="1" header="0.5" footer="0.5"/>
  <pageSetup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3"/>
  <sheetViews>
    <sheetView zoomScaleNormal="100" workbookViewId="0">
      <selection activeCell="A3" sqref="A3:A4"/>
    </sheetView>
  </sheetViews>
  <sheetFormatPr defaultRowHeight="12.5" x14ac:dyDescent="0.25"/>
  <cols>
    <col min="1" max="1" width="19.54296875" customWidth="1"/>
    <col min="2" max="2" width="12.90625" customWidth="1"/>
    <col min="3" max="3" width="14.90625" customWidth="1"/>
    <col min="4" max="4" width="18.08984375" customWidth="1"/>
    <col min="5" max="5" width="15.6328125" customWidth="1"/>
  </cols>
  <sheetData>
    <row r="1" spans="1:7" ht="12.75" customHeight="1" x14ac:dyDescent="0.3">
      <c r="A1" s="19" t="s">
        <v>47</v>
      </c>
      <c r="B1" s="19"/>
      <c r="C1" s="19"/>
      <c r="D1" s="19"/>
    </row>
    <row r="2" spans="1:7" ht="89.25" customHeight="1" x14ac:dyDescent="0.25">
      <c r="A2" s="18" t="s">
        <v>11</v>
      </c>
      <c r="B2" s="18"/>
      <c r="C2" s="18"/>
      <c r="D2" s="18"/>
      <c r="E2" s="79"/>
    </row>
    <row r="3" spans="1:7" ht="30.65" customHeight="1" x14ac:dyDescent="0.25">
      <c r="A3" s="78" t="s">
        <v>26</v>
      </c>
      <c r="B3" s="77" t="s">
        <v>39</v>
      </c>
      <c r="C3" s="50" t="s">
        <v>24</v>
      </c>
      <c r="D3" s="74" t="s">
        <v>23</v>
      </c>
      <c r="E3" s="76" t="s">
        <v>46</v>
      </c>
    </row>
    <row r="4" spans="1:7" ht="38.25" customHeight="1" x14ac:dyDescent="0.25">
      <c r="A4" s="74"/>
      <c r="B4" s="75"/>
      <c r="C4" s="74"/>
      <c r="D4" s="74"/>
      <c r="E4" s="73"/>
    </row>
    <row r="5" spans="1:7" ht="12.75" customHeight="1" x14ac:dyDescent="0.3">
      <c r="A5" s="33">
        <v>1995</v>
      </c>
      <c r="B5" s="69">
        <v>296.89555329452816</v>
      </c>
      <c r="C5" s="72" t="s">
        <v>45</v>
      </c>
      <c r="D5" s="72" t="s">
        <v>45</v>
      </c>
      <c r="E5" s="71" t="s">
        <v>45</v>
      </c>
      <c r="F5" s="70"/>
      <c r="G5" s="7"/>
    </row>
    <row r="6" spans="1:7" ht="12.75" customHeight="1" x14ac:dyDescent="0.3">
      <c r="A6" s="33">
        <v>1996</v>
      </c>
      <c r="B6" s="69">
        <v>283.96969175347499</v>
      </c>
      <c r="C6" s="65">
        <f>((B6-B5)/B5)*100</f>
        <v>-4.3536729996863155</v>
      </c>
      <c r="D6" s="65">
        <f>((B6-$B$5)/$B$5)*100</f>
        <v>-4.3536729996863155</v>
      </c>
      <c r="E6" s="67">
        <v>2.7397260273972552</v>
      </c>
      <c r="G6" s="7"/>
    </row>
    <row r="7" spans="1:7" ht="12.75" customHeight="1" x14ac:dyDescent="0.3">
      <c r="A7" s="33">
        <v>1997</v>
      </c>
      <c r="B7" s="69">
        <v>283.40352327785411</v>
      </c>
      <c r="C7" s="65">
        <f>((B7-B6)/B6)*100</f>
        <v>-0.19937637433236954</v>
      </c>
      <c r="D7" s="65">
        <f>((B7-$B$5)/$B$5)*100</f>
        <v>-4.5443691786416229</v>
      </c>
      <c r="E7" s="67">
        <v>5.7666813963764838</v>
      </c>
      <c r="G7" s="7"/>
    </row>
    <row r="8" spans="1:7" ht="12.75" customHeight="1" x14ac:dyDescent="0.3">
      <c r="A8" s="33">
        <v>1998</v>
      </c>
      <c r="B8" s="69">
        <v>304.74243481440726</v>
      </c>
      <c r="C8" s="65">
        <f>((B8-B7)/B7)*100</f>
        <v>7.5295152614006451</v>
      </c>
      <c r="D8" s="65">
        <f>((B8-$B$5)/$B$5)*100</f>
        <v>2.6429771119188143</v>
      </c>
      <c r="E8" s="67">
        <v>7.313300927971718</v>
      </c>
      <c r="G8" s="7"/>
    </row>
    <row r="9" spans="1:7" ht="12.75" customHeight="1" x14ac:dyDescent="0.3">
      <c r="A9" s="33">
        <v>1999</v>
      </c>
      <c r="B9" s="69">
        <v>331.7425818900918</v>
      </c>
      <c r="C9" s="65">
        <f>((B9-B8)/B8)*100</f>
        <v>8.8599892864044456</v>
      </c>
      <c r="D9" s="65">
        <f>((B9-$B$5)/$B$5)*100</f>
        <v>11.73713388728139</v>
      </c>
      <c r="E9" s="67">
        <v>9.1029606716747598</v>
      </c>
      <c r="G9" s="7"/>
    </row>
    <row r="10" spans="1:7" ht="12.75" customHeight="1" x14ac:dyDescent="0.3">
      <c r="A10" s="33">
        <v>2000</v>
      </c>
      <c r="B10" s="69">
        <v>340.22521996702608</v>
      </c>
      <c r="C10" s="65">
        <f>((B10-B9)/B9)*100</f>
        <v>2.5569940490017125</v>
      </c>
      <c r="D10" s="65">
        <f>((B10-$B$5)/$B$5)*100</f>
        <v>14.59424575130425</v>
      </c>
      <c r="E10" s="67">
        <v>12.638091029606713</v>
      </c>
      <c r="G10" s="7"/>
    </row>
    <row r="11" spans="1:7" ht="12.75" customHeight="1" x14ac:dyDescent="0.3">
      <c r="A11" s="33">
        <v>2001</v>
      </c>
      <c r="B11" s="69">
        <v>347.68624662728081</v>
      </c>
      <c r="C11" s="65">
        <f>((B11-B10)/B10)*100</f>
        <v>2.1929669590566623</v>
      </c>
      <c r="D11" s="65">
        <f>((B11-$B$5)/$B$5)*100</f>
        <v>17.107259697610548</v>
      </c>
      <c r="E11" s="67">
        <v>16.460450729120605</v>
      </c>
      <c r="G11" s="7"/>
    </row>
    <row r="12" spans="1:7" ht="12.75" customHeight="1" x14ac:dyDescent="0.3">
      <c r="A12" s="33">
        <v>2002</v>
      </c>
      <c r="B12" s="69">
        <v>320.01930322446128</v>
      </c>
      <c r="C12" s="65">
        <f>((B12-B11)/B11)*100</f>
        <v>-7.9574454472104703</v>
      </c>
      <c r="D12" s="65">
        <f>((B12-$B$5)/$B$5)*100</f>
        <v>7.788513392450092</v>
      </c>
      <c r="E12" s="67">
        <v>17.918692001767564</v>
      </c>
      <c r="G12" s="7"/>
    </row>
    <row r="13" spans="1:7" ht="12.75" customHeight="1" x14ac:dyDescent="0.3">
      <c r="A13" s="33">
        <v>2003</v>
      </c>
      <c r="B13" s="69">
        <v>319.18505597306967</v>
      </c>
      <c r="C13" s="65">
        <f>((B13-B12)/B12)*100</f>
        <v>-0.26068654077609688</v>
      </c>
      <c r="D13" s="65">
        <f>((B13-$B$5)/$B$5)*100</f>
        <v>7.5075232455333349</v>
      </c>
      <c r="E13" s="67">
        <v>21.299160406539986</v>
      </c>
      <c r="G13" s="7"/>
    </row>
    <row r="14" spans="1:7" ht="12.75" customHeight="1" x14ac:dyDescent="0.3">
      <c r="A14" s="33">
        <v>2004</v>
      </c>
      <c r="B14" s="69">
        <v>320.23343092579756</v>
      </c>
      <c r="C14" s="65">
        <f>((B14-B13)/B13)*100</f>
        <v>0.32845364565449797</v>
      </c>
      <c r="D14" s="65">
        <f>((B14-$B$5)/$B$5)*100</f>
        <v>7.8606356249861449</v>
      </c>
      <c r="E14" s="67">
        <v>23.464427750773293</v>
      </c>
      <c r="G14" s="7"/>
    </row>
    <row r="15" spans="1:7" ht="12.75" customHeight="1" x14ac:dyDescent="0.3">
      <c r="A15" s="33">
        <v>2005</v>
      </c>
      <c r="B15" s="69">
        <v>301.38713969724523</v>
      </c>
      <c r="C15" s="65">
        <f>((B15-B14)/B14)*100</f>
        <v>-5.8851729421464665</v>
      </c>
      <c r="D15" s="65">
        <f>((B15-$B$5)/$B$5)*100</f>
        <v>1.5128506819572687</v>
      </c>
      <c r="E15" s="67">
        <v>27.220503756075981</v>
      </c>
      <c r="G15" s="7"/>
    </row>
    <row r="16" spans="1:7" ht="12.75" customHeight="1" x14ac:dyDescent="0.3">
      <c r="A16" s="33">
        <v>2006</v>
      </c>
      <c r="B16" s="69">
        <v>323.33578235948568</v>
      </c>
      <c r="C16" s="65">
        <f>((B16-B15)/B15)*100</f>
        <v>7.2825412140307924</v>
      </c>
      <c r="D16" s="65">
        <f>((B16-$B$5)/$B$5)*100</f>
        <v>8.9055658704083456</v>
      </c>
      <c r="E16" s="67">
        <v>31.860362350861664</v>
      </c>
      <c r="G16" s="7"/>
    </row>
    <row r="17" spans="1:7" ht="12.75" customHeight="1" x14ac:dyDescent="0.3">
      <c r="A17" s="33">
        <v>2007</v>
      </c>
      <c r="B17" s="69">
        <v>317.84361703804296</v>
      </c>
      <c r="C17" s="65">
        <f>((B17-B16)/B16)*100</f>
        <v>-1.6985949656931281</v>
      </c>
      <c r="D17" s="65">
        <f>((B17-$B$5)/$B$5)*100</f>
        <v>7.0557014111739758</v>
      </c>
      <c r="E17" s="67">
        <v>35.096553247900999</v>
      </c>
      <c r="G17" s="7"/>
    </row>
    <row r="18" spans="1:7" ht="12.75" customHeight="1" x14ac:dyDescent="0.3">
      <c r="A18" s="33">
        <v>2008</v>
      </c>
      <c r="B18" s="69">
        <v>333.29428282670301</v>
      </c>
      <c r="C18" s="65">
        <f>((B18-B17)/B17)*100</f>
        <v>4.8610904735616396</v>
      </c>
      <c r="D18" s="65">
        <f>((B18-$B$5)/$B$5)*100</f>
        <v>12.259775913877148</v>
      </c>
      <c r="E18" s="67">
        <v>40.587936367653555</v>
      </c>
      <c r="G18" s="7"/>
    </row>
    <row r="19" spans="1:7" ht="12.75" customHeight="1" x14ac:dyDescent="0.3">
      <c r="A19" s="33">
        <v>2009</v>
      </c>
      <c r="B19" s="69">
        <v>313.8154171171135</v>
      </c>
      <c r="C19" s="65">
        <f>((B19-B18)/B18)*100</f>
        <v>-5.8443443867045222</v>
      </c>
      <c r="D19" s="65">
        <f>((B19-$B$5)/$B$5)*100</f>
        <v>5.6989280017273938</v>
      </c>
      <c r="E19" s="67">
        <v>40.531374281926645</v>
      </c>
      <c r="G19" s="7"/>
    </row>
    <row r="20" spans="1:7" ht="12.75" customHeight="1" x14ac:dyDescent="0.3">
      <c r="A20" s="33">
        <v>2010</v>
      </c>
      <c r="B20" s="69">
        <v>328.11538458644128</v>
      </c>
      <c r="C20" s="65">
        <f>((B20-B19)/B19)*100</f>
        <v>4.5568084578811963</v>
      </c>
      <c r="D20" s="65">
        <f>((B20-$B$5)/$B$5)*100</f>
        <v>10.515425692799862</v>
      </c>
      <c r="E20" s="67">
        <v>43.848652231551036</v>
      </c>
      <c r="G20" s="7"/>
    </row>
    <row r="21" spans="1:7" ht="12.75" customHeight="1" x14ac:dyDescent="0.3">
      <c r="A21" s="29">
        <v>2011</v>
      </c>
      <c r="B21" s="69">
        <v>355.71980693899775</v>
      </c>
      <c r="C21" s="65">
        <f>((B21-B20)/B20)*100</f>
        <v>8.4130228722280904</v>
      </c>
      <c r="D21" s="65">
        <f>((B21-$B$5)/$B$5)*100</f>
        <v>19.813113733675355</v>
      </c>
      <c r="E21" s="67">
        <v>46.928634555899244</v>
      </c>
      <c r="G21" s="7"/>
    </row>
    <row r="22" spans="1:7" ht="12.75" customHeight="1" x14ac:dyDescent="0.3">
      <c r="A22" s="29">
        <v>2012</v>
      </c>
      <c r="B22" s="68">
        <v>372.82849538509168</v>
      </c>
      <c r="C22" s="65">
        <f>((B22-B21)/B21)*100</f>
        <v>4.8095967984790624</v>
      </c>
      <c r="D22" s="65">
        <f>((B22-$B$5)/$B$5)*100</f>
        <v>25.575641415968281</v>
      </c>
      <c r="E22" s="67">
        <v>51.064958020326991</v>
      </c>
      <c r="G22" s="7"/>
    </row>
    <row r="23" spans="1:7" ht="12.75" customHeight="1" x14ac:dyDescent="0.3">
      <c r="A23" s="29">
        <v>2013</v>
      </c>
      <c r="B23" s="68">
        <v>378.33</v>
      </c>
      <c r="C23" s="65">
        <f>((B23-B22)/B22)*100</f>
        <v>1.4756126967242238</v>
      </c>
      <c r="D23" s="65">
        <f>((B23-$B$5)/$B$5)*100</f>
        <v>27.428651524695191</v>
      </c>
      <c r="E23" s="67">
        <v>53.605612019443228</v>
      </c>
      <c r="G23" s="7"/>
    </row>
    <row r="24" spans="1:7" ht="12.75" customHeight="1" x14ac:dyDescent="0.3">
      <c r="A24" s="29">
        <v>2014</v>
      </c>
      <c r="B24" s="66">
        <v>387.37</v>
      </c>
      <c r="C24" s="65">
        <f>((B24-B23)/B23)*100</f>
        <v>2.3894483651838399</v>
      </c>
      <c r="D24" s="65">
        <f>((B24-$B$5)/$B$5)*100</f>
        <v>30.473493355327836</v>
      </c>
      <c r="E24" s="63">
        <v>55.764471939902784</v>
      </c>
      <c r="G24" s="7"/>
    </row>
    <row r="25" spans="1:7" ht="12.75" customHeight="1" x14ac:dyDescent="0.3">
      <c r="A25" s="29">
        <v>2015</v>
      </c>
      <c r="B25" s="64">
        <v>390.13</v>
      </c>
      <c r="C25" s="61">
        <f>((B25-B24)/B24)*100</f>
        <v>0.71249709579987897</v>
      </c>
      <c r="D25" s="61">
        <f>((B25-$B$5)/$B$5)*100</f>
        <v>31.403113206273193</v>
      </c>
      <c r="E25" s="63">
        <v>55.666813963764902</v>
      </c>
      <c r="G25" s="7"/>
    </row>
    <row r="26" spans="1:7" ht="12.75" customHeight="1" x14ac:dyDescent="0.3">
      <c r="A26" s="29">
        <v>2016</v>
      </c>
      <c r="B26" s="62">
        <v>359.47</v>
      </c>
      <c r="C26" s="61">
        <f>((B26-B25)/B25)*100</f>
        <v>-7.8589188219311437</v>
      </c>
      <c r="D26" s="61">
        <f>((B26-$B$5)/$B$5)*100</f>
        <v>21.076249209901903</v>
      </c>
      <c r="E26" s="63">
        <v>57.348431285903665</v>
      </c>
      <c r="G26" s="7"/>
    </row>
    <row r="27" spans="1:7" ht="12.75" customHeight="1" x14ac:dyDescent="0.3">
      <c r="A27" s="29">
        <v>2017</v>
      </c>
      <c r="B27" s="62">
        <v>349.44</v>
      </c>
      <c r="C27" s="61">
        <f>((B27-B26)/B26)*100</f>
        <v>-2.7902189334297796</v>
      </c>
      <c r="D27" s="61">
        <f>((B27-$B$5)/$B$5)*100</f>
        <v>17.697956780560595</v>
      </c>
      <c r="E27" s="63">
        <v>61.344012372956222</v>
      </c>
      <c r="G27" s="7"/>
    </row>
    <row r="28" spans="1:7" ht="12.75" customHeight="1" x14ac:dyDescent="0.3">
      <c r="A28" s="29">
        <v>2018</v>
      </c>
      <c r="B28" s="62">
        <v>346.48586333908668</v>
      </c>
      <c r="C28" s="61">
        <f>((B28-B27)/B27)*100</f>
        <v>-0.84539167265147686</v>
      </c>
      <c r="D28" s="61">
        <f>((B28-$B$5)/$B$5)*100</f>
        <v>16.702948055056801</v>
      </c>
      <c r="E28" s="63">
        <v>64.916482545293846</v>
      </c>
      <c r="G28" s="7"/>
    </row>
    <row r="29" spans="1:7" ht="12.75" customHeight="1" x14ac:dyDescent="0.3">
      <c r="A29" s="29">
        <v>2019</v>
      </c>
      <c r="B29" s="62">
        <v>350.12259812265785</v>
      </c>
      <c r="C29" s="61">
        <f>((B29-B28)/B28)*100</f>
        <v>1.0496055303740051</v>
      </c>
      <c r="D29" s="61">
        <f>((B29-$B$5)/$B$5)*100</f>
        <v>17.927868651952181</v>
      </c>
      <c r="E29" s="60">
        <v>67.629253203711883</v>
      </c>
      <c r="G29" s="7"/>
    </row>
    <row r="30" spans="1:7" ht="12.75" customHeight="1" x14ac:dyDescent="0.3">
      <c r="A30" s="59">
        <v>2020</v>
      </c>
      <c r="B30" s="58">
        <v>336.13</v>
      </c>
      <c r="C30" s="57">
        <f>((B30-B29)/B29)*100</f>
        <v>-3.9964852876351187</v>
      </c>
      <c r="D30" s="57">
        <f>((B30-$B$5)/$B$5)*100</f>
        <v>13.214898731255245</v>
      </c>
      <c r="E30" s="56">
        <v>71.180733539549252</v>
      </c>
      <c r="G30" s="7"/>
    </row>
    <row r="31" spans="1:7" ht="29.4" customHeight="1" x14ac:dyDescent="0.25">
      <c r="A31" s="41" t="s">
        <v>1</v>
      </c>
      <c r="B31" s="41"/>
      <c r="C31" s="41"/>
      <c r="D31" s="41"/>
      <c r="E31" s="41"/>
    </row>
    <row r="32" spans="1:7" x14ac:dyDescent="0.25">
      <c r="A32" s="21" t="s">
        <v>20</v>
      </c>
      <c r="B32" s="21"/>
      <c r="C32" s="21"/>
      <c r="D32" s="21"/>
      <c r="E32" s="21"/>
    </row>
    <row r="33" spans="1:5" ht="18" customHeight="1" x14ac:dyDescent="0.25">
      <c r="A33" s="55" t="s">
        <v>44</v>
      </c>
      <c r="B33" s="55"/>
      <c r="C33" s="55"/>
      <c r="D33" s="55"/>
      <c r="E33" s="55"/>
    </row>
  </sheetData>
  <mergeCells count="10">
    <mergeCell ref="A1:D1"/>
    <mergeCell ref="B3:B4"/>
    <mergeCell ref="C3:C4"/>
    <mergeCell ref="D3:D4"/>
    <mergeCell ref="A2:E2"/>
    <mergeCell ref="A33:E33"/>
    <mergeCell ref="A31:E31"/>
    <mergeCell ref="A32:E32"/>
    <mergeCell ref="E3:E4"/>
    <mergeCell ref="A3:A4"/>
  </mergeCells>
  <printOptions horizontalCentered="1"/>
  <pageMargins left="0.75" right="0.75" top="0.5" bottom="0.5" header="0.5" footer="0.5"/>
  <pageSetup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workbookViewId="0">
      <selection sqref="A1:C1"/>
    </sheetView>
  </sheetViews>
  <sheetFormatPr defaultRowHeight="12.5" x14ac:dyDescent="0.25"/>
  <cols>
    <col min="1" max="1" width="13.453125" style="39" customWidth="1"/>
    <col min="2" max="2" width="26" style="39" customWidth="1"/>
    <col min="3" max="3" width="27.54296875" style="39" customWidth="1"/>
    <col min="5" max="5" width="8.7265625" style="24"/>
  </cols>
  <sheetData>
    <row r="1" spans="1:6" ht="25.5" customHeight="1" x14ac:dyDescent="0.3">
      <c r="A1" s="54" t="s">
        <v>43</v>
      </c>
      <c r="B1" s="54"/>
      <c r="C1" s="54"/>
    </row>
    <row r="2" spans="1:6" ht="15" customHeight="1" x14ac:dyDescent="0.25">
      <c r="A2" s="53" t="s">
        <v>42</v>
      </c>
      <c r="B2" s="53"/>
      <c r="C2" s="53"/>
    </row>
    <row r="3" spans="1:6" ht="120" customHeight="1" x14ac:dyDescent="0.25">
      <c r="A3" s="52" t="s">
        <v>11</v>
      </c>
      <c r="B3" s="52"/>
      <c r="C3" s="52"/>
    </row>
    <row r="4" spans="1:6" ht="28.5" customHeight="1" x14ac:dyDescent="0.3">
      <c r="A4" s="51" t="s">
        <v>41</v>
      </c>
      <c r="B4" s="50" t="s">
        <v>40</v>
      </c>
      <c r="C4" s="50"/>
    </row>
    <row r="5" spans="1:6" ht="38.25" customHeight="1" x14ac:dyDescent="0.3">
      <c r="A5" s="49"/>
      <c r="B5" s="3" t="s">
        <v>39</v>
      </c>
      <c r="C5" s="3" t="s">
        <v>38</v>
      </c>
      <c r="E5"/>
    </row>
    <row r="6" spans="1:6" s="34" customFormat="1" ht="12.75" customHeight="1" x14ac:dyDescent="0.25">
      <c r="A6" s="47" t="s">
        <v>37</v>
      </c>
      <c r="B6" s="24">
        <v>346.48586333908668</v>
      </c>
      <c r="C6" s="45">
        <v>-0.24</v>
      </c>
      <c r="D6"/>
      <c r="E6"/>
      <c r="F6"/>
    </row>
    <row r="7" spans="1:6" s="34" customFormat="1" ht="12.75" customHeight="1" x14ac:dyDescent="0.25">
      <c r="A7" s="47" t="s">
        <v>36</v>
      </c>
      <c r="B7" s="46">
        <v>349.16621576458022</v>
      </c>
      <c r="C7" s="45">
        <f>((B7-B6)/B6)*100</f>
        <v>0.77358204449179069</v>
      </c>
      <c r="D7"/>
      <c r="E7"/>
      <c r="F7"/>
    </row>
    <row r="8" spans="1:6" s="34" customFormat="1" ht="12.75" customHeight="1" x14ac:dyDescent="0.25">
      <c r="A8" s="47" t="s">
        <v>35</v>
      </c>
      <c r="B8" s="46">
        <v>343.28485034162782</v>
      </c>
      <c r="C8" s="45">
        <f>((B8-B7)/B7)*100</f>
        <v>-1.6844027736399951</v>
      </c>
      <c r="D8"/>
      <c r="E8"/>
      <c r="F8"/>
    </row>
    <row r="9" spans="1:6" s="34" customFormat="1" ht="12.75" customHeight="1" x14ac:dyDescent="0.25">
      <c r="A9" s="47" t="s">
        <v>34</v>
      </c>
      <c r="B9" s="46">
        <v>359.29619811453568</v>
      </c>
      <c r="C9" s="45">
        <f>((B9-B8)/B8)*100</f>
        <v>4.6641579891957967</v>
      </c>
      <c r="D9"/>
      <c r="E9"/>
      <c r="F9"/>
    </row>
    <row r="10" spans="1:6" s="34" customFormat="1" ht="12.75" customHeight="1" x14ac:dyDescent="0.25">
      <c r="A10" s="47" t="s">
        <v>33</v>
      </c>
      <c r="B10" s="48">
        <v>350.12259812265785</v>
      </c>
      <c r="C10" s="45">
        <f>((B10-B9)/B9)*100</f>
        <v>-2.5532137662512908</v>
      </c>
      <c r="D10"/>
      <c r="E10"/>
      <c r="F10"/>
    </row>
    <row r="11" spans="1:6" s="34" customFormat="1" ht="12.75" customHeight="1" x14ac:dyDescent="0.25">
      <c r="A11" s="47" t="s">
        <v>32</v>
      </c>
      <c r="B11" s="48">
        <v>357.10327482124239</v>
      </c>
      <c r="C11" s="45">
        <f>((B11-B10)/B10)*100</f>
        <v>1.9937806745450395</v>
      </c>
      <c r="D11"/>
      <c r="E11"/>
      <c r="F11"/>
    </row>
    <row r="12" spans="1:6" s="34" customFormat="1" ht="12.75" customHeight="1" x14ac:dyDescent="0.25">
      <c r="A12" s="47" t="s">
        <v>31</v>
      </c>
      <c r="B12" s="46">
        <v>345.09340382191328</v>
      </c>
      <c r="C12" s="45">
        <f>((B12-B11)/B11)*100</f>
        <v>-3.3631366179268367</v>
      </c>
      <c r="D12"/>
      <c r="E12"/>
      <c r="F12"/>
    </row>
    <row r="13" spans="1:6" s="34" customFormat="1" ht="12.75" customHeight="1" x14ac:dyDescent="0.25">
      <c r="A13" s="47" t="s">
        <v>30</v>
      </c>
      <c r="B13" s="46">
        <v>356.51252512732231</v>
      </c>
      <c r="C13" s="45">
        <f>((B13-B12)/B12)*100</f>
        <v>3.3089943704927784</v>
      </c>
      <c r="D13"/>
      <c r="E13"/>
      <c r="F13"/>
    </row>
    <row r="14" spans="1:6" s="34" customFormat="1" ht="12.75" customHeight="1" x14ac:dyDescent="0.25">
      <c r="A14" s="44" t="s">
        <v>29</v>
      </c>
      <c r="B14" s="43">
        <v>336.13</v>
      </c>
      <c r="C14" s="42">
        <f>((B14-B13)/B13)*100</f>
        <v>-5.7171974869727347</v>
      </c>
      <c r="D14"/>
      <c r="E14"/>
      <c r="F14"/>
    </row>
    <row r="15" spans="1:6" ht="42" customHeight="1" x14ac:dyDescent="0.25">
      <c r="A15" s="41" t="s">
        <v>1</v>
      </c>
      <c r="B15" s="41"/>
      <c r="C15" s="41"/>
      <c r="E15"/>
    </row>
    <row r="16" spans="1:6" ht="12.75" customHeight="1" x14ac:dyDescent="0.25">
      <c r="A16" s="18" t="s">
        <v>20</v>
      </c>
      <c r="B16" s="18"/>
      <c r="C16" s="18"/>
      <c r="E16"/>
    </row>
    <row r="17" spans="1:3" ht="15.5" x14ac:dyDescent="0.35">
      <c r="A17" s="40"/>
      <c r="B17" s="40"/>
      <c r="C17" s="40"/>
    </row>
    <row r="18" spans="1:3" ht="15.5" x14ac:dyDescent="0.35">
      <c r="A18" s="40"/>
      <c r="B18" s="40"/>
      <c r="C18" s="40"/>
    </row>
    <row r="19" spans="1:3" ht="15.5" x14ac:dyDescent="0.35">
      <c r="A19" s="40"/>
      <c r="B19" s="40"/>
      <c r="C19" s="40"/>
    </row>
    <row r="20" spans="1:3" ht="15.5" x14ac:dyDescent="0.35">
      <c r="A20" s="40"/>
      <c r="B20" s="40"/>
      <c r="C20" s="40"/>
    </row>
  </sheetData>
  <mergeCells count="7">
    <mergeCell ref="A16:C16"/>
    <mergeCell ref="A4:A5"/>
    <mergeCell ref="A1:C1"/>
    <mergeCell ref="A2:C2"/>
    <mergeCell ref="A3:C3"/>
    <mergeCell ref="B4:C4"/>
    <mergeCell ref="A15:C15"/>
  </mergeCells>
  <printOptions horizontalCentered="1"/>
  <pageMargins left="0.75" right="0.75" top="1" bottom="1" header="0.5" footer="0.5"/>
  <pageSetup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workbookViewId="0">
      <selection sqref="A1:D1"/>
    </sheetView>
  </sheetViews>
  <sheetFormatPr defaultRowHeight="12.5" x14ac:dyDescent="0.25"/>
  <cols>
    <col min="1" max="1" width="22.453125" customWidth="1"/>
    <col min="2" max="2" width="23.54296875" customWidth="1"/>
    <col min="3" max="3" width="22" style="1" customWidth="1"/>
    <col min="4" max="4" width="20.90625" customWidth="1"/>
  </cols>
  <sheetData>
    <row r="1" spans="1:6" ht="26.25" customHeight="1" x14ac:dyDescent="0.3">
      <c r="A1" s="19" t="s">
        <v>12</v>
      </c>
      <c r="B1" s="19"/>
      <c r="C1" s="19"/>
      <c r="D1" s="19"/>
    </row>
    <row r="2" spans="1:6" ht="15.75" customHeight="1" x14ac:dyDescent="0.25">
      <c r="A2" s="18" t="s">
        <v>15</v>
      </c>
      <c r="B2" s="18"/>
      <c r="C2" s="18"/>
      <c r="D2" s="18"/>
    </row>
    <row r="3" spans="1:6" ht="89.25" customHeight="1" x14ac:dyDescent="0.25">
      <c r="A3" s="18" t="s">
        <v>11</v>
      </c>
      <c r="B3" s="18"/>
      <c r="C3" s="18"/>
      <c r="D3" s="18"/>
    </row>
    <row r="4" spans="1:6" ht="63.75" customHeight="1" x14ac:dyDescent="0.3">
      <c r="A4" s="3" t="s">
        <v>16</v>
      </c>
      <c r="B4" s="10" t="s">
        <v>17</v>
      </c>
      <c r="C4" s="10" t="s">
        <v>10</v>
      </c>
      <c r="D4" s="9" t="s">
        <v>9</v>
      </c>
    </row>
    <row r="5" spans="1:6" ht="12.75" customHeight="1" x14ac:dyDescent="0.25">
      <c r="A5" s="8" t="s">
        <v>8</v>
      </c>
      <c r="B5" s="7">
        <v>328.16764904864402</v>
      </c>
      <c r="C5" s="13">
        <v>3.7260149659429072</v>
      </c>
      <c r="D5" s="11" t="s">
        <v>18</v>
      </c>
    </row>
    <row r="6" spans="1:6" x14ac:dyDescent="0.25">
      <c r="A6" s="6" t="s">
        <v>7</v>
      </c>
      <c r="B6" s="7">
        <v>331.93317015989743</v>
      </c>
      <c r="C6" s="15">
        <v>17.228792947837341</v>
      </c>
      <c r="D6" s="11">
        <v>11.758123015536563</v>
      </c>
    </row>
    <row r="7" spans="1:6" x14ac:dyDescent="0.25">
      <c r="A7" s="6" t="s">
        <v>6</v>
      </c>
      <c r="B7" s="7">
        <v>331.69418220827271</v>
      </c>
      <c r="C7" s="16">
        <v>23.0256656463763</v>
      </c>
      <c r="D7" s="11">
        <v>18.765378068673133</v>
      </c>
    </row>
    <row r="8" spans="1:6" x14ac:dyDescent="0.25">
      <c r="A8" s="6" t="s">
        <v>5</v>
      </c>
      <c r="B8" s="7">
        <v>325.92430814152993</v>
      </c>
      <c r="C8" s="15">
        <v>24.03592775302932</v>
      </c>
      <c r="D8" s="11">
        <v>7.8037037729576006</v>
      </c>
    </row>
    <row r="9" spans="1:6" x14ac:dyDescent="0.25">
      <c r="A9" s="6" t="s">
        <v>4</v>
      </c>
      <c r="B9" s="7">
        <v>346.40699227719841</v>
      </c>
      <c r="C9" s="15">
        <v>19.190202049126174</v>
      </c>
      <c r="D9" s="11">
        <v>5.9113785178116895</v>
      </c>
    </row>
    <row r="10" spans="1:6" x14ac:dyDescent="0.25">
      <c r="A10" s="6" t="s">
        <v>19</v>
      </c>
      <c r="B10" s="7">
        <v>364.80965441103882</v>
      </c>
      <c r="C10" s="15">
        <v>2.0441340113887208</v>
      </c>
      <c r="D10" s="11">
        <v>22.054131583216289</v>
      </c>
    </row>
    <row r="11" spans="1:6" ht="26" x14ac:dyDescent="0.3">
      <c r="A11" s="5" t="s">
        <v>3</v>
      </c>
      <c r="B11" s="4">
        <v>333.93205108429885</v>
      </c>
      <c r="C11" s="15">
        <f>SUM(C5:C10)</f>
        <v>89.250737373700758</v>
      </c>
      <c r="D11" s="11">
        <v>5.0442222691362311</v>
      </c>
      <c r="F11" s="17"/>
    </row>
    <row r="12" spans="1:6" ht="26" x14ac:dyDescent="0.3">
      <c r="A12" s="3" t="s">
        <v>2</v>
      </c>
      <c r="B12" s="2">
        <v>336.13</v>
      </c>
      <c r="C12" s="14" t="s">
        <v>14</v>
      </c>
      <c r="D12" s="12">
        <v>6.5900557559136752</v>
      </c>
      <c r="F12" s="17"/>
    </row>
    <row r="13" spans="1:6" ht="30" customHeight="1" x14ac:dyDescent="0.25">
      <c r="A13" s="18" t="s">
        <v>1</v>
      </c>
      <c r="B13" s="18"/>
      <c r="C13" s="18"/>
      <c r="D13" s="18"/>
    </row>
    <row r="14" spans="1:6" ht="12.75" customHeight="1" x14ac:dyDescent="0.25">
      <c r="A14" s="20" t="s">
        <v>0</v>
      </c>
      <c r="B14" s="20"/>
      <c r="C14" s="20"/>
      <c r="D14" s="20"/>
    </row>
    <row r="15" spans="1:6" ht="28.25" customHeight="1" x14ac:dyDescent="0.25">
      <c r="A15" s="18" t="s">
        <v>13</v>
      </c>
      <c r="B15" s="18"/>
      <c r="C15" s="18"/>
      <c r="D15" s="18"/>
    </row>
  </sheetData>
  <mergeCells count="6">
    <mergeCell ref="A15:D15"/>
    <mergeCell ref="A1:D1"/>
    <mergeCell ref="A2:D2"/>
    <mergeCell ref="A3:D3"/>
    <mergeCell ref="A13:D13"/>
    <mergeCell ref="A14:D14"/>
  </mergeCells>
  <printOptions horizontalCentered="1"/>
  <pageMargins left="0.75" right="0.75" top="1" bottom="1" header="0.5" footer="0.5"/>
  <pageSetup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Table 1</vt:lpstr>
      <vt:lpstr>Table 2</vt:lpstr>
      <vt:lpstr>Table 3</vt:lpstr>
      <vt:lpstr>Table 4</vt:lpstr>
      <vt:lpstr>Table 5</vt:lpstr>
      <vt:lpstr>Table 6 Airports Grouped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Bouse, James (OST)</dc:creator>
  <cp:lastModifiedBy>Parker, Kiara CTR (OST)</cp:lastModifiedBy>
  <dcterms:created xsi:type="dcterms:W3CDTF">2019-10-15T18:10:00Z</dcterms:created>
  <dcterms:modified xsi:type="dcterms:W3CDTF">2020-07-21T13:30:09Z</dcterms:modified>
</cp:coreProperties>
</file>