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1760"/>
  </bookViews>
  <sheets>
    <sheet name="Table 1" sheetId="26" r:id="rId1"/>
    <sheet name="Table 2" sheetId="25" r:id="rId2"/>
    <sheet name="Table 3" sheetId="24" r:id="rId3"/>
    <sheet name="Table 4" sheetId="21" r:id="rId4"/>
    <sheet name="Table 5" sheetId="22" r:id="rId5"/>
    <sheet name="Table 6" sheetId="23" r:id="rId6"/>
    <sheet name="Table 7" sheetId="7" r:id="rId7"/>
    <sheet name="Table 8" sheetId="17" r:id="rId8"/>
    <sheet name="Table 9" sheetId="18" r:id="rId9"/>
    <sheet name="Table 10" sheetId="15" r:id="rId10"/>
    <sheet name="Table 11" sheetId="19" r:id="rId11"/>
    <sheet name="Table 12" sheetId="20" r:id="rId12"/>
  </sheets>
  <calcPr calcId="145621"/>
</workbook>
</file>

<file path=xl/calcChain.xml><?xml version="1.0" encoding="utf-8"?>
<calcChain xmlns="http://schemas.openxmlformats.org/spreadsheetml/2006/main">
  <c r="E30" i="15" l="1"/>
  <c r="C22" i="20" l="1"/>
  <c r="G13" i="24" l="1"/>
  <c r="G12" i="24"/>
  <c r="G11" i="24"/>
  <c r="G10" i="24"/>
  <c r="G9" i="24"/>
  <c r="G8" i="24"/>
  <c r="G7" i="24"/>
  <c r="G6" i="24"/>
  <c r="G5" i="24"/>
  <c r="G13" i="25"/>
  <c r="G12" i="25"/>
  <c r="G11" i="25"/>
  <c r="G10" i="25"/>
  <c r="G9" i="25"/>
  <c r="G8" i="25"/>
  <c r="G7" i="25"/>
  <c r="G6" i="25"/>
  <c r="G5" i="25"/>
  <c r="G13" i="26"/>
  <c r="G12" i="26"/>
  <c r="G11" i="26"/>
  <c r="G10" i="26"/>
  <c r="G9" i="26"/>
  <c r="G8" i="26"/>
  <c r="G7" i="26"/>
  <c r="G6" i="26"/>
  <c r="G5" i="26"/>
  <c r="E30" i="23" l="1"/>
  <c r="D30" i="23"/>
  <c r="D29" i="23"/>
  <c r="E28" i="23"/>
  <c r="D28" i="23"/>
  <c r="E27" i="23"/>
  <c r="D27" i="23"/>
  <c r="E26" i="23"/>
  <c r="D26" i="23"/>
  <c r="E24" i="23"/>
  <c r="D24" i="23"/>
  <c r="C22" i="23"/>
  <c r="F21" i="23" s="1"/>
  <c r="B22" i="23"/>
  <c r="E21" i="23"/>
  <c r="D21" i="23"/>
  <c r="F20" i="23"/>
  <c r="E20" i="23"/>
  <c r="D20" i="23"/>
  <c r="E19" i="23"/>
  <c r="D19" i="23"/>
  <c r="E18" i="23"/>
  <c r="D18" i="23"/>
  <c r="E17" i="23"/>
  <c r="D17" i="23"/>
  <c r="E16" i="23"/>
  <c r="D16" i="23"/>
  <c r="E15" i="23"/>
  <c r="D15" i="23"/>
  <c r="E14" i="23"/>
  <c r="D14" i="23"/>
  <c r="C12" i="23"/>
  <c r="F12" i="23" s="1"/>
  <c r="B12" i="23"/>
  <c r="B31" i="23" s="1"/>
  <c r="E11" i="23"/>
  <c r="D11" i="23"/>
  <c r="F10" i="23"/>
  <c r="E10" i="23"/>
  <c r="D10" i="23"/>
  <c r="E9" i="23"/>
  <c r="D9" i="23"/>
  <c r="E8" i="23"/>
  <c r="D8" i="23"/>
  <c r="E7" i="23"/>
  <c r="D7" i="23"/>
  <c r="E6" i="23"/>
  <c r="D6" i="23"/>
  <c r="E30" i="22"/>
  <c r="D30" i="22"/>
  <c r="D29" i="22"/>
  <c r="E28" i="22"/>
  <c r="D28" i="22"/>
  <c r="E27" i="22"/>
  <c r="D27" i="22"/>
  <c r="E26" i="22"/>
  <c r="D26" i="22"/>
  <c r="E24" i="22"/>
  <c r="D24" i="22"/>
  <c r="C22" i="22"/>
  <c r="F22" i="22" s="1"/>
  <c r="B22" i="22"/>
  <c r="E22" i="22" s="1"/>
  <c r="E21" i="22"/>
  <c r="D21" i="22"/>
  <c r="F20" i="22"/>
  <c r="E20" i="22"/>
  <c r="D20" i="22"/>
  <c r="E19" i="22"/>
  <c r="D19" i="22"/>
  <c r="E18" i="22"/>
  <c r="D18" i="22"/>
  <c r="E17" i="22"/>
  <c r="D17" i="22"/>
  <c r="E16" i="22"/>
  <c r="D16" i="22"/>
  <c r="E15" i="22"/>
  <c r="D15" i="22"/>
  <c r="E14" i="22"/>
  <c r="D14" i="22"/>
  <c r="C12" i="22"/>
  <c r="F12" i="22" s="1"/>
  <c r="B12" i="22"/>
  <c r="B31" i="22" s="1"/>
  <c r="E11" i="22"/>
  <c r="D11" i="22"/>
  <c r="E10" i="22"/>
  <c r="D10" i="22"/>
  <c r="E9" i="22"/>
  <c r="D9" i="22"/>
  <c r="E8" i="22"/>
  <c r="D8" i="22"/>
  <c r="E7" i="22"/>
  <c r="D7" i="22"/>
  <c r="F6" i="22"/>
  <c r="E6" i="22"/>
  <c r="D6" i="22"/>
  <c r="E30" i="21"/>
  <c r="D30" i="21"/>
  <c r="D29" i="21"/>
  <c r="E28" i="21"/>
  <c r="D28" i="21"/>
  <c r="E27" i="21"/>
  <c r="D27" i="21"/>
  <c r="E26" i="21"/>
  <c r="D26" i="21"/>
  <c r="E24" i="21"/>
  <c r="D24" i="21"/>
  <c r="C22" i="21"/>
  <c r="F22" i="21" s="1"/>
  <c r="B22" i="21"/>
  <c r="E21" i="21"/>
  <c r="D21" i="21"/>
  <c r="E20" i="21"/>
  <c r="D20" i="21"/>
  <c r="E19" i="21"/>
  <c r="D19" i="21"/>
  <c r="E18" i="21"/>
  <c r="D18" i="21"/>
  <c r="E17" i="21"/>
  <c r="D17" i="21"/>
  <c r="E16" i="21"/>
  <c r="D16" i="21"/>
  <c r="E15" i="21"/>
  <c r="D15" i="21"/>
  <c r="E14" i="21"/>
  <c r="D14" i="21"/>
  <c r="C12" i="21"/>
  <c r="C31" i="21" s="1"/>
  <c r="B12" i="21"/>
  <c r="B31" i="21" s="1"/>
  <c r="E11" i="21"/>
  <c r="D11" i="21"/>
  <c r="E10" i="21"/>
  <c r="D10" i="21"/>
  <c r="E9" i="21"/>
  <c r="D9" i="21"/>
  <c r="E8" i="21"/>
  <c r="D8" i="21"/>
  <c r="E7" i="21"/>
  <c r="D7" i="21"/>
  <c r="E6" i="21"/>
  <c r="D6" i="21"/>
  <c r="F17" i="23" l="1"/>
  <c r="F17" i="22"/>
  <c r="F16" i="22"/>
  <c r="F19" i="22"/>
  <c r="F21" i="22"/>
  <c r="F10" i="22"/>
  <c r="F9" i="22"/>
  <c r="F17" i="21"/>
  <c r="F16" i="21"/>
  <c r="F15" i="21"/>
  <c r="F19" i="21"/>
  <c r="F14" i="21"/>
  <c r="F18" i="21"/>
  <c r="F21" i="21"/>
  <c r="F10" i="21"/>
  <c r="F9" i="21"/>
  <c r="F6" i="21"/>
  <c r="F6" i="23"/>
  <c r="F16" i="23"/>
  <c r="F19" i="23"/>
  <c r="E22" i="23"/>
  <c r="F15" i="23"/>
  <c r="F22" i="23"/>
  <c r="F20" i="21"/>
  <c r="D22" i="21"/>
  <c r="F8" i="21"/>
  <c r="F12" i="21"/>
  <c r="F7" i="21"/>
  <c r="F11" i="21"/>
  <c r="F15" i="22"/>
  <c r="F9" i="23"/>
  <c r="E22" i="21"/>
  <c r="D22" i="23"/>
  <c r="E12" i="23"/>
  <c r="D22" i="22"/>
  <c r="E12" i="22"/>
  <c r="E12" i="21"/>
  <c r="D31" i="21"/>
  <c r="B25" i="23"/>
  <c r="C25" i="23"/>
  <c r="F8" i="23"/>
  <c r="D12" i="23"/>
  <c r="C31" i="23"/>
  <c r="D31" i="23" s="1"/>
  <c r="F7" i="23"/>
  <c r="F11" i="23"/>
  <c r="F14" i="23"/>
  <c r="F18" i="23"/>
  <c r="B25" i="22"/>
  <c r="C25" i="22"/>
  <c r="F8" i="22"/>
  <c r="D12" i="22"/>
  <c r="C31" i="22"/>
  <c r="D31" i="22" s="1"/>
  <c r="F7" i="22"/>
  <c r="F11" i="22"/>
  <c r="F14" i="22"/>
  <c r="F18" i="22"/>
  <c r="B25" i="21"/>
  <c r="C25" i="21"/>
  <c r="D12" i="21"/>
  <c r="D25" i="23" l="1"/>
  <c r="D25" i="22"/>
  <c r="D25" i="21"/>
  <c r="G13" i="18"/>
  <c r="G12" i="18"/>
  <c r="G11" i="18"/>
  <c r="G10" i="18"/>
  <c r="G9" i="18"/>
  <c r="G8" i="18"/>
  <c r="G7" i="18"/>
  <c r="G6" i="18"/>
  <c r="G5" i="18"/>
  <c r="G13" i="17"/>
  <c r="G12" i="17"/>
  <c r="G11" i="17"/>
  <c r="G10" i="17"/>
  <c r="G9" i="17"/>
  <c r="G8" i="17"/>
  <c r="G7" i="17"/>
  <c r="G6" i="17"/>
  <c r="G5" i="17"/>
  <c r="G13" i="7"/>
  <c r="G12" i="7"/>
  <c r="G11" i="7"/>
  <c r="G10" i="7"/>
  <c r="G9" i="7"/>
  <c r="G8" i="7"/>
  <c r="G7" i="7"/>
  <c r="G6" i="7"/>
  <c r="G5" i="7"/>
  <c r="E30" i="20" l="1"/>
  <c r="D30" i="20"/>
  <c r="D29" i="20"/>
  <c r="E28" i="20"/>
  <c r="D28" i="20"/>
  <c r="E27" i="20"/>
  <c r="D27" i="20"/>
  <c r="E26" i="20"/>
  <c r="D26" i="20"/>
  <c r="E24" i="20"/>
  <c r="D24" i="20"/>
  <c r="F22" i="20"/>
  <c r="B22" i="20"/>
  <c r="E21" i="20"/>
  <c r="D21" i="20"/>
  <c r="E20" i="20"/>
  <c r="D20" i="20"/>
  <c r="E19" i="20"/>
  <c r="D19" i="20"/>
  <c r="E18" i="20"/>
  <c r="D18" i="20"/>
  <c r="E17" i="20"/>
  <c r="D17" i="20"/>
  <c r="E16" i="20"/>
  <c r="D16" i="20"/>
  <c r="E15" i="20"/>
  <c r="D15" i="20"/>
  <c r="E14" i="20"/>
  <c r="D14" i="20"/>
  <c r="C12" i="20"/>
  <c r="C31" i="20" s="1"/>
  <c r="B12" i="20"/>
  <c r="E11" i="20"/>
  <c r="D11" i="20"/>
  <c r="F10" i="20"/>
  <c r="E10" i="20"/>
  <c r="D10" i="20"/>
  <c r="E9" i="20"/>
  <c r="D9" i="20"/>
  <c r="E8" i="20"/>
  <c r="D8" i="20"/>
  <c r="E7" i="20"/>
  <c r="D7" i="20"/>
  <c r="E6" i="20"/>
  <c r="D6" i="20"/>
  <c r="E30" i="19"/>
  <c r="D30" i="19"/>
  <c r="D29" i="19"/>
  <c r="E28" i="19"/>
  <c r="D28" i="19"/>
  <c r="E27" i="19"/>
  <c r="D27" i="19"/>
  <c r="E26" i="19"/>
  <c r="D26" i="19"/>
  <c r="E24" i="19"/>
  <c r="D24" i="19"/>
  <c r="C22" i="19"/>
  <c r="F22" i="19" s="1"/>
  <c r="B22" i="19"/>
  <c r="E22" i="19" s="1"/>
  <c r="E21" i="19"/>
  <c r="D21" i="19"/>
  <c r="E20" i="19"/>
  <c r="D20" i="19"/>
  <c r="E19" i="19"/>
  <c r="D19" i="19"/>
  <c r="F18" i="19"/>
  <c r="E18" i="19"/>
  <c r="D18" i="19"/>
  <c r="E17" i="19"/>
  <c r="D17" i="19"/>
  <c r="E16" i="19"/>
  <c r="D16" i="19"/>
  <c r="E15" i="19"/>
  <c r="D15" i="19"/>
  <c r="E14" i="19"/>
  <c r="D14" i="19"/>
  <c r="C12" i="19"/>
  <c r="C31" i="19" s="1"/>
  <c r="B12" i="19"/>
  <c r="E11" i="19"/>
  <c r="D11" i="19"/>
  <c r="E10" i="19"/>
  <c r="D10" i="19"/>
  <c r="E9" i="19"/>
  <c r="D9" i="19"/>
  <c r="E8" i="19"/>
  <c r="D8" i="19"/>
  <c r="E7" i="19"/>
  <c r="D7" i="19"/>
  <c r="E6" i="19"/>
  <c r="D6" i="19"/>
  <c r="F7" i="20" l="1"/>
  <c r="D12" i="20"/>
  <c r="F6" i="20"/>
  <c r="F9" i="20"/>
  <c r="F11" i="20"/>
  <c r="F8" i="20"/>
  <c r="F12" i="20"/>
  <c r="F14" i="19"/>
  <c r="F17" i="19"/>
  <c r="F21" i="19"/>
  <c r="F16" i="19"/>
  <c r="F9" i="19"/>
  <c r="F6" i="19"/>
  <c r="F11" i="19"/>
  <c r="F7" i="19"/>
  <c r="F10" i="19"/>
  <c r="D12" i="19"/>
  <c r="F19" i="20"/>
  <c r="D22" i="20"/>
  <c r="F15" i="20"/>
  <c r="F18" i="20"/>
  <c r="F21" i="20"/>
  <c r="E22" i="20"/>
  <c r="F14" i="20"/>
  <c r="F17" i="20"/>
  <c r="E12" i="20"/>
  <c r="F15" i="19"/>
  <c r="F19" i="19"/>
  <c r="D22" i="19"/>
  <c r="F8" i="19"/>
  <c r="F12" i="19"/>
  <c r="E12" i="19"/>
  <c r="B25" i="20"/>
  <c r="B31" i="20"/>
  <c r="D31" i="20" s="1"/>
  <c r="F16" i="20"/>
  <c r="F20" i="20"/>
  <c r="C25" i="20"/>
  <c r="D25" i="20" s="1"/>
  <c r="B25" i="19"/>
  <c r="B31" i="19"/>
  <c r="D31" i="19" s="1"/>
  <c r="F20" i="19"/>
  <c r="C25" i="19"/>
  <c r="D30" i="15"/>
  <c r="D25" i="19" l="1"/>
  <c r="D6" i="15" l="1"/>
  <c r="D7" i="15"/>
  <c r="D8" i="15"/>
  <c r="D9" i="15"/>
  <c r="D10" i="15"/>
  <c r="D11" i="15"/>
  <c r="D14" i="15"/>
  <c r="D15" i="15"/>
  <c r="D16" i="15"/>
  <c r="D17" i="15"/>
  <c r="D18" i="15"/>
  <c r="D19" i="15"/>
  <c r="D20" i="15"/>
  <c r="D21" i="15"/>
  <c r="D24" i="15"/>
  <c r="D29" i="15" l="1"/>
  <c r="D28" i="15"/>
  <c r="D27" i="15"/>
  <c r="C22" i="15" l="1"/>
  <c r="C12" i="15"/>
  <c r="B22" i="15"/>
  <c r="C31" i="15" l="1"/>
  <c r="C25" i="15"/>
  <c r="D22" i="15"/>
  <c r="B12" i="15"/>
  <c r="B31" i="15" l="1"/>
  <c r="D31" i="15" s="1"/>
  <c r="B25" i="15"/>
  <c r="D25" i="15" s="1"/>
  <c r="D12" i="15"/>
  <c r="F6" i="15" l="1"/>
  <c r="E6" i="15"/>
  <c r="F20" i="15" l="1"/>
  <c r="F11" i="15"/>
  <c r="E28" i="15" l="1"/>
  <c r="E27" i="15"/>
  <c r="E24" i="15"/>
  <c r="F22" i="15"/>
  <c r="F15" i="15"/>
  <c r="F21" i="15"/>
  <c r="F19" i="15"/>
  <c r="F18" i="15"/>
  <c r="F17" i="15"/>
  <c r="F16" i="15"/>
  <c r="F14" i="15"/>
  <c r="F7" i="15"/>
  <c r="F12" i="15"/>
  <c r="F10" i="15"/>
  <c r="F9" i="15"/>
  <c r="F8" i="15"/>
  <c r="E22" i="15"/>
  <c r="E21" i="15"/>
  <c r="E20" i="15"/>
  <c r="E19" i="15"/>
  <c r="E18" i="15"/>
  <c r="E17" i="15"/>
  <c r="E16" i="15"/>
  <c r="E15" i="15"/>
  <c r="E14" i="15"/>
  <c r="E12" i="15"/>
  <c r="E11" i="15"/>
  <c r="E10" i="15"/>
  <c r="E9" i="15"/>
  <c r="E8" i="15"/>
  <c r="E7" i="15"/>
</calcChain>
</file>

<file path=xl/sharedStrings.xml><?xml version="1.0" encoding="utf-8"?>
<sst xmlns="http://schemas.openxmlformats.org/spreadsheetml/2006/main" count="426" uniqueCount="84">
  <si>
    <t>Net Income</t>
  </si>
  <si>
    <t>Operating Profit/Loss</t>
  </si>
  <si>
    <t>Operating Revenue</t>
  </si>
  <si>
    <t>Operating Expenses</t>
  </si>
  <si>
    <t>(Millions of dollars)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</si>
  <si>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</si>
  <si>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</si>
  <si>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</si>
  <si>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</si>
  <si>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</si>
  <si>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</si>
  <si>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</si>
  <si>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</si>
  <si>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</si>
  <si>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</si>
  <si>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</si>
  <si>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</si>
  <si>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</si>
  <si>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</si>
  <si>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</si>
  <si>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</si>
  <si>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</si>
  <si>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</si>
  <si>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</si>
  <si>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</si>
  <si>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</si>
  <si>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</si>
  <si>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</si>
  <si>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</si>
  <si>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</si>
  <si>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</si>
  <si>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</si>
  <si>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</si>
  <si>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</si>
  <si>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</si>
  <si>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</si>
  <si>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4Q                 2015</t>
  </si>
  <si>
    <t>1Q                 2016</t>
  </si>
  <si>
    <t>2015-2016 % Change</t>
  </si>
  <si>
    <t>2Q                 2016</t>
  </si>
  <si>
    <t>Domestic Operations</t>
  </si>
  <si>
    <t>International Operations</t>
  </si>
  <si>
    <t>3Q                 2016</t>
  </si>
  <si>
    <t>Reports from 25 airlines in 4Q 2016</t>
  </si>
  <si>
    <t>Dollar Change          4Q2015-4Q2016</t>
  </si>
  <si>
    <t>4Q                 2016</t>
  </si>
  <si>
    <t>Reports from 17 airlines in 4Q 2016</t>
  </si>
  <si>
    <t>4Q 2015</t>
  </si>
  <si>
    <t>4Q 2016</t>
  </si>
  <si>
    <t>% of 4Q 2016 Revenue or Expense Total</t>
  </si>
  <si>
    <t>Jan-Dec 2015</t>
  </si>
  <si>
    <t>Source: Bureau of Transportation Statistics, Form 41; Schedules P1.2 http://www.transtats.bts.gov/Fields.asp?Table_ID=295 and P6 http://www.transtats.bts.gov/Fields.asp?Table_ID=291</t>
  </si>
  <si>
    <t>Jan-Dec 2016</t>
  </si>
  <si>
    <t>% of YTD 2016 Revenue or Expense Total</t>
  </si>
  <si>
    <t>Reports from 25 airlines in 2016</t>
  </si>
  <si>
    <t>Reports from 17 airlines in 2016</t>
  </si>
  <si>
    <t>Table 1. Annual U.S. Scheduled Service Passenger Airlines Financial Reports</t>
  </si>
  <si>
    <t>Table 2. Domestic Annual U.S. Scheduled Service Passenger Airlines Financial Reports</t>
  </si>
  <si>
    <t>Table 3. International Annual U.S. Scheduled Service Passenger Airlines Financial Reports</t>
  </si>
  <si>
    <t>Dollar Change           ($ in Millions)         2015-2016</t>
  </si>
  <si>
    <t>Table 4. Jan-Dec U.S. Scheduled Passenger Airlines Revenue, Expenses and Profits</t>
  </si>
  <si>
    <t>Table 5. Jan-Dec U.S. Scheduled Domestic Passenger Airlines Revenue, Expenses and Profits</t>
  </si>
  <si>
    <t>Table 6. Jan-Dec U.S. Scheduled International Passenger Airlines Revenue, Expenses and Profits</t>
  </si>
  <si>
    <t>Table 7. Quarterly U.S. Scheduled Service Passenger Airlines Financial Reports</t>
  </si>
  <si>
    <t>Table 8. Domestic Quarterly U.S. Scheduled Service Passenger Airlines Financial Reports</t>
  </si>
  <si>
    <t>Table 9. International Quarterly U.S. Scheduled Service Passenger Airlines Financial Reports</t>
  </si>
  <si>
    <t>Table 10. Quarterly U.S. Scheduled Passenger Airlines Revenue, Expenses and Profits</t>
  </si>
  <si>
    <t>Table 11. Domestic Quarterly U.S. Scheduled Passenger Airlines Revenue, Expenses and Profits</t>
  </si>
  <si>
    <t>Table 12. International Quarterly U.S. Scheduled Passenger Airlines Revenue, Expenses and Profits</t>
  </si>
  <si>
    <t>.-1295.6</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</si>
  <si>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</si>
  <si>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</si>
  <si>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</si>
  <si>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</si>
  <si>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</si>
  <si>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</si>
  <si>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</si>
  <si>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</si>
  <si>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</si>
  <si>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the belly of aircraft.  4)  Mail revenue from transporting mail in the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</si>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</sst>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quot;$&quot;#,##0,,_);[Red]\(&quot;$&quot;#,##0,,\)"/>
    <numFmt numFmtId="167" formatCode="0.0%"/>
  </numFmts>
  <fonts count="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sz val="10"/>
      <name val="Arial"/>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9">
    <xf numFmtId="0" fontId="0" fillId="0" borderId="0"/>
    <xf numFmtId="0" fontId="7" fillId="0" borderId="0"/>
    <xf numFmtId="0" fontId="5" fillId="0" borderId="0"/>
    <xf numFmtId="0" fontId="9" fillId="0" borderId="0"/>
    <xf numFmtId="0" fontId="3" fillId="0" borderId="0"/>
    <xf numFmtId="9" fontId="7" fillId="0" borderId="0" applyFont="0" applyFill="0" applyBorder="0" applyAlignment="0" applyProtection="0"/>
    <xf numFmtId="0" fontId="2" fillId="0" borderId="0"/>
    <xf numFmtId="0" fontId="1" fillId="0" borderId="0"/>
    <xf numFmtId="9" fontId="10" fillId="0" borderId="0" applyFont="0" applyFill="0" applyBorder="0" applyAlignment="0" applyProtection="0"/>
  </cellStyleXfs>
  <cellXfs count="81">
    <xf numFmtId="0" fontId="0" fillId="0" borderId="0" xfId="0"/>
    <xf numFmtId="0" fontId="5" fillId="0" borderId="0" xfId="2"/>
    <xf numFmtId="0" fontId="9" fillId="0" borderId="1" xfId="2" applyFont="1" applyBorder="1"/>
    <xf numFmtId="0" fontId="8" fillId="0" borderId="1" xfId="2" applyFont="1" applyBorder="1" applyAlignment="1">
      <alignment horizontal="center" wrapText="1"/>
    </xf>
    <xf numFmtId="0" fontId="8" fillId="0" borderId="1" xfId="2" applyFont="1" applyBorder="1" applyAlignment="1">
      <alignment vertical="center"/>
    </xf>
    <xf numFmtId="0" fontId="4" fillId="0" borderId="0" xfId="2" applyFont="1"/>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0" fillId="0" borderId="0" xfId="0"/>
    <xf numFmtId="0" fontId="0" fillId="0" borderId="0" xfId="0"/>
    <xf numFmtId="0" fontId="8" fillId="0" borderId="1" xfId="3" applyFont="1" applyBorder="1" applyAlignment="1">
      <alignment horizontal="center"/>
    </xf>
    <xf numFmtId="0" fontId="0" fillId="0" borderId="0" xfId="0"/>
    <xf numFmtId="0" fontId="8" fillId="0" borderId="1" xfId="3" applyFont="1" applyBorder="1" applyAlignment="1">
      <alignment horizontal="center" wrapText="1"/>
    </xf>
    <xf numFmtId="3" fontId="9" fillId="0" borderId="0" xfId="2" applyNumberFormat="1" applyFont="1"/>
    <xf numFmtId="3" fontId="9" fillId="0" borderId="1" xfId="2" applyNumberFormat="1" applyFont="1" applyBorder="1"/>
    <xf numFmtId="165" fontId="9" fillId="0" borderId="0" xfId="3" applyNumberFormat="1"/>
    <xf numFmtId="165" fontId="8" fillId="0" borderId="1" xfId="3" applyNumberFormat="1" applyFont="1" applyBorder="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164" fontId="9" fillId="0" borderId="0" xfId="2" applyNumberFormat="1" applyFont="1"/>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8" fillId="0" borderId="0" xfId="2" applyFont="1" applyAlignment="1">
      <alignment vertical="center"/>
    </xf>
    <xf numFmtId="3" fontId="5" fillId="0" borderId="0" xfId="2" applyNumberFormat="1"/>
    <xf numFmtId="0" fontId="8" fillId="0" borderId="0" xfId="2" applyFont="1" applyAlignment="1">
      <alignment vertical="center"/>
    </xf>
    <xf numFmtId="0" fontId="8" fillId="0" borderId="1" xfId="2" applyFont="1" applyBorder="1" applyAlignment="1">
      <alignment horizontal="center"/>
    </xf>
    <xf numFmtId="0" fontId="0" fillId="0" borderId="0" xfId="0"/>
    <xf numFmtId="3" fontId="5" fillId="0" borderId="1" xfId="2" applyNumberFormat="1" applyBorder="1"/>
    <xf numFmtId="0" fontId="7" fillId="0" borderId="0" xfId="1"/>
    <xf numFmtId="0" fontId="7" fillId="0" borderId="1" xfId="1" applyBorder="1"/>
    <xf numFmtId="167" fontId="0" fillId="0" borderId="0" xfId="5" applyNumberFormat="1" applyFont="1"/>
    <xf numFmtId="165" fontId="9" fillId="2" borderId="0" xfId="3" applyNumberFormat="1" applyFill="1"/>
    <xf numFmtId="165" fontId="8" fillId="2" borderId="1" xfId="3" applyNumberFormat="1" applyFont="1" applyFill="1" applyBorder="1"/>
    <xf numFmtId="0" fontId="9" fillId="0" borderId="1" xfId="7" applyFont="1" applyBorder="1"/>
    <xf numFmtId="0" fontId="8" fillId="0" borderId="1" xfId="7" applyFont="1" applyBorder="1" applyAlignment="1">
      <alignment horizontal="center" wrapText="1"/>
    </xf>
    <xf numFmtId="0" fontId="8" fillId="0" borderId="0" xfId="7" applyFont="1" applyAlignment="1">
      <alignment vertical="center"/>
    </xf>
    <xf numFmtId="165" fontId="9" fillId="0" borderId="0" xfId="7" applyNumberFormat="1" applyFont="1"/>
    <xf numFmtId="3" fontId="9" fillId="0" borderId="0" xfId="7" applyNumberFormat="1" applyFont="1"/>
    <xf numFmtId="0" fontId="8" fillId="0" borderId="1" xfId="7" applyFont="1" applyBorder="1" applyAlignment="1">
      <alignment vertical="center"/>
    </xf>
    <xf numFmtId="165" fontId="9" fillId="0" borderId="1" xfId="7" applyNumberFormat="1" applyFont="1" applyBorder="1"/>
    <xf numFmtId="3" fontId="9" fillId="0" borderId="1" xfId="7" applyNumberFormat="1" applyFont="1" applyBorder="1"/>
    <xf numFmtId="165" fontId="9" fillId="2" borderId="0" xfId="7" applyNumberFormat="1" applyFont="1" applyFill="1"/>
    <xf numFmtId="165" fontId="9" fillId="0" borderId="0" xfId="3" applyNumberFormat="1" applyAlignment="1">
      <alignment horizontal="right"/>
    </xf>
    <xf numFmtId="4" fontId="9" fillId="0" borderId="0" xfId="3" applyNumberFormat="1" applyFont="1"/>
    <xf numFmtId="167" fontId="0" fillId="0" borderId="0" xfId="8" applyNumberFormat="1" applyFont="1"/>
    <xf numFmtId="0" fontId="8" fillId="0" borderId="0" xfId="7" applyFont="1" applyAlignment="1"/>
    <xf numFmtId="0" fontId="8" fillId="0" borderId="0" xfId="7" applyFont="1" applyAlignment="1">
      <alignment vertical="center"/>
    </xf>
    <xf numFmtId="0" fontId="9" fillId="0" borderId="2" xfId="7" applyFont="1" applyBorder="1"/>
    <xf numFmtId="0" fontId="9" fillId="0" borderId="0" xfId="7" applyFont="1" applyBorder="1"/>
    <xf numFmtId="0" fontId="9" fillId="0" borderId="0" xfId="7" applyFont="1" applyAlignment="1">
      <alignment wrapText="1"/>
    </xf>
    <xf numFmtId="0" fontId="7" fillId="0" borderId="0" xfId="1" applyFont="1" applyAlignment="1">
      <alignment wrapText="1"/>
    </xf>
    <xf numFmtId="0" fontId="7" fillId="0" borderId="0" xfId="1" applyAlignment="1">
      <alignment wrapText="1"/>
    </xf>
    <xf numFmtId="0" fontId="6" fillId="0" borderId="0" xfId="1" applyFont="1" applyAlignment="1">
      <alignment wrapText="1"/>
    </xf>
    <xf numFmtId="0" fontId="6" fillId="0" borderId="0" xfId="1" applyFont="1"/>
    <xf numFmtId="0" fontId="6" fillId="0" borderId="0" xfId="1" applyFont="1" applyBorder="1"/>
    <xf numFmtId="0" fontId="9" fillId="0" borderId="2" xfId="3" applyFont="1" applyFill="1" applyBorder="1" applyAlignment="1">
      <alignment wrapText="1"/>
    </xf>
    <xf numFmtId="0" fontId="8" fillId="0" borderId="0" xfId="2" applyFont="1" applyAlignment="1"/>
    <xf numFmtId="0" fontId="8" fillId="0" borderId="0" xfId="2" applyFont="1" applyAlignment="1">
      <alignment vertical="center"/>
    </xf>
    <xf numFmtId="0" fontId="9" fillId="0" borderId="2" xfId="2" applyFont="1" applyBorder="1"/>
    <xf numFmtId="0" fontId="9" fillId="0" borderId="0" xfId="2" applyFont="1" applyBorder="1"/>
    <xf numFmtId="0" fontId="9" fillId="0" borderId="0" xfId="2" applyFont="1" applyAlignment="1">
      <alignment wrapText="1"/>
    </xf>
    <xf numFmtId="0" fontId="6" fillId="0" borderId="0" xfId="0" applyFont="1" applyAlignment="1">
      <alignment wrapText="1"/>
    </xf>
    <xf numFmtId="0" fontId="6" fillId="0" borderId="0" xfId="0" applyFont="1"/>
    <xf numFmtId="0" fontId="6" fillId="0" borderId="0" xfId="0" applyFont="1" applyBorder="1"/>
    <xf numFmtId="0" fontId="9" fillId="0" borderId="2" xfId="3" applyFont="1" applyFill="1" applyBorder="1"/>
    <xf numFmtId="0" fontId="7" fillId="0" borderId="0" xfId="0" applyFont="1" applyAlignment="1">
      <alignment wrapText="1"/>
    </xf>
    <xf numFmtId="165" fontId="0" fillId="0" borderId="0" xfId="0" applyNumberFormat="1"/>
  </cellXfs>
  <cellStyles count="9">
    <cellStyle name="Normal" xfId="0" builtinId="0"/>
    <cellStyle name="Normal 2" xfId="1"/>
    <cellStyle name="Normal 3" xfId="2"/>
    <cellStyle name="Normal 3 2" xfId="4"/>
    <cellStyle name="Normal 3 2 2" xfId="7"/>
    <cellStyle name="Normal 4" xfId="3"/>
    <cellStyle name="Normal 5" xfId="6"/>
    <cellStyle name="Percent" xfId="8" builtinId="5"/>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workbookViewId="0">
      <selection activeCell="J13" sqref="J13"/>
    </sheetView>
  </sheetViews>
  <sheetFormatPr defaultRowHeight="12.75" x14ac:dyDescent="0.2"/>
  <cols>
    <col min="1" max="1" width="27.5703125" style="40" bestFit="1" customWidth="1"/>
    <col min="2" max="6" width="9.140625" style="40"/>
    <col min="7" max="7" width="18.28515625" style="40" customWidth="1"/>
    <col min="8" max="16384" width="9.140625" style="40"/>
  </cols>
  <sheetData>
    <row r="1" spans="1:7" x14ac:dyDescent="0.2">
      <c r="A1" s="59" t="s">
        <v>56</v>
      </c>
      <c r="B1" s="59"/>
      <c r="C1" s="59"/>
      <c r="D1" s="59"/>
      <c r="E1" s="59"/>
      <c r="F1" s="59"/>
      <c r="G1" s="59"/>
    </row>
    <row r="2" spans="1:7" x14ac:dyDescent="0.2">
      <c r="A2" s="60" t="s">
        <v>54</v>
      </c>
      <c r="B2" s="60"/>
      <c r="C2" s="60"/>
      <c r="D2" s="60"/>
      <c r="E2" s="60"/>
      <c r="F2" s="60"/>
      <c r="G2" s="60"/>
    </row>
    <row r="3" spans="1:7" x14ac:dyDescent="0.2">
      <c r="A3" s="60" t="s">
        <v>4</v>
      </c>
      <c r="B3" s="60"/>
      <c r="C3" s="60"/>
      <c r="D3" s="60"/>
      <c r="E3" s="60"/>
      <c r="F3" s="60"/>
      <c r="G3" s="60"/>
    </row>
    <row r="4" spans="1:7" ht="38.25" x14ac:dyDescent="0.2">
      <c r="A4" s="47"/>
      <c r="B4" s="48">
        <v>2012</v>
      </c>
      <c r="C4" s="48">
        <v>2013</v>
      </c>
      <c r="D4" s="48">
        <v>2014</v>
      </c>
      <c r="E4" s="48">
        <v>2015</v>
      </c>
      <c r="F4" s="48">
        <v>2016</v>
      </c>
      <c r="G4" s="48" t="s">
        <v>59</v>
      </c>
    </row>
    <row r="5" spans="1:7" x14ac:dyDescent="0.2">
      <c r="A5" s="49" t="s">
        <v>0</v>
      </c>
      <c r="B5" s="55">
        <v>74.8</v>
      </c>
      <c r="C5" s="55">
        <v>12161.4</v>
      </c>
      <c r="D5" s="50">
        <v>7446.5</v>
      </c>
      <c r="E5" s="50">
        <v>24787.7</v>
      </c>
      <c r="F5" s="50">
        <v>13538.2</v>
      </c>
      <c r="G5" s="51">
        <f>(F5-E5)</f>
        <v>-11249.5</v>
      </c>
    </row>
    <row r="6" spans="1:7" x14ac:dyDescent="0.2">
      <c r="A6" s="49" t="s">
        <v>1</v>
      </c>
      <c r="B6" s="50">
        <v>5995.2</v>
      </c>
      <c r="C6" s="50">
        <v>11303.5</v>
      </c>
      <c r="D6" s="50">
        <v>14600</v>
      </c>
      <c r="E6" s="50">
        <v>27986.5</v>
      </c>
      <c r="F6" s="50">
        <v>24826.400000000001</v>
      </c>
      <c r="G6" s="51">
        <f t="shared" ref="G6:G13" si="0">(F6-E6)</f>
        <v>-3160.0999999999985</v>
      </c>
    </row>
    <row r="7" spans="1:7" x14ac:dyDescent="0.2">
      <c r="A7" s="49" t="s">
        <v>6</v>
      </c>
      <c r="B7" s="50">
        <v>156499.79999999999</v>
      </c>
      <c r="C7" s="50">
        <v>161625.1</v>
      </c>
      <c r="D7" s="50">
        <v>169276.5</v>
      </c>
      <c r="E7" s="50">
        <v>169056.9</v>
      </c>
      <c r="F7" s="50">
        <v>168165.7</v>
      </c>
      <c r="G7" s="51">
        <f t="shared" si="0"/>
        <v>-891.19999999998254</v>
      </c>
    </row>
    <row r="8" spans="1:7" x14ac:dyDescent="0.2">
      <c r="A8" s="49" t="s">
        <v>7</v>
      </c>
      <c r="B8" s="50">
        <v>116869.1</v>
      </c>
      <c r="C8" s="50">
        <v>121361.3</v>
      </c>
      <c r="D8" s="50">
        <v>127455.4</v>
      </c>
      <c r="E8" s="50">
        <v>127060.9</v>
      </c>
      <c r="F8" s="50">
        <v>125244.9</v>
      </c>
      <c r="G8" s="51">
        <f t="shared" si="0"/>
        <v>-1816</v>
      </c>
    </row>
    <row r="9" spans="1:7" x14ac:dyDescent="0.2">
      <c r="A9" s="49" t="s">
        <v>8</v>
      </c>
      <c r="B9" s="50">
        <v>3449.7190000000001</v>
      </c>
      <c r="C9" s="50">
        <v>3362</v>
      </c>
      <c r="D9" s="50">
        <v>3558.4</v>
      </c>
      <c r="E9" s="50">
        <v>3813.5</v>
      </c>
      <c r="F9" s="50">
        <v>4185.8</v>
      </c>
      <c r="G9" s="51">
        <f t="shared" si="0"/>
        <v>372.30000000000018</v>
      </c>
    </row>
    <row r="10" spans="1:7" x14ac:dyDescent="0.2">
      <c r="A10" s="49" t="s">
        <v>9</v>
      </c>
      <c r="B10" s="50">
        <v>2538.2260000000001</v>
      </c>
      <c r="C10" s="50">
        <v>2814.1</v>
      </c>
      <c r="D10" s="55">
        <v>2939.9</v>
      </c>
      <c r="E10" s="50">
        <v>3011.8</v>
      </c>
      <c r="F10" s="50">
        <v>2895.9</v>
      </c>
      <c r="G10" s="51">
        <f t="shared" si="0"/>
        <v>-115.90000000000009</v>
      </c>
    </row>
    <row r="11" spans="1:7" x14ac:dyDescent="0.2">
      <c r="A11" s="49" t="s">
        <v>3</v>
      </c>
      <c r="B11" s="50">
        <v>150504.6</v>
      </c>
      <c r="C11" s="50">
        <v>150321.60000000001</v>
      </c>
      <c r="D11" s="50">
        <v>154676.6</v>
      </c>
      <c r="E11" s="50">
        <v>141070.39999999999</v>
      </c>
      <c r="F11" s="50">
        <v>143339.29999999999</v>
      </c>
      <c r="G11" s="51">
        <f t="shared" si="0"/>
        <v>2268.8999999999942</v>
      </c>
    </row>
    <row r="12" spans="1:7" x14ac:dyDescent="0.2">
      <c r="A12" s="49" t="s">
        <v>10</v>
      </c>
      <c r="B12" s="50">
        <v>44885.5</v>
      </c>
      <c r="C12" s="50">
        <v>42636.6</v>
      </c>
      <c r="D12" s="50">
        <v>43431.199999999997</v>
      </c>
      <c r="E12" s="50">
        <v>26979.1</v>
      </c>
      <c r="F12" s="50">
        <v>22366.6</v>
      </c>
      <c r="G12" s="51">
        <f t="shared" si="0"/>
        <v>-4612.5</v>
      </c>
    </row>
    <row r="13" spans="1:7" x14ac:dyDescent="0.2">
      <c r="A13" s="52" t="s">
        <v>11</v>
      </c>
      <c r="B13" s="53">
        <v>37179</v>
      </c>
      <c r="C13" s="53">
        <v>38050</v>
      </c>
      <c r="D13" s="53">
        <v>40760</v>
      </c>
      <c r="E13" s="53">
        <v>45487</v>
      </c>
      <c r="F13" s="53">
        <v>49712.7</v>
      </c>
      <c r="G13" s="54">
        <f t="shared" si="0"/>
        <v>4225.6999999999971</v>
      </c>
    </row>
    <row r="14" spans="1:7" ht="25.5" customHeight="1" x14ac:dyDescent="0.2">
      <c r="A14" s="61" t="s">
        <v>5</v>
      </c>
      <c r="B14" s="61"/>
      <c r="C14" s="61"/>
      <c r="D14" s="61"/>
      <c r="E14" s="61"/>
      <c r="F14" s="62"/>
      <c r="G14" s="62"/>
    </row>
    <row r="15" spans="1:7" ht="101.1" customHeight="1" x14ac:dyDescent="0.2">
      <c r="A15" s="63" t="s">
        <v>79</v>
      </c>
      <c r="B15" s="63"/>
      <c r="C15" s="63"/>
      <c r="D15" s="63"/>
      <c r="E15" s="63"/>
      <c r="F15" s="63"/>
      <c r="G15" s="63"/>
    </row>
    <row r="20" spans="6:6" x14ac:dyDescent="0.2">
      <c r="F20" s="58"/>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K13" sqref="K13"/>
    </sheetView>
  </sheetViews>
  <sheetFormatPr defaultRowHeight="12.75" x14ac:dyDescent="0.2"/>
  <cols>
    <col min="1" max="1" width="36.42578125" customWidth="1"/>
    <col min="3" max="3" width="10.7109375" customWidth="1"/>
    <col min="5" max="5" width="9.85546875" customWidth="1"/>
    <col min="6" max="6" width="11.140625" customWidth="1"/>
  </cols>
  <sheetData>
    <row r="1" spans="1:6" ht="25.5" customHeight="1" x14ac:dyDescent="0.2">
      <c r="A1" s="75" t="s">
        <v>66</v>
      </c>
      <c r="B1" s="75"/>
      <c r="C1" s="75"/>
      <c r="D1" s="75"/>
      <c r="E1" s="75"/>
      <c r="F1" s="75"/>
    </row>
    <row r="2" spans="1:6" x14ac:dyDescent="0.2">
      <c r="A2" s="76" t="s">
        <v>43</v>
      </c>
      <c r="B2" s="76"/>
      <c r="C2" s="76"/>
      <c r="D2" s="76"/>
      <c r="E2" s="76"/>
      <c r="F2" s="76"/>
    </row>
    <row r="3" spans="1:6" x14ac:dyDescent="0.2">
      <c r="A3" s="77" t="s">
        <v>30</v>
      </c>
      <c r="B3" s="77"/>
      <c r="C3" s="77"/>
      <c r="D3" s="77"/>
      <c r="E3" s="77"/>
      <c r="F3" s="77"/>
    </row>
    <row r="4" spans="1:6" ht="63.75" x14ac:dyDescent="0.2">
      <c r="A4" s="8"/>
      <c r="B4" s="15" t="s">
        <v>47</v>
      </c>
      <c r="C4" s="15" t="s">
        <v>48</v>
      </c>
      <c r="D4" s="15" t="s">
        <v>12</v>
      </c>
      <c r="E4" s="17" t="s">
        <v>38</v>
      </c>
      <c r="F4" s="17" t="s">
        <v>49</v>
      </c>
    </row>
    <row r="5" spans="1:6" ht="25.5" customHeight="1" x14ac:dyDescent="0.2">
      <c r="A5" s="9" t="s">
        <v>2</v>
      </c>
      <c r="B5" s="11"/>
      <c r="C5" s="11"/>
      <c r="D5" s="11"/>
      <c r="E5" s="11"/>
      <c r="F5" s="11"/>
    </row>
    <row r="6" spans="1:6" x14ac:dyDescent="0.2">
      <c r="A6" s="7" t="s">
        <v>33</v>
      </c>
      <c r="B6" s="20">
        <v>30168.1</v>
      </c>
      <c r="C6" s="20">
        <v>30449.599999999999</v>
      </c>
      <c r="D6" s="20">
        <f t="shared" ref="D6:D11" si="0">(C6-B6)</f>
        <v>281.5</v>
      </c>
      <c r="E6" s="30">
        <f t="shared" ref="E6:E12" si="1">(C6-B6)/B6*100</f>
        <v>0.93310483590282467</v>
      </c>
      <c r="F6" s="30">
        <f>(C6/C12)*100</f>
        <v>74.08066992187976</v>
      </c>
    </row>
    <row r="7" spans="1:6" x14ac:dyDescent="0.2">
      <c r="A7" s="7" t="s">
        <v>13</v>
      </c>
      <c r="B7" s="20">
        <v>710.7</v>
      </c>
      <c r="C7" s="20">
        <v>717.3</v>
      </c>
      <c r="D7" s="20">
        <f t="shared" si="0"/>
        <v>6.5999999999999091</v>
      </c>
      <c r="E7" s="30">
        <f t="shared" si="1"/>
        <v>0.92866188265089467</v>
      </c>
      <c r="F7" s="30">
        <f>(C7/C12)*100</f>
        <v>1.7451153557013672</v>
      </c>
    </row>
    <row r="8" spans="1:6" x14ac:dyDescent="0.2">
      <c r="A8" s="7" t="s">
        <v>14</v>
      </c>
      <c r="B8" s="20">
        <v>957.8</v>
      </c>
      <c r="C8" s="20">
        <v>1029</v>
      </c>
      <c r="D8" s="20">
        <f t="shared" si="0"/>
        <v>71.200000000000045</v>
      </c>
      <c r="E8" s="30">
        <f t="shared" si="1"/>
        <v>7.4337022342869128</v>
      </c>
      <c r="F8" s="30">
        <f>(C8/C12)*100</f>
        <v>2.5034486282123338</v>
      </c>
    </row>
    <row r="9" spans="1:6" x14ac:dyDescent="0.2">
      <c r="A9" s="7" t="s">
        <v>15</v>
      </c>
      <c r="B9" s="20">
        <v>715</v>
      </c>
      <c r="C9" s="20">
        <v>660.9</v>
      </c>
      <c r="D9" s="20">
        <f t="shared" si="0"/>
        <v>-54.100000000000023</v>
      </c>
      <c r="E9" s="30">
        <f t="shared" si="1"/>
        <v>-7.5664335664335693</v>
      </c>
      <c r="F9" s="30">
        <f>(C9/C12)*100</f>
        <v>1.6079000956127611</v>
      </c>
    </row>
    <row r="10" spans="1:6" x14ac:dyDescent="0.2">
      <c r="A10" s="7" t="s">
        <v>27</v>
      </c>
      <c r="B10" s="20">
        <v>6700.9</v>
      </c>
      <c r="C10" s="20">
        <v>6949.2</v>
      </c>
      <c r="D10" s="20">
        <f t="shared" si="0"/>
        <v>248.30000000000018</v>
      </c>
      <c r="E10" s="30">
        <f t="shared" si="1"/>
        <v>3.7054723992299574</v>
      </c>
      <c r="F10" s="30">
        <f>(C10/C12)*100</f>
        <v>16.906671727087609</v>
      </c>
    </row>
    <row r="11" spans="1:6" x14ac:dyDescent="0.2">
      <c r="A11" s="7" t="s">
        <v>28</v>
      </c>
      <c r="B11" s="20">
        <v>1272.7</v>
      </c>
      <c r="C11" s="20">
        <v>1297.3</v>
      </c>
      <c r="D11" s="20">
        <f t="shared" si="0"/>
        <v>24.599999999999909</v>
      </c>
      <c r="E11" s="30">
        <f t="shared" si="1"/>
        <v>1.932898562112038</v>
      </c>
      <c r="F11" s="30">
        <f>(C11/C12)*100</f>
        <v>3.1561942715061813</v>
      </c>
    </row>
    <row r="12" spans="1:6" x14ac:dyDescent="0.2">
      <c r="A12" s="12" t="s">
        <v>70</v>
      </c>
      <c r="B12" s="21">
        <f>SUM(B6:B11)</f>
        <v>40525.199999999997</v>
      </c>
      <c r="C12" s="21">
        <f>SUM(C6:C11)</f>
        <v>41103.299999999996</v>
      </c>
      <c r="D12" s="22">
        <f t="shared" ref="D12" si="2">(C12-B12)</f>
        <v>578.09999999999854</v>
      </c>
      <c r="E12" s="31">
        <f t="shared" si="1"/>
        <v>1.4265197950904589</v>
      </c>
      <c r="F12" s="32">
        <f>(C12/C12)*100</f>
        <v>100</v>
      </c>
    </row>
    <row r="13" spans="1:6" ht="25.5" customHeight="1" x14ac:dyDescent="0.2">
      <c r="A13" s="12" t="s">
        <v>16</v>
      </c>
      <c r="B13" s="10"/>
      <c r="C13" s="10"/>
      <c r="D13" s="24"/>
      <c r="E13" s="26"/>
      <c r="F13" s="25"/>
    </row>
    <row r="14" spans="1:6" x14ac:dyDescent="0.2">
      <c r="A14" s="7" t="s">
        <v>17</v>
      </c>
      <c r="B14" s="20">
        <v>5819.4</v>
      </c>
      <c r="C14" s="20">
        <v>5843.5</v>
      </c>
      <c r="D14" s="20">
        <f t="shared" ref="D14:D21" si="3">(C14-B14)</f>
        <v>24.100000000000364</v>
      </c>
      <c r="E14" s="30">
        <f t="shared" ref="E14:E22" si="4">(C14-B14)/B14*100</f>
        <v>0.41413204110390017</v>
      </c>
      <c r="F14" s="30">
        <f>(C14/C22)*100</f>
        <v>15.792773728348616</v>
      </c>
    </row>
    <row r="15" spans="1:6" x14ac:dyDescent="0.2">
      <c r="A15" s="7" t="s">
        <v>18</v>
      </c>
      <c r="B15" s="20">
        <v>11554.9</v>
      </c>
      <c r="C15" s="20">
        <v>12954.5</v>
      </c>
      <c r="D15" s="20">
        <f t="shared" si="3"/>
        <v>1399.6000000000004</v>
      </c>
      <c r="E15" s="30">
        <f t="shared" si="4"/>
        <v>12.112610234619083</v>
      </c>
      <c r="F15" s="30">
        <f>(C15/C22)*100</f>
        <v>35.011121290988648</v>
      </c>
    </row>
    <row r="16" spans="1:6" x14ac:dyDescent="0.2">
      <c r="A16" s="7" t="s">
        <v>19</v>
      </c>
      <c r="B16" s="20">
        <v>2163.4</v>
      </c>
      <c r="C16" s="20">
        <v>2188.1999999999998</v>
      </c>
      <c r="D16" s="20">
        <f t="shared" si="3"/>
        <v>24.799999999999727</v>
      </c>
      <c r="E16" s="30">
        <f t="shared" si="4"/>
        <v>1.1463437182213057</v>
      </c>
      <c r="F16" s="30">
        <f>(C16/C22)*100</f>
        <v>5.913878236052442</v>
      </c>
    </row>
    <row r="17" spans="1:10" x14ac:dyDescent="0.2">
      <c r="A17" s="7" t="s">
        <v>20</v>
      </c>
      <c r="B17" s="20">
        <v>1939.4</v>
      </c>
      <c r="C17" s="20">
        <v>2155</v>
      </c>
      <c r="D17" s="20">
        <f t="shared" si="3"/>
        <v>215.59999999999991</v>
      </c>
      <c r="E17" s="30">
        <f t="shared" si="4"/>
        <v>11.116840259874184</v>
      </c>
      <c r="F17" s="30">
        <f>(C17/C22)*100</f>
        <v>5.8241511738840197</v>
      </c>
    </row>
    <row r="18" spans="1:10" x14ac:dyDescent="0.2">
      <c r="A18" s="7" t="s">
        <v>21</v>
      </c>
      <c r="B18" s="20">
        <v>694.3</v>
      </c>
      <c r="C18" s="20">
        <v>712.2</v>
      </c>
      <c r="D18" s="20">
        <f t="shared" si="3"/>
        <v>17.900000000000091</v>
      </c>
      <c r="E18" s="30">
        <f t="shared" si="4"/>
        <v>2.5781362523405003</v>
      </c>
      <c r="F18" s="30">
        <f>(C18/C22)*100</f>
        <v>1.924807640853921</v>
      </c>
    </row>
    <row r="19" spans="1:10" x14ac:dyDescent="0.2">
      <c r="A19" s="7" t="s">
        <v>22</v>
      </c>
      <c r="B19" s="20">
        <v>672.3</v>
      </c>
      <c r="C19" s="20">
        <v>615.79999999999995</v>
      </c>
      <c r="D19" s="20">
        <f t="shared" si="3"/>
        <v>-56.5</v>
      </c>
      <c r="E19" s="30">
        <f t="shared" si="4"/>
        <v>-8.4039863156329027</v>
      </c>
      <c r="F19" s="30">
        <f>(C19/C22)*100</f>
        <v>1.6642748458829602</v>
      </c>
    </row>
    <row r="20" spans="1:10" x14ac:dyDescent="0.2">
      <c r="A20" s="7" t="s">
        <v>27</v>
      </c>
      <c r="B20" s="20">
        <v>4351.2</v>
      </c>
      <c r="C20" s="20">
        <v>4521.8999999999996</v>
      </c>
      <c r="D20" s="20">
        <f t="shared" si="3"/>
        <v>170.69999999999982</v>
      </c>
      <c r="E20" s="30">
        <f t="shared" si="4"/>
        <v>3.92305570876999</v>
      </c>
      <c r="F20" s="30">
        <f>(C20/C22)*100</f>
        <v>12.220988024680347</v>
      </c>
    </row>
    <row r="21" spans="1:10" x14ac:dyDescent="0.2">
      <c r="A21" s="7" t="s">
        <v>71</v>
      </c>
      <c r="B21" s="20">
        <v>7543.5</v>
      </c>
      <c r="C21" s="20">
        <v>8010</v>
      </c>
      <c r="D21" s="20">
        <f t="shared" si="3"/>
        <v>466.5</v>
      </c>
      <c r="E21" s="30">
        <f t="shared" si="4"/>
        <v>6.1841320342016299</v>
      </c>
      <c r="F21" s="30">
        <f>(C21/C22)*100</f>
        <v>21.648005059309046</v>
      </c>
    </row>
    <row r="22" spans="1:10" x14ac:dyDescent="0.2">
      <c r="A22" s="12" t="s">
        <v>23</v>
      </c>
      <c r="B22" s="21">
        <f>SUM(B14:B21)</f>
        <v>34738.400000000001</v>
      </c>
      <c r="C22" s="21">
        <f>SUM(C14:C21)</f>
        <v>37001.1</v>
      </c>
      <c r="D22" s="22">
        <f t="shared" ref="D22" si="5">(C22-B22)</f>
        <v>2262.6999999999971</v>
      </c>
      <c r="E22" s="31">
        <f t="shared" si="4"/>
        <v>6.5135412108790192</v>
      </c>
      <c r="F22" s="32">
        <f>(C22/C22)*100</f>
        <v>100</v>
      </c>
    </row>
    <row r="23" spans="1:10" ht="25.5" customHeight="1" x14ac:dyDescent="0.2">
      <c r="A23" s="12" t="s">
        <v>26</v>
      </c>
      <c r="B23" s="10"/>
      <c r="C23" s="10"/>
      <c r="D23" s="24"/>
      <c r="E23" s="26"/>
      <c r="F23" s="25"/>
    </row>
    <row r="24" spans="1:10" x14ac:dyDescent="0.2">
      <c r="A24" s="6" t="s">
        <v>24</v>
      </c>
      <c r="B24" s="22">
        <v>5886.8</v>
      </c>
      <c r="C24" s="22">
        <v>4102.2</v>
      </c>
      <c r="D24" s="22">
        <f t="shared" ref="D24:D31" si="6">(C24-B24)</f>
        <v>-1784.6000000000004</v>
      </c>
      <c r="E24" s="31">
        <f t="shared" ref="E24:E30" si="7">(C24-B24)/B24*100</f>
        <v>-30.315281647074816</v>
      </c>
      <c r="F24" s="28" t="s">
        <v>32</v>
      </c>
    </row>
    <row r="25" spans="1:10" s="13" customFormat="1" x14ac:dyDescent="0.2">
      <c r="A25" s="6" t="s">
        <v>72</v>
      </c>
      <c r="B25" s="22">
        <f>(B24/B12)*100</f>
        <v>14.526270073929309</v>
      </c>
      <c r="C25" s="22">
        <f t="shared" ref="C25" si="8">(C24/C12)*100</f>
        <v>9.9802205662319086</v>
      </c>
      <c r="D25" s="22">
        <f t="shared" si="6"/>
        <v>-4.5460495076974006</v>
      </c>
      <c r="E25" s="28" t="s">
        <v>32</v>
      </c>
      <c r="F25" s="28" t="s">
        <v>32</v>
      </c>
    </row>
    <row r="26" spans="1:10" x14ac:dyDescent="0.2">
      <c r="A26" s="33" t="s">
        <v>73</v>
      </c>
      <c r="B26" s="56" t="s">
        <v>69</v>
      </c>
      <c r="C26" s="20">
        <v>-648.5</v>
      </c>
      <c r="D26" s="35">
        <v>647.1</v>
      </c>
      <c r="E26" s="57">
        <v>50</v>
      </c>
      <c r="F26" s="27" t="s">
        <v>32</v>
      </c>
      <c r="J26" s="80"/>
    </row>
    <row r="27" spans="1:10" x14ac:dyDescent="0.2">
      <c r="A27" s="34" t="s">
        <v>25</v>
      </c>
      <c r="B27" s="22">
        <v>4591.2</v>
      </c>
      <c r="C27" s="22">
        <v>3453.8</v>
      </c>
      <c r="D27" s="22">
        <f t="shared" si="6"/>
        <v>-1137.3999999999996</v>
      </c>
      <c r="E27" s="31">
        <f t="shared" si="7"/>
        <v>-24.77347970029621</v>
      </c>
      <c r="F27" s="28" t="s">
        <v>32</v>
      </c>
    </row>
    <row r="28" spans="1:10" x14ac:dyDescent="0.2">
      <c r="A28" s="33" t="s">
        <v>34</v>
      </c>
      <c r="B28" s="20">
        <v>2299.4</v>
      </c>
      <c r="C28" s="20">
        <v>-1444.3</v>
      </c>
      <c r="D28" s="35">
        <f t="shared" si="6"/>
        <v>-3743.7</v>
      </c>
      <c r="E28" s="30">
        <f t="shared" si="7"/>
        <v>-162.81203792293641</v>
      </c>
      <c r="F28" s="27" t="s">
        <v>32</v>
      </c>
    </row>
    <row r="29" spans="1:10" x14ac:dyDescent="0.2">
      <c r="A29" s="33" t="s">
        <v>35</v>
      </c>
      <c r="B29" s="20">
        <v>0</v>
      </c>
      <c r="C29" s="20">
        <v>0</v>
      </c>
      <c r="D29" s="35">
        <f t="shared" si="6"/>
        <v>0</v>
      </c>
      <c r="E29" s="27">
        <v>0</v>
      </c>
      <c r="F29" s="27" t="s">
        <v>32</v>
      </c>
    </row>
    <row r="30" spans="1:10" x14ac:dyDescent="0.2">
      <c r="A30" s="6" t="s">
        <v>0</v>
      </c>
      <c r="B30" s="22">
        <v>6890.7</v>
      </c>
      <c r="C30" s="22">
        <v>2009.5</v>
      </c>
      <c r="D30" s="22">
        <f t="shared" si="6"/>
        <v>-4881.2</v>
      </c>
      <c r="E30" s="31">
        <f t="shared" si="7"/>
        <v>-70.837505623521551</v>
      </c>
      <c r="F30" s="28" t="s">
        <v>32</v>
      </c>
    </row>
    <row r="31" spans="1:10" x14ac:dyDescent="0.2">
      <c r="A31" s="12" t="s">
        <v>74</v>
      </c>
      <c r="B31" s="23">
        <f>(B30/B12)*100</f>
        <v>17.003494122175834</v>
      </c>
      <c r="C31" s="23">
        <f>(C30/C12)*100</f>
        <v>4.8889018643271953</v>
      </c>
      <c r="D31" s="22">
        <f t="shared" si="6"/>
        <v>-12.114592257848638</v>
      </c>
      <c r="E31" s="28" t="s">
        <v>32</v>
      </c>
      <c r="F31" s="28" t="s">
        <v>32</v>
      </c>
    </row>
    <row r="32" spans="1:10" ht="25.5" customHeight="1" x14ac:dyDescent="0.2">
      <c r="A32" s="78" t="s">
        <v>5</v>
      </c>
      <c r="B32" s="78"/>
      <c r="C32" s="78"/>
      <c r="D32" s="78"/>
      <c r="E32" s="78"/>
      <c r="F32" s="78"/>
    </row>
    <row r="33" spans="1:6" ht="63.75" customHeight="1" x14ac:dyDescent="0.2">
      <c r="A33" s="79" t="s">
        <v>29</v>
      </c>
      <c r="B33" s="79"/>
      <c r="C33" s="79"/>
      <c r="D33" s="79"/>
      <c r="E33" s="79"/>
      <c r="F33" s="79"/>
    </row>
    <row r="34" spans="1:6" ht="51" customHeight="1" x14ac:dyDescent="0.2">
      <c r="A34" s="79" t="s">
        <v>31</v>
      </c>
      <c r="B34" s="79"/>
      <c r="C34" s="79"/>
      <c r="D34" s="79"/>
      <c r="E34" s="79"/>
      <c r="F34" s="79"/>
    </row>
    <row r="35" spans="1:6" s="14" customFormat="1" ht="89.25" customHeight="1" x14ac:dyDescent="0.2">
      <c r="A35" s="64" t="s">
        <v>83</v>
      </c>
      <c r="B35" s="64"/>
      <c r="C35" s="64"/>
      <c r="D35" s="64"/>
      <c r="E35" s="64"/>
      <c r="F35" s="64"/>
    </row>
    <row r="36" spans="1:6" s="16" customFormat="1" ht="51" customHeight="1" x14ac:dyDescent="0.2">
      <c r="A36" s="64" t="s">
        <v>75</v>
      </c>
      <c r="B36" s="64"/>
      <c r="C36" s="64"/>
      <c r="D36" s="64"/>
      <c r="E36" s="64"/>
      <c r="F36" s="64"/>
    </row>
    <row r="37" spans="1:6" ht="25.5" customHeight="1" x14ac:dyDescent="0.2">
      <c r="A37" s="64" t="s">
        <v>76</v>
      </c>
      <c r="B37" s="64"/>
      <c r="C37" s="64"/>
      <c r="D37" s="64"/>
      <c r="E37" s="64"/>
      <c r="F37" s="64"/>
    </row>
    <row r="38" spans="1:6" ht="51" customHeight="1" x14ac:dyDescent="0.2">
      <c r="A38" s="64" t="s">
        <v>77</v>
      </c>
      <c r="B38" s="65"/>
      <c r="C38" s="65"/>
      <c r="D38" s="65"/>
      <c r="E38" s="65"/>
      <c r="F38" s="65"/>
    </row>
    <row r="39" spans="1:6" ht="38.25" customHeight="1" x14ac:dyDescent="0.2">
      <c r="A39" s="64" t="s">
        <v>78</v>
      </c>
      <c r="B39" s="64"/>
      <c r="C39" s="64"/>
      <c r="D39" s="64"/>
      <c r="E39" s="64"/>
      <c r="F39" s="64"/>
    </row>
    <row r="40" spans="1:6" x14ac:dyDescent="0.2">
      <c r="A40" s="42"/>
      <c r="B40" s="42"/>
      <c r="C40" s="42"/>
      <c r="D40" s="42"/>
      <c r="E40" s="42"/>
      <c r="F40" s="42"/>
    </row>
    <row r="41" spans="1:6" x14ac:dyDescent="0.2">
      <c r="A41" s="42"/>
      <c r="B41" s="42"/>
      <c r="C41" s="42"/>
      <c r="D41" s="42"/>
      <c r="E41" s="42"/>
      <c r="F41" s="42"/>
    </row>
    <row r="42" spans="1:6" x14ac:dyDescent="0.2">
      <c r="A42" s="42"/>
      <c r="B42" s="42"/>
      <c r="C42" s="42"/>
      <c r="D42" s="42"/>
      <c r="E42" s="42"/>
      <c r="F42" s="42"/>
    </row>
    <row r="43" spans="1:6" x14ac:dyDescent="0.2">
      <c r="A43" s="42"/>
      <c r="B43" s="42"/>
      <c r="C43" s="42"/>
      <c r="D43" s="42"/>
      <c r="E43" s="42"/>
      <c r="F43" s="42"/>
    </row>
    <row r="44" spans="1:6" x14ac:dyDescent="0.2">
      <c r="A44" s="42"/>
      <c r="B44" s="42"/>
      <c r="C44" s="42"/>
      <c r="D44" s="42"/>
      <c r="E44" s="42"/>
      <c r="F44" s="42"/>
    </row>
    <row r="45" spans="1:6" x14ac:dyDescent="0.2">
      <c r="A45" s="42"/>
      <c r="B45" s="42"/>
      <c r="C45" s="42"/>
      <c r="D45" s="42"/>
      <c r="E45" s="42"/>
      <c r="F45" s="42"/>
    </row>
    <row r="46" spans="1:6" x14ac:dyDescent="0.2">
      <c r="A46" s="42"/>
      <c r="B46" s="42"/>
      <c r="C46" s="42"/>
      <c r="D46" s="42"/>
      <c r="E46" s="42"/>
      <c r="F46" s="42"/>
    </row>
  </sheetData>
  <mergeCells count="11">
    <mergeCell ref="A39:F39"/>
    <mergeCell ref="A38:F38"/>
    <mergeCell ref="A37:F37"/>
    <mergeCell ref="A1:F1"/>
    <mergeCell ref="A2:F2"/>
    <mergeCell ref="A3:F3"/>
    <mergeCell ref="A32:F32"/>
    <mergeCell ref="A33:F33"/>
    <mergeCell ref="A34:F34"/>
    <mergeCell ref="A35:F35"/>
    <mergeCell ref="A36:F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I34" sqref="I34"/>
    </sheetView>
  </sheetViews>
  <sheetFormatPr defaultRowHeight="12.75" x14ac:dyDescent="0.2"/>
  <cols>
    <col min="1" max="1" width="36.42578125" style="40" customWidth="1"/>
    <col min="2" max="2" width="9.140625" style="40"/>
    <col min="3" max="3" width="10.7109375" style="40" customWidth="1"/>
    <col min="4" max="4" width="9.140625" style="40"/>
    <col min="5" max="5" width="9.85546875" style="40" customWidth="1"/>
    <col min="6" max="6" width="11.140625" style="40" customWidth="1"/>
    <col min="7" max="16384" width="9.140625" style="40"/>
  </cols>
  <sheetData>
    <row r="1" spans="1:6" ht="25.5" customHeight="1" x14ac:dyDescent="0.2">
      <c r="A1" s="75" t="s">
        <v>67</v>
      </c>
      <c r="B1" s="75"/>
      <c r="C1" s="75"/>
      <c r="D1" s="75"/>
      <c r="E1" s="75"/>
      <c r="F1" s="75"/>
    </row>
    <row r="2" spans="1:6" x14ac:dyDescent="0.2">
      <c r="A2" s="76" t="s">
        <v>43</v>
      </c>
      <c r="B2" s="76"/>
      <c r="C2" s="76"/>
      <c r="D2" s="76"/>
      <c r="E2" s="76"/>
      <c r="F2" s="76"/>
    </row>
    <row r="3" spans="1:6" x14ac:dyDescent="0.2">
      <c r="A3" s="77" t="s">
        <v>30</v>
      </c>
      <c r="B3" s="77"/>
      <c r="C3" s="77"/>
      <c r="D3" s="77"/>
      <c r="E3" s="77"/>
      <c r="F3" s="77"/>
    </row>
    <row r="4" spans="1:6" ht="63.75" x14ac:dyDescent="0.2">
      <c r="A4" s="8"/>
      <c r="B4" s="15" t="s">
        <v>47</v>
      </c>
      <c r="C4" s="15" t="s">
        <v>48</v>
      </c>
      <c r="D4" s="15" t="s">
        <v>12</v>
      </c>
      <c r="E4" s="17" t="s">
        <v>38</v>
      </c>
      <c r="F4" s="17" t="s">
        <v>49</v>
      </c>
    </row>
    <row r="5" spans="1:6" ht="25.5" customHeight="1" x14ac:dyDescent="0.2">
      <c r="A5" s="9" t="s">
        <v>2</v>
      </c>
      <c r="B5" s="11"/>
      <c r="C5" s="11"/>
      <c r="D5" s="11"/>
      <c r="E5" s="11"/>
      <c r="F5" s="11"/>
    </row>
    <row r="6" spans="1:6" x14ac:dyDescent="0.2">
      <c r="A6" s="7" t="s">
        <v>33</v>
      </c>
      <c r="B6" s="20">
        <v>22355.5</v>
      </c>
      <c r="C6" s="20">
        <v>22627.8</v>
      </c>
      <c r="D6" s="20">
        <f t="shared" ref="D6:D12" si="0">(C6-B6)</f>
        <v>272.29999999999927</v>
      </c>
      <c r="E6" s="30">
        <f t="shared" ref="E6:E12" si="1">(C6-B6)/B6*100</f>
        <v>1.2180447764532187</v>
      </c>
      <c r="F6" s="30">
        <f>(C6/C12)*100</f>
        <v>71.558275224135471</v>
      </c>
    </row>
    <row r="7" spans="1:6" x14ac:dyDescent="0.2">
      <c r="A7" s="7" t="s">
        <v>13</v>
      </c>
      <c r="B7" s="20">
        <v>245.4</v>
      </c>
      <c r="C7" s="20">
        <v>247.2</v>
      </c>
      <c r="D7" s="20">
        <f t="shared" si="0"/>
        <v>1.7999999999999829</v>
      </c>
      <c r="E7" s="30">
        <f t="shared" si="1"/>
        <v>0.73349633251833046</v>
      </c>
      <c r="F7" s="30">
        <f>(C7/C12)*100</f>
        <v>0.78174659646126843</v>
      </c>
    </row>
    <row r="8" spans="1:6" x14ac:dyDescent="0.2">
      <c r="A8" s="7" t="s">
        <v>14</v>
      </c>
      <c r="B8" s="20">
        <v>744</v>
      </c>
      <c r="C8" s="20">
        <v>821.6</v>
      </c>
      <c r="D8" s="20">
        <f t="shared" si="0"/>
        <v>77.600000000000023</v>
      </c>
      <c r="E8" s="30">
        <f t="shared" si="1"/>
        <v>10.430107526881724</v>
      </c>
      <c r="F8" s="30">
        <f>(C8/C12)*100</f>
        <v>2.5982322154230508</v>
      </c>
    </row>
    <row r="9" spans="1:6" x14ac:dyDescent="0.2">
      <c r="A9" s="7" t="s">
        <v>15</v>
      </c>
      <c r="B9" s="20">
        <v>462</v>
      </c>
      <c r="C9" s="20">
        <v>439.3</v>
      </c>
      <c r="D9" s="20">
        <f t="shared" si="0"/>
        <v>-22.699999999999989</v>
      </c>
      <c r="E9" s="30">
        <f t="shared" si="1"/>
        <v>-4.9134199134199106</v>
      </c>
      <c r="F9" s="30">
        <f>(C9/C12)*100</f>
        <v>1.3892446594880066</v>
      </c>
    </row>
    <row r="10" spans="1:6" x14ac:dyDescent="0.2">
      <c r="A10" s="7" t="s">
        <v>27</v>
      </c>
      <c r="B10" s="20">
        <v>5209.3999999999996</v>
      </c>
      <c r="C10" s="20">
        <v>6428.6</v>
      </c>
      <c r="D10" s="20">
        <f t="shared" si="0"/>
        <v>1219.2000000000007</v>
      </c>
      <c r="E10" s="30">
        <f t="shared" si="1"/>
        <v>23.403846892156501</v>
      </c>
      <c r="F10" s="30">
        <f>(C10/C12)*100</f>
        <v>20.329838875448665</v>
      </c>
    </row>
    <row r="11" spans="1:6" x14ac:dyDescent="0.2">
      <c r="A11" s="7" t="s">
        <v>28</v>
      </c>
      <c r="B11" s="20">
        <v>1008.1</v>
      </c>
      <c r="C11" s="20">
        <v>1057</v>
      </c>
      <c r="D11" s="20">
        <f t="shared" si="0"/>
        <v>48.899999999999977</v>
      </c>
      <c r="E11" s="30">
        <f t="shared" si="1"/>
        <v>4.8507092550342206</v>
      </c>
      <c r="F11" s="30">
        <f>(C11/C12)*100</f>
        <v>3.3426624290435303</v>
      </c>
    </row>
    <row r="12" spans="1:6" x14ac:dyDescent="0.2">
      <c r="A12" s="12" t="s">
        <v>70</v>
      </c>
      <c r="B12" s="21">
        <f>SUM(B6:B11)</f>
        <v>30024.400000000001</v>
      </c>
      <c r="C12" s="21">
        <f>SUM(C6:C11)</f>
        <v>31621.5</v>
      </c>
      <c r="D12" s="22">
        <f t="shared" si="0"/>
        <v>1597.0999999999985</v>
      </c>
      <c r="E12" s="31">
        <f t="shared" si="1"/>
        <v>5.3193402699137984</v>
      </c>
      <c r="F12" s="32">
        <f>(C12/C12)*100</f>
        <v>100</v>
      </c>
    </row>
    <row r="13" spans="1:6" ht="25.5" customHeight="1" x14ac:dyDescent="0.2">
      <c r="A13" s="12" t="s">
        <v>16</v>
      </c>
      <c r="B13" s="10"/>
      <c r="C13" s="10"/>
      <c r="D13" s="24"/>
      <c r="E13" s="26"/>
      <c r="F13" s="25"/>
    </row>
    <row r="14" spans="1:6" x14ac:dyDescent="0.2">
      <c r="A14" s="7" t="s">
        <v>17</v>
      </c>
      <c r="B14" s="20">
        <v>3912.6</v>
      </c>
      <c r="C14" s="20">
        <v>4038</v>
      </c>
      <c r="D14" s="20">
        <f t="shared" ref="D14:D22" si="2">(C14-B14)</f>
        <v>125.40000000000009</v>
      </c>
      <c r="E14" s="30">
        <f t="shared" ref="E14:E22" si="3">(C14-B14)/B14*100</f>
        <v>3.2050299033890535</v>
      </c>
      <c r="F14" s="30">
        <f>(C14/C22)*100</f>
        <v>14.375938993043441</v>
      </c>
    </row>
    <row r="15" spans="1:6" x14ac:dyDescent="0.2">
      <c r="A15" s="7" t="s">
        <v>18</v>
      </c>
      <c r="B15" s="20">
        <v>8493.1</v>
      </c>
      <c r="C15" s="20">
        <v>9511.9</v>
      </c>
      <c r="D15" s="20">
        <f t="shared" si="2"/>
        <v>1018.7999999999993</v>
      </c>
      <c r="E15" s="30">
        <f t="shared" si="3"/>
        <v>11.995619973861125</v>
      </c>
      <c r="F15" s="30">
        <f>(C15/C22)*100</f>
        <v>33.863916321924201</v>
      </c>
    </row>
    <row r="16" spans="1:6" x14ac:dyDescent="0.2">
      <c r="A16" s="7" t="s">
        <v>19</v>
      </c>
      <c r="B16" s="20">
        <v>1675.4</v>
      </c>
      <c r="C16" s="20">
        <v>1721.4</v>
      </c>
      <c r="D16" s="20">
        <f t="shared" si="2"/>
        <v>46</v>
      </c>
      <c r="E16" s="30">
        <f t="shared" si="3"/>
        <v>2.7456129879431779</v>
      </c>
      <c r="F16" s="30">
        <f>(C16/C22)*100</f>
        <v>6.1284649288323383</v>
      </c>
    </row>
    <row r="17" spans="1:6" x14ac:dyDescent="0.2">
      <c r="A17" s="7" t="s">
        <v>20</v>
      </c>
      <c r="B17" s="20">
        <v>1397.9</v>
      </c>
      <c r="C17" s="20">
        <v>1575.2</v>
      </c>
      <c r="D17" s="20">
        <f t="shared" si="2"/>
        <v>177.29999999999995</v>
      </c>
      <c r="E17" s="30">
        <f t="shared" si="3"/>
        <v>12.683310680306171</v>
      </c>
      <c r="F17" s="30">
        <f>(C17/C22)*100</f>
        <v>5.6079690693021371</v>
      </c>
    </row>
    <row r="18" spans="1:6" x14ac:dyDescent="0.2">
      <c r="A18" s="7" t="s">
        <v>21</v>
      </c>
      <c r="B18" s="20">
        <v>536.9</v>
      </c>
      <c r="C18" s="20">
        <v>553.6</v>
      </c>
      <c r="D18" s="20">
        <f t="shared" si="2"/>
        <v>16.700000000000045</v>
      </c>
      <c r="E18" s="30">
        <f t="shared" si="3"/>
        <v>3.1104488731607463</v>
      </c>
      <c r="F18" s="30">
        <f>(C18/C22)*100</f>
        <v>1.9709063463469167</v>
      </c>
    </row>
    <row r="19" spans="1:6" x14ac:dyDescent="0.2">
      <c r="A19" s="7" t="s">
        <v>22</v>
      </c>
      <c r="B19" s="20">
        <v>436.8</v>
      </c>
      <c r="C19" s="20">
        <v>470.6</v>
      </c>
      <c r="D19" s="20">
        <f t="shared" si="2"/>
        <v>33.800000000000011</v>
      </c>
      <c r="E19" s="30">
        <f t="shared" si="3"/>
        <v>7.7380952380952408</v>
      </c>
      <c r="F19" s="30">
        <f>(C19/C22)*100</f>
        <v>1.6754128009227944</v>
      </c>
    </row>
    <row r="20" spans="1:6" x14ac:dyDescent="0.2">
      <c r="A20" s="7" t="s">
        <v>27</v>
      </c>
      <c r="B20" s="20">
        <v>3561.9</v>
      </c>
      <c r="C20" s="20">
        <v>4343.8</v>
      </c>
      <c r="D20" s="20">
        <f t="shared" si="2"/>
        <v>781.90000000000009</v>
      </c>
      <c r="E20" s="30">
        <f t="shared" si="3"/>
        <v>21.951767315196946</v>
      </c>
      <c r="F20" s="30">
        <f>(C20/C22)*100</f>
        <v>15.464636898955449</v>
      </c>
    </row>
    <row r="21" spans="1:6" x14ac:dyDescent="0.2">
      <c r="A21" s="7" t="s">
        <v>71</v>
      </c>
      <c r="B21" s="20">
        <v>5387.7</v>
      </c>
      <c r="C21" s="20">
        <v>5874.1</v>
      </c>
      <c r="D21" s="20">
        <f t="shared" si="2"/>
        <v>486.40000000000055</v>
      </c>
      <c r="E21" s="30">
        <f t="shared" si="3"/>
        <v>9.0279711194016112</v>
      </c>
      <c r="F21" s="30">
        <f>(C21/C22)*100</f>
        <v>20.91275464067273</v>
      </c>
    </row>
    <row r="22" spans="1:6" x14ac:dyDescent="0.2">
      <c r="A22" s="12" t="s">
        <v>23</v>
      </c>
      <c r="B22" s="21">
        <f>SUM(B14:B21)</f>
        <v>25402.300000000003</v>
      </c>
      <c r="C22" s="21">
        <f>SUM(C14:C21)</f>
        <v>28088.6</v>
      </c>
      <c r="D22" s="22">
        <f t="shared" si="2"/>
        <v>2686.2999999999956</v>
      </c>
      <c r="E22" s="31">
        <f t="shared" si="3"/>
        <v>10.575026670813255</v>
      </c>
      <c r="F22" s="32">
        <f>(C22/C22)*100</f>
        <v>100</v>
      </c>
    </row>
    <row r="23" spans="1:6" ht="25.5" customHeight="1" x14ac:dyDescent="0.2">
      <c r="A23" s="12" t="s">
        <v>26</v>
      </c>
      <c r="B23" s="10"/>
      <c r="C23" s="10"/>
      <c r="D23" s="24"/>
      <c r="E23" s="26"/>
      <c r="F23" s="25"/>
    </row>
    <row r="24" spans="1:6" x14ac:dyDescent="0.2">
      <c r="A24" s="6" t="s">
        <v>24</v>
      </c>
      <c r="B24" s="22">
        <v>4622.1000000000004</v>
      </c>
      <c r="C24" s="22">
        <v>3532.9</v>
      </c>
      <c r="D24" s="22">
        <f t="shared" ref="D24:D31" si="4">(C24-B24)</f>
        <v>-1089.2000000000003</v>
      </c>
      <c r="E24" s="31">
        <f t="shared" ref="E24:E30" si="5">(C24-B24)/B24*100</f>
        <v>-23.565046191125248</v>
      </c>
      <c r="F24" s="28" t="s">
        <v>32</v>
      </c>
    </row>
    <row r="25" spans="1:6" x14ac:dyDescent="0.2">
      <c r="A25" s="6" t="s">
        <v>72</v>
      </c>
      <c r="B25" s="22">
        <f>(B24/B12)*100</f>
        <v>15.394479156952345</v>
      </c>
      <c r="C25" s="22">
        <f t="shared" ref="C25" si="6">(C24/C12)*100</f>
        <v>11.172461774425628</v>
      </c>
      <c r="D25" s="22">
        <f t="shared" si="4"/>
        <v>-4.2220173825267171</v>
      </c>
      <c r="E25" s="28" t="s">
        <v>32</v>
      </c>
      <c r="F25" s="28" t="s">
        <v>32</v>
      </c>
    </row>
    <row r="26" spans="1:6" x14ac:dyDescent="0.2">
      <c r="A26" s="33" t="s">
        <v>73</v>
      </c>
      <c r="B26" s="20">
        <v>-1067.8</v>
      </c>
      <c r="C26" s="20">
        <v>-560</v>
      </c>
      <c r="D26" s="35">
        <f t="shared" si="4"/>
        <v>507.79999999999995</v>
      </c>
      <c r="E26" s="30">
        <f t="shared" si="5"/>
        <v>-47.555722045326839</v>
      </c>
      <c r="F26" s="27" t="s">
        <v>32</v>
      </c>
    </row>
    <row r="27" spans="1:6" x14ac:dyDescent="0.2">
      <c r="A27" s="34" t="s">
        <v>25</v>
      </c>
      <c r="B27" s="22">
        <v>3554.3</v>
      </c>
      <c r="C27" s="22">
        <v>2973</v>
      </c>
      <c r="D27" s="22">
        <f t="shared" si="4"/>
        <v>-581.30000000000018</v>
      </c>
      <c r="E27" s="31">
        <f t="shared" si="5"/>
        <v>-16.354837802098871</v>
      </c>
      <c r="F27" s="28" t="s">
        <v>32</v>
      </c>
    </row>
    <row r="28" spans="1:6" x14ac:dyDescent="0.2">
      <c r="A28" s="33" t="s">
        <v>34</v>
      </c>
      <c r="B28" s="20">
        <v>2552.8000000000002</v>
      </c>
      <c r="C28" s="20">
        <v>-1207.0999999999999</v>
      </c>
      <c r="D28" s="35">
        <f t="shared" si="4"/>
        <v>-3759.9</v>
      </c>
      <c r="E28" s="30">
        <f t="shared" si="5"/>
        <v>-147.28533375117516</v>
      </c>
      <c r="F28" s="27" t="s">
        <v>32</v>
      </c>
    </row>
    <row r="29" spans="1:6" x14ac:dyDescent="0.2">
      <c r="A29" s="33" t="s">
        <v>35</v>
      </c>
      <c r="B29" s="20">
        <v>0</v>
      </c>
      <c r="C29" s="20">
        <v>0</v>
      </c>
      <c r="D29" s="35">
        <f t="shared" si="4"/>
        <v>0</v>
      </c>
      <c r="E29" s="27">
        <v>0</v>
      </c>
      <c r="F29" s="27" t="s">
        <v>32</v>
      </c>
    </row>
    <row r="30" spans="1:6" x14ac:dyDescent="0.2">
      <c r="A30" s="6" t="s">
        <v>0</v>
      </c>
      <c r="B30" s="22">
        <v>6107.1</v>
      </c>
      <c r="C30" s="22">
        <v>1765.9</v>
      </c>
      <c r="D30" s="22">
        <f t="shared" si="4"/>
        <v>-4341.2000000000007</v>
      </c>
      <c r="E30" s="31">
        <f t="shared" si="5"/>
        <v>-71.084475446611322</v>
      </c>
      <c r="F30" s="28" t="s">
        <v>32</v>
      </c>
    </row>
    <row r="31" spans="1:6" x14ac:dyDescent="0.2">
      <c r="A31" s="12" t="s">
        <v>74</v>
      </c>
      <c r="B31" s="23">
        <f>(B30/B12)*100</f>
        <v>20.340456428771265</v>
      </c>
      <c r="C31" s="23">
        <f>(C30/C12)*100</f>
        <v>5.5844915642837947</v>
      </c>
      <c r="D31" s="22">
        <f t="shared" si="4"/>
        <v>-14.755964864487471</v>
      </c>
      <c r="E31" s="28" t="s">
        <v>32</v>
      </c>
      <c r="F31" s="28" t="s">
        <v>32</v>
      </c>
    </row>
    <row r="32" spans="1:6" ht="25.5" customHeight="1" x14ac:dyDescent="0.2">
      <c r="A32" s="78" t="s">
        <v>5</v>
      </c>
      <c r="B32" s="78"/>
      <c r="C32" s="78"/>
      <c r="D32" s="78"/>
      <c r="E32" s="78"/>
      <c r="F32" s="78"/>
    </row>
    <row r="33" spans="1:6" ht="63.75" customHeight="1" x14ac:dyDescent="0.2">
      <c r="A33" s="79" t="s">
        <v>29</v>
      </c>
      <c r="B33" s="79"/>
      <c r="C33" s="79"/>
      <c r="D33" s="79"/>
      <c r="E33" s="79"/>
      <c r="F33" s="79"/>
    </row>
    <row r="34" spans="1:6" ht="51" customHeight="1" x14ac:dyDescent="0.2">
      <c r="A34" s="79" t="s">
        <v>31</v>
      </c>
      <c r="B34" s="79"/>
      <c r="C34" s="79"/>
      <c r="D34" s="79"/>
      <c r="E34" s="79"/>
      <c r="F34" s="79"/>
    </row>
    <row r="35" spans="1:6" ht="89.25" customHeight="1" x14ac:dyDescent="0.2">
      <c r="A35" s="64" t="s">
        <v>83</v>
      </c>
      <c r="B35" s="64"/>
      <c r="C35" s="64"/>
      <c r="D35" s="64"/>
      <c r="E35" s="64"/>
      <c r="F35" s="64"/>
    </row>
    <row r="36" spans="1:6" ht="51" customHeight="1" x14ac:dyDescent="0.2">
      <c r="A36" s="64" t="s">
        <v>75</v>
      </c>
      <c r="B36" s="64"/>
      <c r="C36" s="64"/>
      <c r="D36" s="64"/>
      <c r="E36" s="64"/>
      <c r="F36" s="64"/>
    </row>
    <row r="37" spans="1:6" ht="25.5" customHeight="1" x14ac:dyDescent="0.2">
      <c r="A37" s="64" t="s">
        <v>76</v>
      </c>
      <c r="B37" s="64"/>
      <c r="C37" s="64"/>
      <c r="D37" s="64"/>
      <c r="E37" s="64"/>
      <c r="F37" s="64"/>
    </row>
    <row r="38" spans="1:6" ht="51" customHeight="1" x14ac:dyDescent="0.2">
      <c r="A38" s="64" t="s">
        <v>77</v>
      </c>
      <c r="B38" s="65"/>
      <c r="C38" s="65"/>
      <c r="D38" s="65"/>
      <c r="E38" s="65"/>
      <c r="F38" s="65"/>
    </row>
    <row r="39" spans="1:6" ht="38.25" customHeight="1" x14ac:dyDescent="0.2">
      <c r="A39" s="64" t="s">
        <v>78</v>
      </c>
      <c r="B39" s="64"/>
      <c r="C39" s="64"/>
      <c r="D39" s="64"/>
      <c r="E39" s="64"/>
      <c r="F39" s="64"/>
    </row>
    <row r="40" spans="1:6" x14ac:dyDescent="0.2">
      <c r="A40" s="42"/>
      <c r="B40" s="42"/>
      <c r="C40" s="42"/>
      <c r="D40" s="42"/>
      <c r="E40" s="42"/>
      <c r="F40" s="42"/>
    </row>
    <row r="41" spans="1:6" x14ac:dyDescent="0.2">
      <c r="A41" s="42"/>
      <c r="B41" s="42"/>
      <c r="C41" s="42"/>
      <c r="D41" s="42"/>
      <c r="E41" s="42"/>
      <c r="F41" s="42"/>
    </row>
    <row r="42" spans="1:6" x14ac:dyDescent="0.2">
      <c r="A42" s="42"/>
      <c r="B42" s="42"/>
      <c r="C42" s="42"/>
      <c r="D42" s="42"/>
      <c r="E42" s="42"/>
      <c r="F42" s="42"/>
    </row>
    <row r="43" spans="1:6" x14ac:dyDescent="0.2">
      <c r="A43" s="42"/>
      <c r="B43" s="42"/>
      <c r="C43" s="42"/>
      <c r="D43" s="42"/>
      <c r="E43" s="42"/>
      <c r="F43" s="42"/>
    </row>
    <row r="44" spans="1:6" x14ac:dyDescent="0.2">
      <c r="A44" s="42"/>
      <c r="B44" s="42"/>
      <c r="C44" s="42"/>
      <c r="D44" s="42"/>
      <c r="E44" s="42"/>
      <c r="F44" s="42"/>
    </row>
    <row r="45" spans="1:6" x14ac:dyDescent="0.2">
      <c r="A45" s="42"/>
      <c r="B45" s="42"/>
      <c r="C45" s="42"/>
      <c r="D45" s="42"/>
      <c r="E45" s="42"/>
      <c r="F45" s="42"/>
    </row>
    <row r="46" spans="1:6" x14ac:dyDescent="0.2">
      <c r="A46" s="42"/>
      <c r="B46" s="42"/>
      <c r="C46" s="42"/>
      <c r="D46" s="42"/>
      <c r="E46" s="42"/>
      <c r="F46" s="42"/>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K15" sqref="K15"/>
    </sheetView>
  </sheetViews>
  <sheetFormatPr defaultRowHeight="12.75" x14ac:dyDescent="0.2"/>
  <cols>
    <col min="1" max="1" width="36.42578125" style="40" customWidth="1"/>
    <col min="2" max="2" width="9.140625" style="40"/>
    <col min="3" max="3" width="10.7109375" style="40" customWidth="1"/>
    <col min="4" max="4" width="9.140625" style="40"/>
    <col min="5" max="5" width="9.85546875" style="40" customWidth="1"/>
    <col min="6" max="6" width="11.140625" style="40" customWidth="1"/>
    <col min="7" max="16384" width="9.140625" style="40"/>
  </cols>
  <sheetData>
    <row r="1" spans="1:6" ht="25.5" customHeight="1" x14ac:dyDescent="0.2">
      <c r="A1" s="75" t="s">
        <v>68</v>
      </c>
      <c r="B1" s="75"/>
      <c r="C1" s="75"/>
      <c r="D1" s="75"/>
      <c r="E1" s="75"/>
      <c r="F1" s="75"/>
    </row>
    <row r="2" spans="1:6" x14ac:dyDescent="0.2">
      <c r="A2" s="76" t="s">
        <v>46</v>
      </c>
      <c r="B2" s="76"/>
      <c r="C2" s="76"/>
      <c r="D2" s="76"/>
      <c r="E2" s="76"/>
      <c r="F2" s="76"/>
    </row>
    <row r="3" spans="1:6" x14ac:dyDescent="0.2">
      <c r="A3" s="77" t="s">
        <v>30</v>
      </c>
      <c r="B3" s="77"/>
      <c r="C3" s="77"/>
      <c r="D3" s="77"/>
      <c r="E3" s="77"/>
      <c r="F3" s="77"/>
    </row>
    <row r="4" spans="1:6" ht="63.75" x14ac:dyDescent="0.2">
      <c r="A4" s="8"/>
      <c r="B4" s="15" t="s">
        <v>47</v>
      </c>
      <c r="C4" s="15" t="s">
        <v>48</v>
      </c>
      <c r="D4" s="15" t="s">
        <v>12</v>
      </c>
      <c r="E4" s="17" t="s">
        <v>38</v>
      </c>
      <c r="F4" s="17" t="s">
        <v>49</v>
      </c>
    </row>
    <row r="5" spans="1:6" ht="25.5" customHeight="1" x14ac:dyDescent="0.2">
      <c r="A5" s="9" t="s">
        <v>2</v>
      </c>
      <c r="B5" s="11"/>
      <c r="C5" s="11"/>
      <c r="D5" s="11"/>
      <c r="E5" s="11"/>
      <c r="F5" s="11"/>
    </row>
    <row r="6" spans="1:6" x14ac:dyDescent="0.2">
      <c r="A6" s="7" t="s">
        <v>33</v>
      </c>
      <c r="B6" s="20">
        <v>7812.6</v>
      </c>
      <c r="C6" s="20">
        <v>7821.8</v>
      </c>
      <c r="D6" s="20">
        <f t="shared" ref="D6:D12" si="0">(C6-B6)</f>
        <v>9.1999999999998181</v>
      </c>
      <c r="E6" s="30">
        <f t="shared" ref="E6:E12" si="1">(C6-B6)/B6*100</f>
        <v>0.11775849269129122</v>
      </c>
      <c r="F6" s="30">
        <f>(C6/C12)*100</f>
        <v>82.492775633318573</v>
      </c>
    </row>
    <row r="7" spans="1:6" x14ac:dyDescent="0.2">
      <c r="A7" s="7" t="s">
        <v>13</v>
      </c>
      <c r="B7" s="20">
        <v>465.3</v>
      </c>
      <c r="C7" s="20">
        <v>470.1</v>
      </c>
      <c r="D7" s="20">
        <f t="shared" si="0"/>
        <v>4.8000000000000114</v>
      </c>
      <c r="E7" s="30">
        <f t="shared" si="1"/>
        <v>1.0315925209542256</v>
      </c>
      <c r="F7" s="30">
        <f>(C7/C12)*100</f>
        <v>4.9579193823957475</v>
      </c>
    </row>
    <row r="8" spans="1:6" x14ac:dyDescent="0.2">
      <c r="A8" s="7" t="s">
        <v>14</v>
      </c>
      <c r="B8" s="20">
        <v>213.8</v>
      </c>
      <c r="C8" s="20">
        <v>207.4</v>
      </c>
      <c r="D8" s="20">
        <f t="shared" si="0"/>
        <v>-6.4000000000000057</v>
      </c>
      <c r="E8" s="30">
        <f t="shared" si="1"/>
        <v>-2.9934518241347079</v>
      </c>
      <c r="F8" s="30">
        <f>(C8/C12)*100</f>
        <v>2.1873483937648972</v>
      </c>
    </row>
    <row r="9" spans="1:6" x14ac:dyDescent="0.2">
      <c r="A9" s="7" t="s">
        <v>15</v>
      </c>
      <c r="B9" s="20">
        <v>253</v>
      </c>
      <c r="C9" s="20">
        <v>221.6</v>
      </c>
      <c r="D9" s="20">
        <f t="shared" si="0"/>
        <v>-31.400000000000006</v>
      </c>
      <c r="E9" s="30">
        <f t="shared" si="1"/>
        <v>-12.411067193675891</v>
      </c>
      <c r="F9" s="30">
        <f>(C9/C12)*100</f>
        <v>2.3371089877449429</v>
      </c>
    </row>
    <row r="10" spans="1:6" x14ac:dyDescent="0.2">
      <c r="A10" s="7" t="s">
        <v>27</v>
      </c>
      <c r="B10" s="20">
        <v>1491.5</v>
      </c>
      <c r="C10" s="20">
        <v>520.6</v>
      </c>
      <c r="D10" s="20">
        <f t="shared" si="0"/>
        <v>-970.9</v>
      </c>
      <c r="E10" s="30">
        <f t="shared" si="1"/>
        <v>-65.095541401273877</v>
      </c>
      <c r="F10" s="30">
        <f>(C10/C12)*100</f>
        <v>5.4905186778881658</v>
      </c>
    </row>
    <row r="11" spans="1:6" x14ac:dyDescent="0.2">
      <c r="A11" s="7" t="s">
        <v>28</v>
      </c>
      <c r="B11" s="20">
        <v>264.60000000000002</v>
      </c>
      <c r="C11" s="20">
        <v>240.3</v>
      </c>
      <c r="D11" s="20">
        <f t="shared" si="0"/>
        <v>-24.300000000000011</v>
      </c>
      <c r="E11" s="30">
        <f t="shared" si="1"/>
        <v>-9.1836734693877577</v>
      </c>
      <c r="F11" s="30">
        <f>(C11/C12)*100</f>
        <v>2.5343289248876797</v>
      </c>
    </row>
    <row r="12" spans="1:6" x14ac:dyDescent="0.2">
      <c r="A12" s="12" t="s">
        <v>70</v>
      </c>
      <c r="B12" s="21">
        <f>SUM(B6:B11)</f>
        <v>10500.8</v>
      </c>
      <c r="C12" s="21">
        <f>SUM(C6:C11)</f>
        <v>9481.7999999999993</v>
      </c>
      <c r="D12" s="22">
        <f t="shared" si="0"/>
        <v>-1019</v>
      </c>
      <c r="E12" s="31">
        <f t="shared" si="1"/>
        <v>-9.7040225506628062</v>
      </c>
      <c r="F12" s="32">
        <f>(C12/C12)*100</f>
        <v>100</v>
      </c>
    </row>
    <row r="13" spans="1:6" ht="25.5" customHeight="1" x14ac:dyDescent="0.2">
      <c r="A13" s="12" t="s">
        <v>16</v>
      </c>
      <c r="B13" s="10"/>
      <c r="C13" s="10"/>
      <c r="D13" s="24"/>
      <c r="E13" s="26"/>
      <c r="F13" s="25"/>
    </row>
    <row r="14" spans="1:6" x14ac:dyDescent="0.2">
      <c r="A14" s="7" t="s">
        <v>17</v>
      </c>
      <c r="B14" s="20">
        <v>1906.8</v>
      </c>
      <c r="C14" s="20">
        <v>1805.5</v>
      </c>
      <c r="D14" s="20">
        <f t="shared" ref="D14:D22" si="2">(C14-B14)</f>
        <v>-101.29999999999995</v>
      </c>
      <c r="E14" s="30">
        <f t="shared" ref="E14:E22" si="3">(C14-B14)/B14*100</f>
        <v>-5.3125655548563016</v>
      </c>
      <c r="F14" s="30">
        <f>(C14/C22)*100</f>
        <v>20.258064516129028</v>
      </c>
    </row>
    <row r="15" spans="1:6" x14ac:dyDescent="0.2">
      <c r="A15" s="7" t="s">
        <v>18</v>
      </c>
      <c r="B15" s="20">
        <v>3061.8</v>
      </c>
      <c r="C15" s="20">
        <v>3442.6</v>
      </c>
      <c r="D15" s="20">
        <f t="shared" si="2"/>
        <v>380.79999999999973</v>
      </c>
      <c r="E15" s="30">
        <f t="shared" si="3"/>
        <v>12.437128486511192</v>
      </c>
      <c r="F15" s="30">
        <f>(C15/C22)*100</f>
        <v>38.626647966339398</v>
      </c>
    </row>
    <row r="16" spans="1:6" x14ac:dyDescent="0.2">
      <c r="A16" s="7" t="s">
        <v>19</v>
      </c>
      <c r="B16" s="20">
        <v>488</v>
      </c>
      <c r="C16" s="20">
        <v>466.8</v>
      </c>
      <c r="D16" s="20">
        <f t="shared" si="2"/>
        <v>-21.199999999999989</v>
      </c>
      <c r="E16" s="30">
        <f t="shared" si="3"/>
        <v>-4.3442622950819647</v>
      </c>
      <c r="F16" s="30">
        <f>(C16/C22)*100</f>
        <v>5.2375876577840108</v>
      </c>
    </row>
    <row r="17" spans="1:6" x14ac:dyDescent="0.2">
      <c r="A17" s="7" t="s">
        <v>20</v>
      </c>
      <c r="B17" s="20">
        <v>541.5</v>
      </c>
      <c r="C17" s="20">
        <v>579.79999999999995</v>
      </c>
      <c r="D17" s="20">
        <f t="shared" si="2"/>
        <v>38.299999999999955</v>
      </c>
      <c r="E17" s="30">
        <f t="shared" si="3"/>
        <v>7.0729455216989754</v>
      </c>
      <c r="F17" s="30">
        <f>(C17/C22)*100</f>
        <v>6.505469845722299</v>
      </c>
    </row>
    <row r="18" spans="1:6" x14ac:dyDescent="0.2">
      <c r="A18" s="7" t="s">
        <v>21</v>
      </c>
      <c r="B18" s="20">
        <v>157.4</v>
      </c>
      <c r="C18" s="20">
        <v>158.6</v>
      </c>
      <c r="D18" s="20">
        <f t="shared" si="2"/>
        <v>1.1999999999999886</v>
      </c>
      <c r="E18" s="30">
        <f t="shared" si="3"/>
        <v>0.76238881829732441</v>
      </c>
      <c r="F18" s="30">
        <f>(C18/C22)*100</f>
        <v>1.7795231416549786</v>
      </c>
    </row>
    <row r="19" spans="1:6" x14ac:dyDescent="0.2">
      <c r="A19" s="7" t="s">
        <v>22</v>
      </c>
      <c r="B19" s="20">
        <v>135.5</v>
      </c>
      <c r="C19" s="20">
        <v>145.19999999999999</v>
      </c>
      <c r="D19" s="20">
        <f t="shared" si="2"/>
        <v>9.6999999999999886</v>
      </c>
      <c r="E19" s="30">
        <f t="shared" si="3"/>
        <v>7.158671586715859</v>
      </c>
      <c r="F19" s="30">
        <f>(C19/C22)*100</f>
        <v>1.6291725105189336</v>
      </c>
    </row>
    <row r="20" spans="1:6" x14ac:dyDescent="0.2">
      <c r="A20" s="7" t="s">
        <v>27</v>
      </c>
      <c r="B20" s="20">
        <v>789.3</v>
      </c>
      <c r="C20" s="20">
        <v>178.1</v>
      </c>
      <c r="D20" s="20">
        <f t="shared" si="2"/>
        <v>-611.19999999999993</v>
      </c>
      <c r="E20" s="30">
        <f t="shared" si="3"/>
        <v>-77.43570252122133</v>
      </c>
      <c r="F20" s="30">
        <f>(C20/C22)*100</f>
        <v>1.9983169705469841</v>
      </c>
    </row>
    <row r="21" spans="1:6" x14ac:dyDescent="0.2">
      <c r="A21" s="7" t="s">
        <v>71</v>
      </c>
      <c r="B21" s="20">
        <v>2155.8000000000002</v>
      </c>
      <c r="C21" s="20">
        <v>2135.9</v>
      </c>
      <c r="D21" s="20">
        <f t="shared" si="2"/>
        <v>-19.900000000000091</v>
      </c>
      <c r="E21" s="30">
        <f t="shared" si="3"/>
        <v>-0.92309119584377441</v>
      </c>
      <c r="F21" s="30">
        <f>(C21/C22)*100</f>
        <v>23.965217391304343</v>
      </c>
    </row>
    <row r="22" spans="1:6" x14ac:dyDescent="0.2">
      <c r="A22" s="12" t="s">
        <v>23</v>
      </c>
      <c r="B22" s="21">
        <f>SUM(B14:B21)</f>
        <v>9236.1</v>
      </c>
      <c r="C22" s="21">
        <f>SUM(C14:C21)</f>
        <v>8912.5000000000018</v>
      </c>
      <c r="D22" s="22">
        <f t="shared" si="2"/>
        <v>-323.59999999999854</v>
      </c>
      <c r="E22" s="31">
        <f t="shared" si="3"/>
        <v>-3.5036433126535935</v>
      </c>
      <c r="F22" s="32">
        <f>(C22/C22)*100</f>
        <v>100</v>
      </c>
    </row>
    <row r="23" spans="1:6" ht="25.5" customHeight="1" x14ac:dyDescent="0.2">
      <c r="A23" s="12" t="s">
        <v>26</v>
      </c>
      <c r="B23" s="10"/>
      <c r="C23" s="10"/>
      <c r="D23" s="24"/>
      <c r="E23" s="26"/>
      <c r="F23" s="25"/>
    </row>
    <row r="24" spans="1:6" x14ac:dyDescent="0.2">
      <c r="A24" s="6" t="s">
        <v>24</v>
      </c>
      <c r="B24" s="22">
        <v>1264.7</v>
      </c>
      <c r="C24" s="22">
        <v>569.29999999999995</v>
      </c>
      <c r="D24" s="22">
        <f t="shared" ref="D24:D31" si="4">(C24-B24)</f>
        <v>-695.40000000000009</v>
      </c>
      <c r="E24" s="31">
        <f t="shared" ref="E24:E30" si="5">(C24-B24)/B24*100</f>
        <v>-54.985372024986169</v>
      </c>
      <c r="F24" s="28" t="s">
        <v>32</v>
      </c>
    </row>
    <row r="25" spans="1:6" x14ac:dyDescent="0.2">
      <c r="A25" s="6" t="s">
        <v>72</v>
      </c>
      <c r="B25" s="22">
        <f>(B24/B12)*100</f>
        <v>12.043844278531161</v>
      </c>
      <c r="C25" s="22">
        <f t="shared" ref="C25" si="6">(C24/C12)*100</f>
        <v>6.0041342361155055</v>
      </c>
      <c r="D25" s="22">
        <f t="shared" si="4"/>
        <v>-6.0397100424156553</v>
      </c>
      <c r="E25" s="28" t="s">
        <v>32</v>
      </c>
      <c r="F25" s="28" t="s">
        <v>32</v>
      </c>
    </row>
    <row r="26" spans="1:6" x14ac:dyDescent="0.2">
      <c r="A26" s="33" t="s">
        <v>73</v>
      </c>
      <c r="B26" s="20">
        <v>-227.8</v>
      </c>
      <c r="C26" s="20">
        <v>-88.5</v>
      </c>
      <c r="D26" s="35">
        <f t="shared" si="4"/>
        <v>139.30000000000001</v>
      </c>
      <c r="E26" s="30">
        <f t="shared" si="5"/>
        <v>-61.150131694468833</v>
      </c>
      <c r="F26" s="27" t="s">
        <v>32</v>
      </c>
    </row>
    <row r="27" spans="1:6" x14ac:dyDescent="0.2">
      <c r="A27" s="34" t="s">
        <v>25</v>
      </c>
      <c r="B27" s="22">
        <v>1036.9000000000001</v>
      </c>
      <c r="C27" s="22">
        <v>480.8</v>
      </c>
      <c r="D27" s="22">
        <f t="shared" si="4"/>
        <v>-556.10000000000014</v>
      </c>
      <c r="E27" s="31">
        <f t="shared" si="5"/>
        <v>-53.631015527051794</v>
      </c>
      <c r="F27" s="28" t="s">
        <v>32</v>
      </c>
    </row>
    <row r="28" spans="1:6" x14ac:dyDescent="0.2">
      <c r="A28" s="33" t="s">
        <v>34</v>
      </c>
      <c r="B28" s="20">
        <v>-253.4</v>
      </c>
      <c r="C28" s="20">
        <v>-237.2</v>
      </c>
      <c r="D28" s="35">
        <f t="shared" si="4"/>
        <v>16.200000000000017</v>
      </c>
      <c r="E28" s="30">
        <f t="shared" si="5"/>
        <v>-6.3930544593528076</v>
      </c>
      <c r="F28" s="27" t="s">
        <v>32</v>
      </c>
    </row>
    <row r="29" spans="1:6" x14ac:dyDescent="0.2">
      <c r="A29" s="33" t="s">
        <v>35</v>
      </c>
      <c r="B29" s="20">
        <v>0</v>
      </c>
      <c r="C29" s="20">
        <v>0</v>
      </c>
      <c r="D29" s="35">
        <f t="shared" si="4"/>
        <v>0</v>
      </c>
      <c r="E29" s="27">
        <v>0</v>
      </c>
      <c r="F29" s="27" t="s">
        <v>32</v>
      </c>
    </row>
    <row r="30" spans="1:6" x14ac:dyDescent="0.2">
      <c r="A30" s="6" t="s">
        <v>0</v>
      </c>
      <c r="B30" s="22">
        <v>783.6</v>
      </c>
      <c r="C30" s="22">
        <v>243.6</v>
      </c>
      <c r="D30" s="22">
        <f t="shared" si="4"/>
        <v>-540</v>
      </c>
      <c r="E30" s="31">
        <f t="shared" si="5"/>
        <v>-68.912710566615615</v>
      </c>
      <c r="F30" s="28" t="s">
        <v>32</v>
      </c>
    </row>
    <row r="31" spans="1:6" x14ac:dyDescent="0.2">
      <c r="A31" s="12" t="s">
        <v>74</v>
      </c>
      <c r="B31" s="23">
        <f>(B30/B12)*100</f>
        <v>7.4622885875361877</v>
      </c>
      <c r="C31" s="23">
        <f>(C30/C12)*100</f>
        <v>2.569132443206986</v>
      </c>
      <c r="D31" s="22">
        <f t="shared" si="4"/>
        <v>-4.8931561443292022</v>
      </c>
      <c r="E31" s="28" t="s">
        <v>32</v>
      </c>
      <c r="F31" s="28" t="s">
        <v>32</v>
      </c>
    </row>
    <row r="32" spans="1:6" ht="25.5" customHeight="1" x14ac:dyDescent="0.2">
      <c r="A32" s="78" t="s">
        <v>5</v>
      </c>
      <c r="B32" s="78"/>
      <c r="C32" s="78"/>
      <c r="D32" s="78"/>
      <c r="E32" s="78"/>
      <c r="F32" s="78"/>
    </row>
    <row r="33" spans="1:6" ht="63.75" customHeight="1" x14ac:dyDescent="0.2">
      <c r="A33" s="79" t="s">
        <v>29</v>
      </c>
      <c r="B33" s="79"/>
      <c r="C33" s="79"/>
      <c r="D33" s="79"/>
      <c r="E33" s="79"/>
      <c r="F33" s="79"/>
    </row>
    <row r="34" spans="1:6" ht="51" customHeight="1" x14ac:dyDescent="0.2">
      <c r="A34" s="79" t="s">
        <v>31</v>
      </c>
      <c r="B34" s="79"/>
      <c r="C34" s="79"/>
      <c r="D34" s="79"/>
      <c r="E34" s="79"/>
      <c r="F34" s="79"/>
    </row>
    <row r="35" spans="1:6" ht="89.25" customHeight="1" x14ac:dyDescent="0.2">
      <c r="A35" s="64" t="s">
        <v>83</v>
      </c>
      <c r="B35" s="64"/>
      <c r="C35" s="64"/>
      <c r="D35" s="64"/>
      <c r="E35" s="64"/>
      <c r="F35" s="64"/>
    </row>
    <row r="36" spans="1:6" ht="51" customHeight="1" x14ac:dyDescent="0.2">
      <c r="A36" s="64" t="s">
        <v>75</v>
      </c>
      <c r="B36" s="64"/>
      <c r="C36" s="64"/>
      <c r="D36" s="64"/>
      <c r="E36" s="64"/>
      <c r="F36" s="64"/>
    </row>
    <row r="37" spans="1:6" ht="25.5" customHeight="1" x14ac:dyDescent="0.2">
      <c r="A37" s="64" t="s">
        <v>76</v>
      </c>
      <c r="B37" s="64"/>
      <c r="C37" s="64"/>
      <c r="D37" s="64"/>
      <c r="E37" s="64"/>
      <c r="F37" s="64"/>
    </row>
    <row r="38" spans="1:6" ht="51" customHeight="1" x14ac:dyDescent="0.2">
      <c r="A38" s="64" t="s">
        <v>77</v>
      </c>
      <c r="B38" s="65"/>
      <c r="C38" s="65"/>
      <c r="D38" s="65"/>
      <c r="E38" s="65"/>
      <c r="F38" s="65"/>
    </row>
    <row r="39" spans="1:6" ht="38.25" customHeight="1" x14ac:dyDescent="0.2">
      <c r="A39" s="64" t="s">
        <v>78</v>
      </c>
      <c r="B39" s="64"/>
      <c r="C39" s="64"/>
      <c r="D39" s="64"/>
      <c r="E39" s="64"/>
      <c r="F39" s="64"/>
    </row>
    <row r="40" spans="1:6" x14ac:dyDescent="0.2">
      <c r="A40" s="42"/>
      <c r="B40" s="42"/>
      <c r="C40" s="42"/>
      <c r="D40" s="42"/>
      <c r="E40" s="42"/>
      <c r="F40" s="42"/>
    </row>
    <row r="41" spans="1:6" x14ac:dyDescent="0.2">
      <c r="A41" s="42"/>
      <c r="B41" s="42"/>
      <c r="C41" s="42"/>
      <c r="D41" s="42"/>
      <c r="E41" s="42"/>
      <c r="F41" s="42"/>
    </row>
    <row r="42" spans="1:6" x14ac:dyDescent="0.2">
      <c r="A42" s="42"/>
      <c r="B42" s="42"/>
      <c r="C42" s="42"/>
      <c r="D42" s="42"/>
      <c r="E42" s="42"/>
      <c r="F42" s="42"/>
    </row>
    <row r="43" spans="1:6" x14ac:dyDescent="0.2">
      <c r="A43" s="42"/>
      <c r="B43" s="42"/>
      <c r="C43" s="42"/>
      <c r="D43" s="42"/>
      <c r="E43" s="42"/>
      <c r="F43" s="42"/>
    </row>
    <row r="44" spans="1:6" x14ac:dyDescent="0.2">
      <c r="A44" s="42"/>
      <c r="B44" s="42"/>
      <c r="C44" s="42"/>
      <c r="D44" s="42"/>
      <c r="E44" s="42"/>
      <c r="F44" s="42"/>
    </row>
    <row r="45" spans="1:6" x14ac:dyDescent="0.2">
      <c r="A45" s="42"/>
      <c r="B45" s="42"/>
      <c r="C45" s="42"/>
      <c r="D45" s="42"/>
      <c r="E45" s="42"/>
      <c r="F45" s="42"/>
    </row>
    <row r="46" spans="1:6" x14ac:dyDescent="0.2">
      <c r="A46" s="42"/>
      <c r="B46" s="42"/>
      <c r="C46" s="42"/>
      <c r="D46" s="42"/>
      <c r="E46" s="42"/>
      <c r="F46" s="42"/>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G6" sqref="G6"/>
    </sheetView>
  </sheetViews>
  <sheetFormatPr defaultRowHeight="12.75" x14ac:dyDescent="0.2"/>
  <cols>
    <col min="1" max="1" width="27.5703125" style="40" bestFit="1" customWidth="1"/>
    <col min="2" max="6" width="9.140625" style="40"/>
    <col min="7" max="7" width="18.28515625" style="40" customWidth="1"/>
    <col min="8" max="16384" width="9.140625" style="40"/>
  </cols>
  <sheetData>
    <row r="1" spans="1:7" x14ac:dyDescent="0.2">
      <c r="A1" s="59" t="s">
        <v>57</v>
      </c>
      <c r="B1" s="59"/>
      <c r="C1" s="59"/>
      <c r="D1" s="59"/>
      <c r="E1" s="59"/>
      <c r="F1" s="59"/>
      <c r="G1" s="59"/>
    </row>
    <row r="2" spans="1:7" x14ac:dyDescent="0.2">
      <c r="A2" s="60" t="s">
        <v>54</v>
      </c>
      <c r="B2" s="60"/>
      <c r="C2" s="60"/>
      <c r="D2" s="60"/>
      <c r="E2" s="60"/>
      <c r="F2" s="60"/>
      <c r="G2" s="60"/>
    </row>
    <row r="3" spans="1:7" x14ac:dyDescent="0.2">
      <c r="A3" s="60" t="s">
        <v>4</v>
      </c>
      <c r="B3" s="60"/>
      <c r="C3" s="60"/>
      <c r="D3" s="60"/>
      <c r="E3" s="60"/>
      <c r="F3" s="60"/>
      <c r="G3" s="60"/>
    </row>
    <row r="4" spans="1:7" ht="38.25" x14ac:dyDescent="0.2">
      <c r="A4" s="47"/>
      <c r="B4" s="48">
        <v>2012</v>
      </c>
      <c r="C4" s="48">
        <v>2013</v>
      </c>
      <c r="D4" s="48">
        <v>2014</v>
      </c>
      <c r="E4" s="48">
        <v>2015</v>
      </c>
      <c r="F4" s="48">
        <v>2016</v>
      </c>
      <c r="G4" s="48" t="s">
        <v>59</v>
      </c>
    </row>
    <row r="5" spans="1:7" x14ac:dyDescent="0.2">
      <c r="A5" s="49" t="s">
        <v>0</v>
      </c>
      <c r="B5" s="55">
        <v>-403.2</v>
      </c>
      <c r="C5" s="55">
        <v>7772.2</v>
      </c>
      <c r="D5" s="50">
        <v>5741.4</v>
      </c>
      <c r="E5" s="50">
        <v>18032.5</v>
      </c>
      <c r="F5" s="50">
        <v>9762.9</v>
      </c>
      <c r="G5" s="51">
        <f>(F5-E5)</f>
        <v>-8269.6</v>
      </c>
    </row>
    <row r="6" spans="1:7" x14ac:dyDescent="0.2">
      <c r="A6" s="49" t="s">
        <v>1</v>
      </c>
      <c r="B6" s="50">
        <v>3771.6</v>
      </c>
      <c r="C6" s="50">
        <v>7307.8</v>
      </c>
      <c r="D6" s="50">
        <v>10789.5</v>
      </c>
      <c r="E6" s="50">
        <v>20807.7</v>
      </c>
      <c r="F6" s="50">
        <v>19371.099999999999</v>
      </c>
      <c r="G6" s="51">
        <f t="shared" ref="G6:G13" si="0">(F6-E6)</f>
        <v>-1436.6000000000022</v>
      </c>
    </row>
    <row r="7" spans="1:7" x14ac:dyDescent="0.2">
      <c r="A7" s="49" t="s">
        <v>6</v>
      </c>
      <c r="B7" s="50">
        <v>111137.5</v>
      </c>
      <c r="C7" s="50">
        <v>114650.9</v>
      </c>
      <c r="D7" s="50">
        <v>120831.2</v>
      </c>
      <c r="E7" s="50">
        <v>122543.9</v>
      </c>
      <c r="F7" s="50">
        <v>125746.6</v>
      </c>
      <c r="G7" s="51">
        <f t="shared" si="0"/>
        <v>3202.7000000000116</v>
      </c>
    </row>
    <row r="8" spans="1:7" x14ac:dyDescent="0.2">
      <c r="A8" s="49" t="s">
        <v>7</v>
      </c>
      <c r="B8" s="50">
        <v>80865.8</v>
      </c>
      <c r="C8" s="50">
        <v>83967.9</v>
      </c>
      <c r="D8" s="50">
        <v>89257.7</v>
      </c>
      <c r="E8" s="50">
        <v>90956.6</v>
      </c>
      <c r="F8" s="50">
        <v>91234.5</v>
      </c>
      <c r="G8" s="51">
        <f t="shared" si="0"/>
        <v>277.89999999999418</v>
      </c>
    </row>
    <row r="9" spans="1:7" x14ac:dyDescent="0.2">
      <c r="A9" s="49" t="s">
        <v>8</v>
      </c>
      <c r="B9" s="50">
        <v>2691.6</v>
      </c>
      <c r="C9" s="50">
        <v>2612</v>
      </c>
      <c r="D9" s="50">
        <v>2777.4</v>
      </c>
      <c r="E9" s="50">
        <v>2979.6</v>
      </c>
      <c r="F9" s="50">
        <v>3310.3</v>
      </c>
      <c r="G9" s="51">
        <f t="shared" si="0"/>
        <v>330.70000000000027</v>
      </c>
    </row>
    <row r="10" spans="1:7" x14ac:dyDescent="0.2">
      <c r="A10" s="49" t="s">
        <v>9</v>
      </c>
      <c r="B10" s="50">
        <v>1610.5</v>
      </c>
      <c r="C10" s="50">
        <v>1788</v>
      </c>
      <c r="D10" s="55">
        <v>1868.9</v>
      </c>
      <c r="E10" s="50">
        <v>1926.7</v>
      </c>
      <c r="F10" s="50">
        <v>1870.3</v>
      </c>
      <c r="G10" s="51">
        <f t="shared" si="0"/>
        <v>-56.400000000000091</v>
      </c>
    </row>
    <row r="11" spans="1:7" x14ac:dyDescent="0.2">
      <c r="A11" s="49" t="s">
        <v>3</v>
      </c>
      <c r="B11" s="50">
        <v>107365.9</v>
      </c>
      <c r="C11" s="50">
        <v>107343.1</v>
      </c>
      <c r="D11" s="50">
        <v>110041.7</v>
      </c>
      <c r="E11" s="50">
        <v>101736.2</v>
      </c>
      <c r="F11" s="50">
        <v>106375.5</v>
      </c>
      <c r="G11" s="51">
        <f t="shared" si="0"/>
        <v>4639.3000000000029</v>
      </c>
    </row>
    <row r="12" spans="1:7" x14ac:dyDescent="0.2">
      <c r="A12" s="49" t="s">
        <v>10</v>
      </c>
      <c r="B12" s="50">
        <v>29409.4</v>
      </c>
      <c r="C12" s="50">
        <v>27677</v>
      </c>
      <c r="D12" s="50">
        <v>28057.4</v>
      </c>
      <c r="E12" s="50">
        <v>17726.7</v>
      </c>
      <c r="F12" s="50">
        <v>15204</v>
      </c>
      <c r="G12" s="51">
        <f t="shared" si="0"/>
        <v>-2522.7000000000007</v>
      </c>
    </row>
    <row r="13" spans="1:7" x14ac:dyDescent="0.2">
      <c r="A13" s="52" t="s">
        <v>11</v>
      </c>
      <c r="B13" s="53">
        <v>26796.3</v>
      </c>
      <c r="C13" s="53">
        <v>27435.9</v>
      </c>
      <c r="D13" s="53">
        <v>29240.6</v>
      </c>
      <c r="E13" s="53">
        <v>32823.1</v>
      </c>
      <c r="F13" s="53">
        <v>35980</v>
      </c>
      <c r="G13" s="54">
        <f t="shared" si="0"/>
        <v>3156.9000000000015</v>
      </c>
    </row>
    <row r="14" spans="1:7" ht="25.5" customHeight="1" x14ac:dyDescent="0.2">
      <c r="A14" s="61" t="s">
        <v>5</v>
      </c>
      <c r="B14" s="61"/>
      <c r="C14" s="61"/>
      <c r="D14" s="61"/>
      <c r="E14" s="61"/>
      <c r="F14" s="62"/>
      <c r="G14" s="62"/>
    </row>
    <row r="15" spans="1:7" ht="101.1" customHeight="1" x14ac:dyDescent="0.2">
      <c r="A15" s="63" t="s">
        <v>80</v>
      </c>
      <c r="B15" s="63"/>
      <c r="C15" s="63"/>
      <c r="D15" s="63"/>
      <c r="E15" s="63"/>
      <c r="F15" s="63"/>
      <c r="G15" s="63"/>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C29" sqref="C29"/>
    </sheetView>
  </sheetViews>
  <sheetFormatPr defaultRowHeight="12.75" x14ac:dyDescent="0.2"/>
  <cols>
    <col min="1" max="1" width="27.5703125" style="40" bestFit="1" customWidth="1"/>
    <col min="2" max="6" width="9.140625" style="40"/>
    <col min="7" max="7" width="18.28515625" style="40" customWidth="1"/>
    <col min="8" max="16384" width="9.140625" style="40"/>
  </cols>
  <sheetData>
    <row r="1" spans="1:7" x14ac:dyDescent="0.2">
      <c r="A1" s="59" t="s">
        <v>58</v>
      </c>
      <c r="B1" s="59"/>
      <c r="C1" s="59"/>
      <c r="D1" s="59"/>
      <c r="E1" s="59"/>
      <c r="F1" s="59"/>
      <c r="G1" s="59"/>
    </row>
    <row r="2" spans="1:7" x14ac:dyDescent="0.2">
      <c r="A2" s="60" t="s">
        <v>55</v>
      </c>
      <c r="B2" s="60"/>
      <c r="C2" s="60"/>
      <c r="D2" s="60"/>
      <c r="E2" s="60"/>
      <c r="F2" s="60"/>
      <c r="G2" s="60"/>
    </row>
    <row r="3" spans="1:7" x14ac:dyDescent="0.2">
      <c r="A3" s="60" t="s">
        <v>4</v>
      </c>
      <c r="B3" s="60"/>
      <c r="C3" s="60"/>
      <c r="D3" s="60"/>
      <c r="E3" s="60"/>
      <c r="F3" s="60"/>
      <c r="G3" s="60"/>
    </row>
    <row r="4" spans="1:7" ht="38.25" x14ac:dyDescent="0.2">
      <c r="A4" s="47"/>
      <c r="B4" s="48">
        <v>2012</v>
      </c>
      <c r="C4" s="48">
        <v>2013</v>
      </c>
      <c r="D4" s="48">
        <v>2014</v>
      </c>
      <c r="E4" s="48">
        <v>2015</v>
      </c>
      <c r="F4" s="48">
        <v>2016</v>
      </c>
      <c r="G4" s="48" t="s">
        <v>59</v>
      </c>
    </row>
    <row r="5" spans="1:7" x14ac:dyDescent="0.2">
      <c r="A5" s="49" t="s">
        <v>0</v>
      </c>
      <c r="B5" s="55">
        <v>478</v>
      </c>
      <c r="C5" s="55">
        <v>4389.2</v>
      </c>
      <c r="D5" s="50">
        <v>1705</v>
      </c>
      <c r="E5" s="50">
        <v>6755.1</v>
      </c>
      <c r="F5" s="50">
        <v>3775.3</v>
      </c>
      <c r="G5" s="51">
        <f>(F5-E5)</f>
        <v>-2979.8</v>
      </c>
    </row>
    <row r="6" spans="1:7" x14ac:dyDescent="0.2">
      <c r="A6" s="49" t="s">
        <v>1</v>
      </c>
      <c r="B6" s="50">
        <v>2223.6</v>
      </c>
      <c r="C6" s="50">
        <v>3995.7</v>
      </c>
      <c r="D6" s="50">
        <v>3810.5</v>
      </c>
      <c r="E6" s="50">
        <v>7178.8</v>
      </c>
      <c r="F6" s="50">
        <v>5455.3</v>
      </c>
      <c r="G6" s="51">
        <f t="shared" ref="G6:G13" si="0">(F6-E6)</f>
        <v>-1723.5</v>
      </c>
    </row>
    <row r="7" spans="1:7" x14ac:dyDescent="0.2">
      <c r="A7" s="49" t="s">
        <v>6</v>
      </c>
      <c r="B7" s="50">
        <v>45362.3</v>
      </c>
      <c r="C7" s="50">
        <v>46974.2</v>
      </c>
      <c r="D7" s="50">
        <v>48445.3</v>
      </c>
      <c r="E7" s="50">
        <v>46513</v>
      </c>
      <c r="F7" s="50">
        <v>42419.1</v>
      </c>
      <c r="G7" s="51">
        <f t="shared" si="0"/>
        <v>-4093.9000000000015</v>
      </c>
    </row>
    <row r="8" spans="1:7" x14ac:dyDescent="0.2">
      <c r="A8" s="49" t="s">
        <v>7</v>
      </c>
      <c r="B8" s="50">
        <v>36003.300000000003</v>
      </c>
      <c r="C8" s="50">
        <v>37393.4</v>
      </c>
      <c r="D8" s="50">
        <v>38197.699999999997</v>
      </c>
      <c r="E8" s="50">
        <v>36104.300000000003</v>
      </c>
      <c r="F8" s="50">
        <v>34010.400000000001</v>
      </c>
      <c r="G8" s="51">
        <f t="shared" si="0"/>
        <v>-2093.9000000000015</v>
      </c>
    </row>
    <row r="9" spans="1:7" x14ac:dyDescent="0.2">
      <c r="A9" s="49" t="s">
        <v>8</v>
      </c>
      <c r="B9" s="50">
        <v>758.2</v>
      </c>
      <c r="C9" s="50">
        <v>750</v>
      </c>
      <c r="D9" s="50">
        <v>781</v>
      </c>
      <c r="E9" s="50">
        <v>833.9</v>
      </c>
      <c r="F9" s="50">
        <v>875.5</v>
      </c>
      <c r="G9" s="51">
        <f t="shared" si="0"/>
        <v>41.600000000000023</v>
      </c>
    </row>
    <row r="10" spans="1:7" x14ac:dyDescent="0.2">
      <c r="A10" s="49" t="s">
        <v>9</v>
      </c>
      <c r="B10" s="50">
        <v>927.7</v>
      </c>
      <c r="C10" s="50">
        <v>1026.0999999999999</v>
      </c>
      <c r="D10" s="55">
        <v>1071</v>
      </c>
      <c r="E10" s="50">
        <v>1085</v>
      </c>
      <c r="F10" s="50">
        <v>1025.5999999999999</v>
      </c>
      <c r="G10" s="51">
        <f t="shared" si="0"/>
        <v>-59.400000000000091</v>
      </c>
    </row>
    <row r="11" spans="1:7" x14ac:dyDescent="0.2">
      <c r="A11" s="49" t="s">
        <v>3</v>
      </c>
      <c r="B11" s="50">
        <v>43138.8</v>
      </c>
      <c r="C11" s="50">
        <v>42978.5</v>
      </c>
      <c r="D11" s="50">
        <v>44634.9</v>
      </c>
      <c r="E11" s="50">
        <v>39334.199999999997</v>
      </c>
      <c r="F11" s="50">
        <v>36963.800000000003</v>
      </c>
      <c r="G11" s="51">
        <f t="shared" si="0"/>
        <v>-2370.3999999999942</v>
      </c>
    </row>
    <row r="12" spans="1:7" x14ac:dyDescent="0.2">
      <c r="A12" s="49" t="s">
        <v>10</v>
      </c>
      <c r="B12" s="50">
        <v>15476.1</v>
      </c>
      <c r="C12" s="50">
        <v>14959.6</v>
      </c>
      <c r="D12" s="50">
        <v>15373.8</v>
      </c>
      <c r="E12" s="50">
        <v>9252.2999999999993</v>
      </c>
      <c r="F12" s="50">
        <v>7162.6</v>
      </c>
      <c r="G12" s="51">
        <f t="shared" si="0"/>
        <v>-2089.6999999999989</v>
      </c>
    </row>
    <row r="13" spans="1:7" x14ac:dyDescent="0.2">
      <c r="A13" s="52" t="s">
        <v>11</v>
      </c>
      <c r="B13" s="53">
        <v>10382.700000000001</v>
      </c>
      <c r="C13" s="53">
        <v>10614.1</v>
      </c>
      <c r="D13" s="53">
        <v>11519.4</v>
      </c>
      <c r="E13" s="53">
        <v>12663.9</v>
      </c>
      <c r="F13" s="53">
        <v>13732.7</v>
      </c>
      <c r="G13" s="54">
        <f t="shared" si="0"/>
        <v>1068.8000000000011</v>
      </c>
    </row>
    <row r="14" spans="1:7" ht="25.5" customHeight="1" x14ac:dyDescent="0.2">
      <c r="A14" s="61" t="s">
        <v>5</v>
      </c>
      <c r="B14" s="61"/>
      <c r="C14" s="61"/>
      <c r="D14" s="61"/>
      <c r="E14" s="61"/>
      <c r="F14" s="62"/>
      <c r="G14" s="62"/>
    </row>
    <row r="15" spans="1:7" ht="101.1" customHeight="1" x14ac:dyDescent="0.2">
      <c r="A15" s="63" t="s">
        <v>80</v>
      </c>
      <c r="B15" s="63"/>
      <c r="C15" s="63"/>
      <c r="D15" s="63"/>
      <c r="E15" s="63"/>
      <c r="F15" s="63"/>
      <c r="G15" s="63"/>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H29" sqref="H29"/>
    </sheetView>
  </sheetViews>
  <sheetFormatPr defaultRowHeight="12.75" x14ac:dyDescent="0.2"/>
  <cols>
    <col min="1" max="1" width="35" style="42" customWidth="1"/>
    <col min="2" max="2" width="11.28515625" style="42" customWidth="1"/>
    <col min="3" max="3" width="9.140625" style="42"/>
    <col min="4" max="4" width="9.5703125" style="42" customWidth="1"/>
    <col min="5" max="5" width="9.85546875" style="42" customWidth="1"/>
    <col min="6" max="6" width="11.140625" style="42" customWidth="1"/>
    <col min="7" max="16384" width="9.140625" style="42"/>
  </cols>
  <sheetData>
    <row r="1" spans="1:6" ht="25.5" customHeight="1" x14ac:dyDescent="0.2">
      <c r="A1" s="66" t="s">
        <v>60</v>
      </c>
      <c r="B1" s="66"/>
      <c r="C1" s="66"/>
      <c r="D1" s="66"/>
      <c r="E1" s="66"/>
      <c r="F1" s="66"/>
    </row>
    <row r="2" spans="1:6" x14ac:dyDescent="0.2">
      <c r="A2" s="67" t="s">
        <v>54</v>
      </c>
      <c r="B2" s="67"/>
      <c r="C2" s="67"/>
      <c r="D2" s="67"/>
      <c r="E2" s="67"/>
      <c r="F2" s="67"/>
    </row>
    <row r="3" spans="1:6" x14ac:dyDescent="0.2">
      <c r="A3" s="68" t="s">
        <v>30</v>
      </c>
      <c r="B3" s="68"/>
      <c r="C3" s="68"/>
      <c r="D3" s="68"/>
      <c r="E3" s="68"/>
      <c r="F3" s="68"/>
    </row>
    <row r="4" spans="1:6" ht="63.75" x14ac:dyDescent="0.2">
      <c r="A4" s="43"/>
      <c r="B4" s="17" t="s">
        <v>50</v>
      </c>
      <c r="C4" s="17" t="s">
        <v>52</v>
      </c>
      <c r="D4" s="15" t="s">
        <v>12</v>
      </c>
      <c r="E4" s="17" t="s">
        <v>38</v>
      </c>
      <c r="F4" s="17" t="s">
        <v>53</v>
      </c>
    </row>
    <row r="5" spans="1:6" ht="25.5" customHeight="1" x14ac:dyDescent="0.2">
      <c r="A5" s="9" t="s">
        <v>2</v>
      </c>
      <c r="B5" s="11"/>
      <c r="C5" s="11"/>
      <c r="D5" s="11"/>
      <c r="E5" s="11"/>
      <c r="F5" s="11"/>
    </row>
    <row r="6" spans="1:6" x14ac:dyDescent="0.2">
      <c r="A6" s="7" t="s">
        <v>33</v>
      </c>
      <c r="B6" s="20">
        <v>127060.9</v>
      </c>
      <c r="C6" s="20">
        <v>125244.9</v>
      </c>
      <c r="D6" s="20">
        <f>(C6-B6)</f>
        <v>-1816</v>
      </c>
      <c r="E6" s="30">
        <f t="shared" ref="E6:E30" si="0">(C6-B6)/B6*100</f>
        <v>-1.4292359018391967</v>
      </c>
      <c r="F6" s="30">
        <f>(C6/C12)*100</f>
        <v>74.477078262689716</v>
      </c>
    </row>
    <row r="7" spans="1:6" x14ac:dyDescent="0.2">
      <c r="A7" s="7" t="s">
        <v>13</v>
      </c>
      <c r="B7" s="20">
        <v>2890.1</v>
      </c>
      <c r="C7" s="20">
        <v>2629.2</v>
      </c>
      <c r="D7" s="20">
        <f t="shared" ref="D7:D12" si="1">(C7-B7)</f>
        <v>-260.90000000000009</v>
      </c>
      <c r="E7" s="30">
        <f t="shared" si="0"/>
        <v>-9.027369295180101</v>
      </c>
      <c r="F7" s="30">
        <f>(C7/C12)*100</f>
        <v>1.5634579465372545</v>
      </c>
    </row>
    <row r="8" spans="1:6" x14ac:dyDescent="0.2">
      <c r="A8" s="7" t="s">
        <v>14</v>
      </c>
      <c r="B8" s="20">
        <v>3813.5</v>
      </c>
      <c r="C8" s="20">
        <v>4185.8</v>
      </c>
      <c r="D8" s="20">
        <f t="shared" si="1"/>
        <v>372.30000000000018</v>
      </c>
      <c r="E8" s="30">
        <f t="shared" si="0"/>
        <v>9.7626851973252968</v>
      </c>
      <c r="F8" s="30">
        <f>(C8/C12)*100</f>
        <v>2.4890926033073328</v>
      </c>
    </row>
    <row r="9" spans="1:6" x14ac:dyDescent="0.2">
      <c r="A9" s="7" t="s">
        <v>15</v>
      </c>
      <c r="B9" s="20">
        <v>3011.8</v>
      </c>
      <c r="C9" s="20">
        <v>2895.9</v>
      </c>
      <c r="D9" s="20">
        <f t="shared" si="1"/>
        <v>-115.90000000000009</v>
      </c>
      <c r="E9" s="30">
        <f t="shared" si="0"/>
        <v>-3.8481970914403378</v>
      </c>
      <c r="F9" s="30">
        <f>(C9/C12)*100</f>
        <v>1.7220515241812093</v>
      </c>
    </row>
    <row r="10" spans="1:6" x14ac:dyDescent="0.2">
      <c r="A10" s="7" t="s">
        <v>27</v>
      </c>
      <c r="B10" s="20">
        <v>27385.200000000001</v>
      </c>
      <c r="C10" s="20">
        <v>27943.200000000001</v>
      </c>
      <c r="D10" s="20">
        <f t="shared" si="1"/>
        <v>558</v>
      </c>
      <c r="E10" s="30">
        <f t="shared" si="0"/>
        <v>2.037596950177468</v>
      </c>
      <c r="F10" s="30">
        <f>(C10/C12)*100</f>
        <v>16.616468162056826</v>
      </c>
    </row>
    <row r="11" spans="1:6" x14ac:dyDescent="0.2">
      <c r="A11" s="7" t="s">
        <v>28</v>
      </c>
      <c r="B11" s="45">
        <v>4895.3999999999996</v>
      </c>
      <c r="C11" s="20">
        <v>5266.7</v>
      </c>
      <c r="D11" s="20">
        <f t="shared" si="1"/>
        <v>371.30000000000018</v>
      </c>
      <c r="E11" s="30">
        <f t="shared" si="0"/>
        <v>7.5846713241001797</v>
      </c>
      <c r="F11" s="30">
        <f>(C11/C12)*100</f>
        <v>3.1318515012276582</v>
      </c>
    </row>
    <row r="12" spans="1:6" x14ac:dyDescent="0.2">
      <c r="A12" s="12" t="s">
        <v>70</v>
      </c>
      <c r="B12" s="46">
        <f>SUM(B6:B11)</f>
        <v>169056.9</v>
      </c>
      <c r="C12" s="21">
        <f>SUM(C6:C11)</f>
        <v>168165.7</v>
      </c>
      <c r="D12" s="22">
        <f t="shared" si="1"/>
        <v>-891.19999999998254</v>
      </c>
      <c r="E12" s="31">
        <f t="shared" si="0"/>
        <v>-0.52715979057937445</v>
      </c>
      <c r="F12" s="32">
        <f>(C12/C12)*100</f>
        <v>100</v>
      </c>
    </row>
    <row r="13" spans="1:6" ht="25.5" customHeight="1" x14ac:dyDescent="0.2">
      <c r="A13" s="12" t="s">
        <v>16</v>
      </c>
      <c r="B13" s="10"/>
      <c r="C13" s="10"/>
      <c r="D13" s="24"/>
      <c r="E13" s="26"/>
      <c r="F13" s="25"/>
    </row>
    <row r="14" spans="1:6" x14ac:dyDescent="0.2">
      <c r="A14" s="7" t="s">
        <v>17</v>
      </c>
      <c r="B14" s="20">
        <v>26979.1</v>
      </c>
      <c r="C14" s="20">
        <v>22366.6</v>
      </c>
      <c r="D14" s="20">
        <f t="shared" ref="D14:D22" si="2">(C14-B14)</f>
        <v>-4612.5</v>
      </c>
      <c r="E14" s="30">
        <f t="shared" si="0"/>
        <v>-17.096567342869111</v>
      </c>
      <c r="F14" s="30">
        <f>(C14/C22)*100</f>
        <v>15.603955091171787</v>
      </c>
    </row>
    <row r="15" spans="1:6" x14ac:dyDescent="0.2">
      <c r="A15" s="7" t="s">
        <v>18</v>
      </c>
      <c r="B15" s="20">
        <v>45487</v>
      </c>
      <c r="C15" s="20">
        <v>49712.7</v>
      </c>
      <c r="D15" s="20">
        <f t="shared" si="2"/>
        <v>4225.6999999999971</v>
      </c>
      <c r="E15" s="30">
        <f t="shared" si="0"/>
        <v>9.2899070063974261</v>
      </c>
      <c r="F15" s="30">
        <f>(C15/C22)*100</f>
        <v>34.681835337552229</v>
      </c>
    </row>
    <row r="16" spans="1:6" x14ac:dyDescent="0.2">
      <c r="A16" s="7" t="s">
        <v>19</v>
      </c>
      <c r="B16" s="20">
        <v>8632.2999999999993</v>
      </c>
      <c r="C16" s="20">
        <v>8792.2999999999993</v>
      </c>
      <c r="D16" s="20">
        <f t="shared" si="2"/>
        <v>160</v>
      </c>
      <c r="E16" s="30">
        <f t="shared" si="0"/>
        <v>1.8535037012152034</v>
      </c>
      <c r="F16" s="30">
        <f t="shared" ref="F16" si="3">(C16/C22)*100</f>
        <v>6.1339074489689844</v>
      </c>
    </row>
    <row r="17" spans="1:9" x14ac:dyDescent="0.2">
      <c r="A17" s="7" t="s">
        <v>20</v>
      </c>
      <c r="B17" s="20">
        <v>7512.5</v>
      </c>
      <c r="C17" s="20">
        <v>8748.2999999999993</v>
      </c>
      <c r="D17" s="20">
        <f t="shared" si="2"/>
        <v>1235.7999999999993</v>
      </c>
      <c r="E17" s="30">
        <f t="shared" si="0"/>
        <v>16.449916805324449</v>
      </c>
      <c r="F17" s="30">
        <f>(C17/C22)*100</f>
        <v>6.1032110523771221</v>
      </c>
    </row>
    <row r="18" spans="1:9" x14ac:dyDescent="0.2">
      <c r="A18" s="7" t="s">
        <v>21</v>
      </c>
      <c r="B18" s="20">
        <v>2853.3</v>
      </c>
      <c r="C18" s="20">
        <v>2939.1</v>
      </c>
      <c r="D18" s="20">
        <f t="shared" si="2"/>
        <v>85.799999999999727</v>
      </c>
      <c r="E18" s="30">
        <f t="shared" si="0"/>
        <v>3.0070444748186214</v>
      </c>
      <c r="F18" s="30">
        <f>(C18/C22)*100</f>
        <v>2.0504495277987265</v>
      </c>
    </row>
    <row r="19" spans="1:9" x14ac:dyDescent="0.2">
      <c r="A19" s="7" t="s">
        <v>22</v>
      </c>
      <c r="B19" s="20">
        <v>2520.5</v>
      </c>
      <c r="C19" s="20">
        <v>2467.6</v>
      </c>
      <c r="D19" s="20">
        <f t="shared" si="2"/>
        <v>-52.900000000000091</v>
      </c>
      <c r="E19" s="30">
        <f t="shared" si="0"/>
        <v>-2.0987899226344013</v>
      </c>
      <c r="F19" s="30">
        <f>(C19/C22)*100</f>
        <v>1.7215097325018331</v>
      </c>
    </row>
    <row r="20" spans="1:9" x14ac:dyDescent="0.2">
      <c r="A20" s="7" t="s">
        <v>27</v>
      </c>
      <c r="B20" s="20">
        <v>18172.5</v>
      </c>
      <c r="C20" s="20">
        <v>17995.400000000001</v>
      </c>
      <c r="D20" s="20">
        <f t="shared" si="2"/>
        <v>-177.09999999999854</v>
      </c>
      <c r="E20" s="30">
        <f t="shared" si="0"/>
        <v>-0.97454945659649761</v>
      </c>
      <c r="F20" s="30">
        <f>(C20/C22)*100</f>
        <v>12.554407618845637</v>
      </c>
    </row>
    <row r="21" spans="1:9" x14ac:dyDescent="0.2">
      <c r="A21" s="7" t="s">
        <v>71</v>
      </c>
      <c r="B21" s="45">
        <v>28913.200000000001</v>
      </c>
      <c r="C21" s="20">
        <v>30317.3</v>
      </c>
      <c r="D21" s="20">
        <f t="shared" si="2"/>
        <v>1404.0999999999985</v>
      </c>
      <c r="E21" s="30">
        <f t="shared" si="0"/>
        <v>4.8562594247610038</v>
      </c>
      <c r="F21" s="30">
        <f>(C21/C22)*100</f>
        <v>21.150724190783688</v>
      </c>
    </row>
    <row r="22" spans="1:9" x14ac:dyDescent="0.2">
      <c r="A22" s="12" t="s">
        <v>23</v>
      </c>
      <c r="B22" s="46">
        <f>SUM(B14:B21)</f>
        <v>141070.40000000002</v>
      </c>
      <c r="C22" s="21">
        <f>SUM(C14:C21)</f>
        <v>143339.29999999999</v>
      </c>
      <c r="D22" s="22">
        <f t="shared" si="2"/>
        <v>2268.8999999999651</v>
      </c>
      <c r="E22" s="31">
        <f t="shared" si="0"/>
        <v>1.6083459038890973</v>
      </c>
      <c r="F22" s="32">
        <f>(C22/C22)*100</f>
        <v>100</v>
      </c>
    </row>
    <row r="23" spans="1:9" ht="25.5" customHeight="1" x14ac:dyDescent="0.2">
      <c r="A23" s="12" t="s">
        <v>26</v>
      </c>
      <c r="B23" s="10"/>
      <c r="C23" s="10"/>
      <c r="D23" s="24"/>
      <c r="E23" s="26"/>
      <c r="F23" s="25"/>
    </row>
    <row r="24" spans="1:9" x14ac:dyDescent="0.2">
      <c r="A24" s="6" t="s">
        <v>24</v>
      </c>
      <c r="B24" s="22">
        <v>27986.5</v>
      </c>
      <c r="C24" s="22">
        <v>24826.400000000001</v>
      </c>
      <c r="D24" s="22">
        <f t="shared" ref="D24:D31" si="4">(C24-B24)</f>
        <v>-3160.0999999999985</v>
      </c>
      <c r="E24" s="31">
        <f t="shared" si="0"/>
        <v>-11.291515552141206</v>
      </c>
      <c r="F24" s="28" t="s">
        <v>32</v>
      </c>
      <c r="H24" s="44"/>
      <c r="I24" s="44"/>
    </row>
    <row r="25" spans="1:9" x14ac:dyDescent="0.2">
      <c r="A25" s="6" t="s">
        <v>72</v>
      </c>
      <c r="B25" s="22">
        <f>(B24/B12)*100</f>
        <v>16.554485501626967</v>
      </c>
      <c r="C25" s="22">
        <f t="shared" ref="C25" si="5">(C24/C12)*100</f>
        <v>14.763058102811691</v>
      </c>
      <c r="D25" s="22">
        <f t="shared" si="4"/>
        <v>-1.7914273988152765</v>
      </c>
      <c r="E25" s="28" t="s">
        <v>32</v>
      </c>
      <c r="F25" s="28" t="s">
        <v>32</v>
      </c>
      <c r="H25" s="44"/>
      <c r="I25" s="44"/>
    </row>
    <row r="26" spans="1:9" x14ac:dyDescent="0.2">
      <c r="A26" s="33" t="s">
        <v>73</v>
      </c>
      <c r="B26" s="20">
        <v>-4109.3999999999996</v>
      </c>
      <c r="C26" s="20">
        <v>-3299.6</v>
      </c>
      <c r="D26" s="20">
        <f t="shared" si="4"/>
        <v>809.79999999999973</v>
      </c>
      <c r="E26" s="30">
        <f t="shared" si="0"/>
        <v>-19.70603981116464</v>
      </c>
      <c r="F26" s="27" t="s">
        <v>32</v>
      </c>
    </row>
    <row r="27" spans="1:9" x14ac:dyDescent="0.2">
      <c r="A27" s="34" t="s">
        <v>25</v>
      </c>
      <c r="B27" s="22">
        <v>23877.200000000001</v>
      </c>
      <c r="C27" s="22">
        <v>21526.7</v>
      </c>
      <c r="D27" s="22">
        <f t="shared" si="4"/>
        <v>-2350.5</v>
      </c>
      <c r="E27" s="31">
        <f t="shared" si="0"/>
        <v>-9.8441190759385524</v>
      </c>
      <c r="F27" s="28" t="s">
        <v>32</v>
      </c>
    </row>
    <row r="28" spans="1:9" x14ac:dyDescent="0.2">
      <c r="A28" s="33" t="s">
        <v>34</v>
      </c>
      <c r="B28" s="20">
        <v>910.5</v>
      </c>
      <c r="C28" s="20">
        <v>-7988.5</v>
      </c>
      <c r="D28" s="20">
        <f t="shared" si="4"/>
        <v>-8899</v>
      </c>
      <c r="E28" s="30">
        <f t="shared" si="0"/>
        <v>-977.37506864360239</v>
      </c>
      <c r="F28" s="27" t="s">
        <v>32</v>
      </c>
    </row>
    <row r="29" spans="1:9" x14ac:dyDescent="0.2">
      <c r="A29" s="33" t="s">
        <v>35</v>
      </c>
      <c r="B29" s="20">
        <v>0</v>
      </c>
      <c r="C29" s="20">
        <v>0</v>
      </c>
      <c r="D29" s="20">
        <f t="shared" si="4"/>
        <v>0</v>
      </c>
      <c r="E29" s="20">
        <v>0</v>
      </c>
      <c r="F29" s="27" t="s">
        <v>32</v>
      </c>
    </row>
    <row r="30" spans="1:9" x14ac:dyDescent="0.2">
      <c r="A30" s="6" t="s">
        <v>0</v>
      </c>
      <c r="B30" s="22">
        <v>24787.7</v>
      </c>
      <c r="C30" s="22">
        <v>13538.2</v>
      </c>
      <c r="D30" s="22">
        <f t="shared" si="4"/>
        <v>-11249.5</v>
      </c>
      <c r="E30" s="31">
        <f t="shared" si="0"/>
        <v>-45.383395797109053</v>
      </c>
      <c r="F30" s="28" t="s">
        <v>32</v>
      </c>
    </row>
    <row r="31" spans="1:9" x14ac:dyDescent="0.2">
      <c r="A31" s="12" t="s">
        <v>74</v>
      </c>
      <c r="B31" s="23">
        <f>(B30/B12)*100</f>
        <v>14.662341495673942</v>
      </c>
      <c r="C31" s="23">
        <f>(C30/C12)*100</f>
        <v>8.050512084212178</v>
      </c>
      <c r="D31" s="22">
        <f t="shared" si="4"/>
        <v>-6.6118294114617644</v>
      </c>
      <c r="E31" s="28" t="s">
        <v>32</v>
      </c>
      <c r="F31" s="28" t="s">
        <v>32</v>
      </c>
    </row>
    <row r="32" spans="1:9" ht="51" customHeight="1" x14ac:dyDescent="0.2">
      <c r="A32" s="69" t="s">
        <v>51</v>
      </c>
      <c r="B32" s="69"/>
      <c r="C32" s="69"/>
      <c r="D32" s="69"/>
      <c r="E32" s="69"/>
      <c r="F32" s="69"/>
    </row>
    <row r="33" spans="1:6" ht="63.75" customHeight="1" x14ac:dyDescent="0.2">
      <c r="A33" s="64" t="s">
        <v>29</v>
      </c>
      <c r="B33" s="64"/>
      <c r="C33" s="64"/>
      <c r="D33" s="64"/>
      <c r="E33" s="64"/>
      <c r="F33" s="64"/>
    </row>
    <row r="34" spans="1:6" ht="51" customHeight="1" x14ac:dyDescent="0.2">
      <c r="A34" s="64" t="s">
        <v>31</v>
      </c>
      <c r="B34" s="64"/>
      <c r="C34" s="64"/>
      <c r="D34" s="64"/>
      <c r="E34" s="64"/>
      <c r="F34" s="64"/>
    </row>
    <row r="35" spans="1:6" ht="89.25" customHeight="1" x14ac:dyDescent="0.2">
      <c r="A35" s="64" t="s">
        <v>83</v>
      </c>
      <c r="B35" s="64"/>
      <c r="C35" s="64"/>
      <c r="D35" s="64"/>
      <c r="E35" s="64"/>
      <c r="F35" s="64"/>
    </row>
    <row r="36" spans="1:6" ht="51" customHeight="1" x14ac:dyDescent="0.2">
      <c r="A36" s="64" t="s">
        <v>75</v>
      </c>
      <c r="B36" s="64"/>
      <c r="C36" s="64"/>
      <c r="D36" s="64"/>
      <c r="E36" s="64"/>
      <c r="F36" s="64"/>
    </row>
    <row r="37" spans="1:6" ht="25.5" customHeight="1" x14ac:dyDescent="0.2">
      <c r="A37" s="64" t="s">
        <v>76</v>
      </c>
      <c r="B37" s="64"/>
      <c r="C37" s="64"/>
      <c r="D37" s="64"/>
      <c r="E37" s="64"/>
      <c r="F37" s="64"/>
    </row>
    <row r="38" spans="1:6" ht="51" customHeight="1" x14ac:dyDescent="0.2">
      <c r="A38" s="64" t="s">
        <v>77</v>
      </c>
      <c r="B38" s="65"/>
      <c r="C38" s="65"/>
      <c r="D38" s="65"/>
      <c r="E38" s="65"/>
      <c r="F38" s="65"/>
    </row>
    <row r="39" spans="1:6" ht="25.5" customHeight="1" x14ac:dyDescent="0.2">
      <c r="A39" s="64" t="s">
        <v>78</v>
      </c>
      <c r="B39" s="64"/>
      <c r="C39" s="64"/>
      <c r="D39" s="64"/>
      <c r="E39" s="64"/>
      <c r="F39" s="64"/>
    </row>
  </sheetData>
  <mergeCells count="11">
    <mergeCell ref="A34:F34"/>
    <mergeCell ref="A1:F1"/>
    <mergeCell ref="A2:F2"/>
    <mergeCell ref="A3:F3"/>
    <mergeCell ref="A32:F32"/>
    <mergeCell ref="A33:F33"/>
    <mergeCell ref="A39:F39"/>
    <mergeCell ref="A35:F35"/>
    <mergeCell ref="A36:F36"/>
    <mergeCell ref="A37:F37"/>
    <mergeCell ref="A38:F3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N32" sqref="N32"/>
    </sheetView>
  </sheetViews>
  <sheetFormatPr defaultRowHeight="12.75" x14ac:dyDescent="0.2"/>
  <cols>
    <col min="1" max="1" width="35" style="42" customWidth="1"/>
    <col min="2" max="2" width="11.28515625" style="42" customWidth="1"/>
    <col min="3" max="4" width="9.140625" style="42"/>
    <col min="5" max="5" width="9.85546875" style="42" customWidth="1"/>
    <col min="6" max="6" width="11.140625" style="42" customWidth="1"/>
    <col min="7" max="16384" width="9.140625" style="42"/>
  </cols>
  <sheetData>
    <row r="1" spans="1:6" ht="25.5" customHeight="1" x14ac:dyDescent="0.2">
      <c r="A1" s="66" t="s">
        <v>61</v>
      </c>
      <c r="B1" s="66"/>
      <c r="C1" s="66"/>
      <c r="D1" s="66"/>
      <c r="E1" s="66"/>
      <c r="F1" s="66"/>
    </row>
    <row r="2" spans="1:6" x14ac:dyDescent="0.2">
      <c r="A2" s="67" t="s">
        <v>54</v>
      </c>
      <c r="B2" s="67"/>
      <c r="C2" s="67"/>
      <c r="D2" s="67"/>
      <c r="E2" s="67"/>
      <c r="F2" s="67"/>
    </row>
    <row r="3" spans="1:6" x14ac:dyDescent="0.2">
      <c r="A3" s="68" t="s">
        <v>30</v>
      </c>
      <c r="B3" s="68"/>
      <c r="C3" s="68"/>
      <c r="D3" s="68"/>
      <c r="E3" s="68"/>
      <c r="F3" s="68"/>
    </row>
    <row r="4" spans="1:6" ht="63.75" x14ac:dyDescent="0.2">
      <c r="A4" s="43"/>
      <c r="B4" s="17" t="s">
        <v>50</v>
      </c>
      <c r="C4" s="17" t="s">
        <v>52</v>
      </c>
      <c r="D4" s="15" t="s">
        <v>12</v>
      </c>
      <c r="E4" s="17" t="s">
        <v>38</v>
      </c>
      <c r="F4" s="17" t="s">
        <v>53</v>
      </c>
    </row>
    <row r="5" spans="1:6" ht="25.5" customHeight="1" x14ac:dyDescent="0.2">
      <c r="A5" s="9" t="s">
        <v>2</v>
      </c>
      <c r="B5" s="11"/>
      <c r="C5" s="11"/>
      <c r="D5" s="11"/>
      <c r="E5" s="11"/>
      <c r="F5" s="11"/>
    </row>
    <row r="6" spans="1:6" x14ac:dyDescent="0.2">
      <c r="A6" s="7" t="s">
        <v>33</v>
      </c>
      <c r="B6" s="20">
        <v>90956.6</v>
      </c>
      <c r="C6" s="20">
        <v>91234.5</v>
      </c>
      <c r="D6" s="20">
        <f>(C6-B6)</f>
        <v>277.89999999999418</v>
      </c>
      <c r="E6" s="30">
        <f t="shared" ref="E6:E30" si="0">(C6-B6)/B6*100</f>
        <v>0.30553032984961415</v>
      </c>
      <c r="F6" s="30">
        <f>(C6/C12)*100</f>
        <v>72.554247987619547</v>
      </c>
    </row>
    <row r="7" spans="1:6" x14ac:dyDescent="0.2">
      <c r="A7" s="7" t="s">
        <v>13</v>
      </c>
      <c r="B7" s="20">
        <v>994.6</v>
      </c>
      <c r="C7" s="20">
        <v>907.3</v>
      </c>
      <c r="D7" s="20">
        <f t="shared" ref="D7:D12" si="1">(C7-B7)</f>
        <v>-87.300000000000068</v>
      </c>
      <c r="E7" s="30">
        <f t="shared" si="0"/>
        <v>-8.7773979489241967</v>
      </c>
      <c r="F7" s="30">
        <f>(C7/C12)*100</f>
        <v>0.72153044297022739</v>
      </c>
    </row>
    <row r="8" spans="1:6" x14ac:dyDescent="0.2">
      <c r="A8" s="7" t="s">
        <v>14</v>
      </c>
      <c r="B8" s="20">
        <v>2979.6</v>
      </c>
      <c r="C8" s="20">
        <v>3310.3</v>
      </c>
      <c r="D8" s="20">
        <f t="shared" si="1"/>
        <v>330.70000000000027</v>
      </c>
      <c r="E8" s="30">
        <f t="shared" si="0"/>
        <v>11.098805208752863</v>
      </c>
      <c r="F8" s="30">
        <f>(C8/C12)*100</f>
        <v>2.6325165054164485</v>
      </c>
    </row>
    <row r="9" spans="1:6" x14ac:dyDescent="0.2">
      <c r="A9" s="7" t="s">
        <v>15</v>
      </c>
      <c r="B9" s="20">
        <v>1926.7</v>
      </c>
      <c r="C9" s="20">
        <v>1870.3</v>
      </c>
      <c r="D9" s="20">
        <f t="shared" si="1"/>
        <v>-56.400000000000091</v>
      </c>
      <c r="E9" s="30">
        <f t="shared" si="0"/>
        <v>-2.9272849950692943</v>
      </c>
      <c r="F9" s="30">
        <f>(C9/C12)*100</f>
        <v>1.4873563181827578</v>
      </c>
    </row>
    <row r="10" spans="1:6" x14ac:dyDescent="0.2">
      <c r="A10" s="7" t="s">
        <v>27</v>
      </c>
      <c r="B10" s="20">
        <v>21874.3</v>
      </c>
      <c r="C10" s="20">
        <v>24192.6</v>
      </c>
      <c r="D10" s="20">
        <f t="shared" si="1"/>
        <v>2318.2999999999993</v>
      </c>
      <c r="E10" s="30">
        <f t="shared" si="0"/>
        <v>10.598282002166924</v>
      </c>
      <c r="F10" s="30">
        <f>(C10/C12)*100</f>
        <v>19.239168295604014</v>
      </c>
    </row>
    <row r="11" spans="1:6" x14ac:dyDescent="0.2">
      <c r="A11" s="7" t="s">
        <v>28</v>
      </c>
      <c r="B11" s="45">
        <v>3812.1</v>
      </c>
      <c r="C11" s="20">
        <v>4231.6000000000004</v>
      </c>
      <c r="D11" s="20">
        <f t="shared" si="1"/>
        <v>419.50000000000045</v>
      </c>
      <c r="E11" s="30">
        <f t="shared" si="0"/>
        <v>11.004433252013337</v>
      </c>
      <c r="F11" s="30">
        <f>(C11/C12)*100</f>
        <v>3.3651804502070037</v>
      </c>
    </row>
    <row r="12" spans="1:6" x14ac:dyDescent="0.2">
      <c r="A12" s="12" t="s">
        <v>70</v>
      </c>
      <c r="B12" s="46">
        <f>SUM(B6:B11)</f>
        <v>122543.90000000002</v>
      </c>
      <c r="C12" s="21">
        <f>SUM(C6:C11)</f>
        <v>125746.6</v>
      </c>
      <c r="D12" s="22">
        <f t="shared" si="1"/>
        <v>3202.6999999999825</v>
      </c>
      <c r="E12" s="31">
        <f t="shared" si="0"/>
        <v>2.6135123820932598</v>
      </c>
      <c r="F12" s="32">
        <f>(C12/C12)*100</f>
        <v>100</v>
      </c>
    </row>
    <row r="13" spans="1:6" ht="25.5" customHeight="1" x14ac:dyDescent="0.2">
      <c r="A13" s="12" t="s">
        <v>16</v>
      </c>
      <c r="B13" s="10"/>
      <c r="C13" s="10"/>
      <c r="D13" s="24"/>
      <c r="E13" s="26"/>
      <c r="F13" s="25"/>
    </row>
    <row r="14" spans="1:6" x14ac:dyDescent="0.2">
      <c r="A14" s="7" t="s">
        <v>17</v>
      </c>
      <c r="B14" s="20">
        <v>17726.7</v>
      </c>
      <c r="C14" s="20">
        <v>15204</v>
      </c>
      <c r="D14" s="20">
        <f t="shared" ref="D14:D22" si="2">(C14-B14)</f>
        <v>-2522.7000000000007</v>
      </c>
      <c r="E14" s="30">
        <f t="shared" si="0"/>
        <v>-14.231075157812795</v>
      </c>
      <c r="F14" s="30">
        <f>(C14/C22)*100</f>
        <v>14.292764781364131</v>
      </c>
    </row>
    <row r="15" spans="1:6" x14ac:dyDescent="0.2">
      <c r="A15" s="7" t="s">
        <v>18</v>
      </c>
      <c r="B15" s="20">
        <v>32823.1</v>
      </c>
      <c r="C15" s="20">
        <v>35980</v>
      </c>
      <c r="D15" s="20">
        <f t="shared" si="2"/>
        <v>3156.9000000000015</v>
      </c>
      <c r="E15" s="30">
        <f t="shared" si="0"/>
        <v>9.6179215247798098</v>
      </c>
      <c r="F15" s="30">
        <f>(C15/C22)*100</f>
        <v>33.823577797519164</v>
      </c>
    </row>
    <row r="16" spans="1:6" x14ac:dyDescent="0.2">
      <c r="A16" s="7" t="s">
        <v>19</v>
      </c>
      <c r="B16" s="20">
        <v>6607.4</v>
      </c>
      <c r="C16" s="20">
        <v>6766.6</v>
      </c>
      <c r="D16" s="20">
        <f t="shared" si="2"/>
        <v>159.20000000000073</v>
      </c>
      <c r="E16" s="30">
        <f t="shared" si="0"/>
        <v>2.4094197415019636</v>
      </c>
      <c r="F16" s="30">
        <f t="shared" ref="F16" si="3">(C16/C22)*100</f>
        <v>6.3610511818980875</v>
      </c>
    </row>
    <row r="17" spans="1:9" x14ac:dyDescent="0.2">
      <c r="A17" s="7" t="s">
        <v>20</v>
      </c>
      <c r="B17" s="20">
        <v>5369.1</v>
      </c>
      <c r="C17" s="20">
        <v>6174.2</v>
      </c>
      <c r="D17" s="20">
        <f t="shared" si="2"/>
        <v>805.09999999999945</v>
      </c>
      <c r="E17" s="30">
        <f t="shared" si="0"/>
        <v>14.995064349704782</v>
      </c>
      <c r="F17" s="30">
        <f>(C17/C22)*100</f>
        <v>5.8041560321690611</v>
      </c>
    </row>
    <row r="18" spans="1:9" x14ac:dyDescent="0.2">
      <c r="A18" s="7" t="s">
        <v>21</v>
      </c>
      <c r="B18" s="20">
        <v>2174.5</v>
      </c>
      <c r="C18" s="20">
        <v>2233.1</v>
      </c>
      <c r="D18" s="20">
        <f t="shared" si="2"/>
        <v>58.599999999999909</v>
      </c>
      <c r="E18" s="30">
        <f t="shared" si="0"/>
        <v>2.6948723844561928</v>
      </c>
      <c r="F18" s="30">
        <f>(C18/C22)*100</f>
        <v>2.0992615780889392</v>
      </c>
    </row>
    <row r="19" spans="1:9" x14ac:dyDescent="0.2">
      <c r="A19" s="7" t="s">
        <v>22</v>
      </c>
      <c r="B19" s="20">
        <v>1819.2</v>
      </c>
      <c r="C19" s="20">
        <v>1860.2</v>
      </c>
      <c r="D19" s="20">
        <f t="shared" si="2"/>
        <v>41</v>
      </c>
      <c r="E19" s="30">
        <f t="shared" si="0"/>
        <v>2.2537379067722076</v>
      </c>
      <c r="F19" s="30">
        <f>(C19/C22)*100</f>
        <v>1.7487109343786869</v>
      </c>
    </row>
    <row r="20" spans="1:9" x14ac:dyDescent="0.2">
      <c r="A20" s="7" t="s">
        <v>27</v>
      </c>
      <c r="B20" s="20">
        <v>14959.5</v>
      </c>
      <c r="C20" s="20">
        <v>16719.400000000001</v>
      </c>
      <c r="D20" s="20">
        <f t="shared" si="2"/>
        <v>1759.9000000000015</v>
      </c>
      <c r="E20" s="30">
        <f t="shared" si="0"/>
        <v>11.764430629365965</v>
      </c>
      <c r="F20" s="30">
        <f>(C20/C22)*100</f>
        <v>15.717340929067314</v>
      </c>
    </row>
    <row r="21" spans="1:9" x14ac:dyDescent="0.2">
      <c r="A21" s="7" t="s">
        <v>71</v>
      </c>
      <c r="B21" s="45">
        <v>20256.7</v>
      </c>
      <c r="C21" s="20">
        <v>21438</v>
      </c>
      <c r="D21" s="20">
        <f t="shared" si="2"/>
        <v>1181.2999999999993</v>
      </c>
      <c r="E21" s="30">
        <f t="shared" si="0"/>
        <v>5.8316507624637737</v>
      </c>
      <c r="F21" s="30">
        <f>(C21/C22)*100</f>
        <v>20.153136765514613</v>
      </c>
    </row>
    <row r="22" spans="1:9" x14ac:dyDescent="0.2">
      <c r="A22" s="12" t="s">
        <v>23</v>
      </c>
      <c r="B22" s="46">
        <f>SUM(B14:B21)</f>
        <v>101736.2</v>
      </c>
      <c r="C22" s="21">
        <f>SUM(C14:C21)</f>
        <v>106375.5</v>
      </c>
      <c r="D22" s="22">
        <f t="shared" si="2"/>
        <v>4639.3000000000029</v>
      </c>
      <c r="E22" s="31">
        <f t="shared" si="0"/>
        <v>4.5601270737456314</v>
      </c>
      <c r="F22" s="32">
        <f>(C22/C22)*100</f>
        <v>100</v>
      </c>
    </row>
    <row r="23" spans="1:9" ht="25.5" customHeight="1" x14ac:dyDescent="0.2">
      <c r="A23" s="12" t="s">
        <v>26</v>
      </c>
      <c r="B23" s="10"/>
      <c r="C23" s="10"/>
      <c r="D23" s="24"/>
      <c r="E23" s="26"/>
      <c r="F23" s="25"/>
    </row>
    <row r="24" spans="1:9" x14ac:dyDescent="0.2">
      <c r="A24" s="6" t="s">
        <v>24</v>
      </c>
      <c r="B24" s="22">
        <v>20807.7</v>
      </c>
      <c r="C24" s="22">
        <v>19371.099999999999</v>
      </c>
      <c r="D24" s="22">
        <f t="shared" ref="D24:D31" si="4">(C24-B24)</f>
        <v>-1436.6000000000022</v>
      </c>
      <c r="E24" s="31">
        <f t="shared" si="0"/>
        <v>-6.904174896793025</v>
      </c>
      <c r="F24" s="28" t="s">
        <v>32</v>
      </c>
      <c r="H24" s="44"/>
      <c r="I24" s="44"/>
    </row>
    <row r="25" spans="1:9" x14ac:dyDescent="0.2">
      <c r="A25" s="6" t="s">
        <v>72</v>
      </c>
      <c r="B25" s="22">
        <f>(B24/B12)*100</f>
        <v>16.979792547813474</v>
      </c>
      <c r="C25" s="22">
        <f t="shared" ref="C25" si="5">(C24/C12)*100</f>
        <v>15.404869793696211</v>
      </c>
      <c r="D25" s="22">
        <f t="shared" si="4"/>
        <v>-1.5749227541172637</v>
      </c>
      <c r="E25" s="28" t="s">
        <v>32</v>
      </c>
      <c r="F25" s="28" t="s">
        <v>32</v>
      </c>
      <c r="H25" s="44"/>
      <c r="I25" s="44"/>
    </row>
    <row r="26" spans="1:9" x14ac:dyDescent="0.2">
      <c r="A26" s="33" t="s">
        <v>73</v>
      </c>
      <c r="B26" s="20">
        <v>-3208.9</v>
      </c>
      <c r="C26" s="20">
        <v>-2901</v>
      </c>
      <c r="D26" s="20">
        <f t="shared" si="4"/>
        <v>307.90000000000009</v>
      </c>
      <c r="E26" s="30">
        <f t="shared" si="0"/>
        <v>-9.5951883823116972</v>
      </c>
      <c r="F26" s="27" t="s">
        <v>32</v>
      </c>
    </row>
    <row r="27" spans="1:9" x14ac:dyDescent="0.2">
      <c r="A27" s="34" t="s">
        <v>25</v>
      </c>
      <c r="B27" s="22">
        <v>17598.8</v>
      </c>
      <c r="C27" s="22">
        <v>16470</v>
      </c>
      <c r="D27" s="22">
        <f t="shared" si="4"/>
        <v>-1128.7999999999993</v>
      </c>
      <c r="E27" s="31">
        <f t="shared" si="0"/>
        <v>-6.414073686842281</v>
      </c>
      <c r="F27" s="28" t="s">
        <v>32</v>
      </c>
    </row>
    <row r="28" spans="1:9" x14ac:dyDescent="0.2">
      <c r="A28" s="33" t="s">
        <v>34</v>
      </c>
      <c r="B28" s="20">
        <v>433.7</v>
      </c>
      <c r="C28" s="20">
        <v>-6707.1</v>
      </c>
      <c r="D28" s="20">
        <f t="shared" si="4"/>
        <v>-7140.8</v>
      </c>
      <c r="E28" s="30">
        <f t="shared" si="0"/>
        <v>-1646.4837445238643</v>
      </c>
      <c r="F28" s="27" t="s">
        <v>32</v>
      </c>
    </row>
    <row r="29" spans="1:9" x14ac:dyDescent="0.2">
      <c r="A29" s="33" t="s">
        <v>35</v>
      </c>
      <c r="B29" s="20">
        <v>0</v>
      </c>
      <c r="C29" s="20">
        <v>0</v>
      </c>
      <c r="D29" s="20">
        <f t="shared" si="4"/>
        <v>0</v>
      </c>
      <c r="E29" s="20">
        <v>0</v>
      </c>
      <c r="F29" s="27" t="s">
        <v>32</v>
      </c>
    </row>
    <row r="30" spans="1:9" x14ac:dyDescent="0.2">
      <c r="A30" s="6" t="s">
        <v>0</v>
      </c>
      <c r="B30" s="22">
        <v>18032.5</v>
      </c>
      <c r="C30" s="22">
        <v>9762.9</v>
      </c>
      <c r="D30" s="22">
        <f t="shared" si="4"/>
        <v>-8269.6</v>
      </c>
      <c r="E30" s="31">
        <f t="shared" si="0"/>
        <v>-45.859420490780536</v>
      </c>
      <c r="F30" s="28" t="s">
        <v>32</v>
      </c>
    </row>
    <row r="31" spans="1:9" x14ac:dyDescent="0.2">
      <c r="A31" s="12" t="s">
        <v>74</v>
      </c>
      <c r="B31" s="23">
        <f>(B30/B12)*100</f>
        <v>14.715134739468875</v>
      </c>
      <c r="C31" s="23">
        <f>(C30/C12)*100</f>
        <v>7.7639474944054143</v>
      </c>
      <c r="D31" s="22">
        <f t="shared" si="4"/>
        <v>-6.9511872450634602</v>
      </c>
      <c r="E31" s="28" t="s">
        <v>32</v>
      </c>
      <c r="F31" s="28" t="s">
        <v>32</v>
      </c>
    </row>
    <row r="32" spans="1:9" ht="51" customHeight="1" x14ac:dyDescent="0.2">
      <c r="A32" s="69" t="s">
        <v>51</v>
      </c>
      <c r="B32" s="69"/>
      <c r="C32" s="69"/>
      <c r="D32" s="69"/>
      <c r="E32" s="69"/>
      <c r="F32" s="69"/>
    </row>
    <row r="33" spans="1:6" ht="63.75" customHeight="1" x14ac:dyDescent="0.2">
      <c r="A33" s="64" t="s">
        <v>29</v>
      </c>
      <c r="B33" s="64"/>
      <c r="C33" s="64"/>
      <c r="D33" s="64"/>
      <c r="E33" s="64"/>
      <c r="F33" s="64"/>
    </row>
    <row r="34" spans="1:6" ht="51" customHeight="1" x14ac:dyDescent="0.2">
      <c r="A34" s="64" t="s">
        <v>31</v>
      </c>
      <c r="B34" s="64"/>
      <c r="C34" s="64"/>
      <c r="D34" s="64"/>
      <c r="E34" s="64"/>
      <c r="F34" s="64"/>
    </row>
    <row r="35" spans="1:6" ht="89.25" customHeight="1" x14ac:dyDescent="0.2">
      <c r="A35" s="64" t="s">
        <v>83</v>
      </c>
      <c r="B35" s="64"/>
      <c r="C35" s="64"/>
      <c r="D35" s="64"/>
      <c r="E35" s="64"/>
      <c r="F35" s="64"/>
    </row>
    <row r="36" spans="1:6" ht="51" customHeight="1" x14ac:dyDescent="0.2">
      <c r="A36" s="64" t="s">
        <v>75</v>
      </c>
      <c r="B36" s="64"/>
      <c r="C36" s="64"/>
      <c r="D36" s="64"/>
      <c r="E36" s="64"/>
      <c r="F36" s="64"/>
    </row>
    <row r="37" spans="1:6" ht="25.5" customHeight="1" x14ac:dyDescent="0.2">
      <c r="A37" s="64" t="s">
        <v>76</v>
      </c>
      <c r="B37" s="64"/>
      <c r="C37" s="64"/>
      <c r="D37" s="64"/>
      <c r="E37" s="64"/>
      <c r="F37" s="64"/>
    </row>
    <row r="38" spans="1:6" ht="51" customHeight="1" x14ac:dyDescent="0.2">
      <c r="A38" s="64" t="s">
        <v>77</v>
      </c>
      <c r="B38" s="65"/>
      <c r="C38" s="65"/>
      <c r="D38" s="65"/>
      <c r="E38" s="65"/>
      <c r="F38" s="65"/>
    </row>
    <row r="39" spans="1:6" ht="25.5" customHeight="1" x14ac:dyDescent="0.2">
      <c r="A39" s="64" t="s">
        <v>78</v>
      </c>
      <c r="B39" s="64"/>
      <c r="C39" s="64"/>
      <c r="D39" s="64"/>
      <c r="E39" s="64"/>
      <c r="F39" s="64"/>
    </row>
  </sheetData>
  <mergeCells count="11">
    <mergeCell ref="A34:F34"/>
    <mergeCell ref="A1:F1"/>
    <mergeCell ref="A2:F2"/>
    <mergeCell ref="A3:F3"/>
    <mergeCell ref="A32:F32"/>
    <mergeCell ref="A33:F33"/>
    <mergeCell ref="A39:F39"/>
    <mergeCell ref="A35:F35"/>
    <mergeCell ref="A36:F36"/>
    <mergeCell ref="A37:F37"/>
    <mergeCell ref="A38:F3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J35" sqref="J35"/>
    </sheetView>
  </sheetViews>
  <sheetFormatPr defaultRowHeight="12.75" x14ac:dyDescent="0.2"/>
  <cols>
    <col min="1" max="1" width="35" style="42" customWidth="1"/>
    <col min="2" max="2" width="11.28515625" style="42" customWidth="1"/>
    <col min="3" max="4" width="9.140625" style="42"/>
    <col min="5" max="5" width="9.85546875" style="42" customWidth="1"/>
    <col min="6" max="6" width="11.140625" style="42" customWidth="1"/>
    <col min="7" max="16384" width="9.140625" style="42"/>
  </cols>
  <sheetData>
    <row r="1" spans="1:6" ht="25.5" customHeight="1" x14ac:dyDescent="0.2">
      <c r="A1" s="66" t="s">
        <v>62</v>
      </c>
      <c r="B1" s="66"/>
      <c r="C1" s="66"/>
      <c r="D1" s="66"/>
      <c r="E1" s="66"/>
      <c r="F1" s="66"/>
    </row>
    <row r="2" spans="1:6" x14ac:dyDescent="0.2">
      <c r="A2" s="67" t="s">
        <v>55</v>
      </c>
      <c r="B2" s="67"/>
      <c r="C2" s="67"/>
      <c r="D2" s="67"/>
      <c r="E2" s="67"/>
      <c r="F2" s="67"/>
    </row>
    <row r="3" spans="1:6" x14ac:dyDescent="0.2">
      <c r="A3" s="68" t="s">
        <v>30</v>
      </c>
      <c r="B3" s="68"/>
      <c r="C3" s="68"/>
      <c r="D3" s="68"/>
      <c r="E3" s="68"/>
      <c r="F3" s="68"/>
    </row>
    <row r="4" spans="1:6" ht="63.75" x14ac:dyDescent="0.2">
      <c r="A4" s="43"/>
      <c r="B4" s="17" t="s">
        <v>50</v>
      </c>
      <c r="C4" s="17" t="s">
        <v>52</v>
      </c>
      <c r="D4" s="15" t="s">
        <v>12</v>
      </c>
      <c r="E4" s="17" t="s">
        <v>38</v>
      </c>
      <c r="F4" s="17" t="s">
        <v>53</v>
      </c>
    </row>
    <row r="5" spans="1:6" ht="25.5" customHeight="1" x14ac:dyDescent="0.2">
      <c r="A5" s="9" t="s">
        <v>2</v>
      </c>
      <c r="B5" s="11"/>
      <c r="C5" s="11"/>
      <c r="D5" s="11"/>
      <c r="E5" s="11"/>
      <c r="F5" s="11"/>
    </row>
    <row r="6" spans="1:6" x14ac:dyDescent="0.2">
      <c r="A6" s="7" t="s">
        <v>33</v>
      </c>
      <c r="B6" s="20">
        <v>36104.300000000003</v>
      </c>
      <c r="C6" s="20">
        <v>34010.400000000001</v>
      </c>
      <c r="D6" s="20">
        <f>(C6-B6)</f>
        <v>-2093.9000000000015</v>
      </c>
      <c r="E6" s="30">
        <f t="shared" ref="E6:E30" si="0">(C6-B6)/B6*100</f>
        <v>-5.799586198873822</v>
      </c>
      <c r="F6" s="30">
        <f>(C6/C12)*100</f>
        <v>80.177090037270943</v>
      </c>
    </row>
    <row r="7" spans="1:6" x14ac:dyDescent="0.2">
      <c r="A7" s="7" t="s">
        <v>13</v>
      </c>
      <c r="B7" s="20">
        <v>1895.5</v>
      </c>
      <c r="C7" s="20">
        <v>1721.9</v>
      </c>
      <c r="D7" s="20">
        <f t="shared" ref="D7:D12" si="1">(C7-B7)</f>
        <v>-173.59999999999991</v>
      </c>
      <c r="E7" s="30">
        <f t="shared" si="0"/>
        <v>-9.1585333685043473</v>
      </c>
      <c r="F7" s="30">
        <f>(C7/C12)*100</f>
        <v>4.0592563255703213</v>
      </c>
    </row>
    <row r="8" spans="1:6" x14ac:dyDescent="0.2">
      <c r="A8" s="7" t="s">
        <v>14</v>
      </c>
      <c r="B8" s="20">
        <v>833.9</v>
      </c>
      <c r="C8" s="20">
        <v>875.5</v>
      </c>
      <c r="D8" s="20">
        <f t="shared" si="1"/>
        <v>41.600000000000023</v>
      </c>
      <c r="E8" s="30">
        <f t="shared" si="0"/>
        <v>4.9886077467322254</v>
      </c>
      <c r="F8" s="30">
        <f>(C8/C12)*100</f>
        <v>2.0639287490776561</v>
      </c>
    </row>
    <row r="9" spans="1:6" x14ac:dyDescent="0.2">
      <c r="A9" s="7" t="s">
        <v>15</v>
      </c>
      <c r="B9" s="20">
        <v>1085</v>
      </c>
      <c r="C9" s="20">
        <v>1025.5999999999999</v>
      </c>
      <c r="D9" s="20">
        <f t="shared" si="1"/>
        <v>-59.400000000000091</v>
      </c>
      <c r="E9" s="30">
        <f t="shared" si="0"/>
        <v>-5.474654377880193</v>
      </c>
      <c r="F9" s="30">
        <f>(C9/C12)*100</f>
        <v>2.417778783613985</v>
      </c>
    </row>
    <row r="10" spans="1:6" x14ac:dyDescent="0.2">
      <c r="A10" s="7" t="s">
        <v>27</v>
      </c>
      <c r="B10" s="20">
        <v>5510.9</v>
      </c>
      <c r="C10" s="20">
        <v>3750.6</v>
      </c>
      <c r="D10" s="20">
        <f t="shared" si="1"/>
        <v>-1760.2999999999997</v>
      </c>
      <c r="E10" s="30">
        <f t="shared" si="0"/>
        <v>-31.942151009816904</v>
      </c>
      <c r="F10" s="30">
        <f>(C10/C12)*100</f>
        <v>8.8417717490470107</v>
      </c>
    </row>
    <row r="11" spans="1:6" x14ac:dyDescent="0.2">
      <c r="A11" s="7" t="s">
        <v>28</v>
      </c>
      <c r="B11" s="45">
        <v>1083.4000000000001</v>
      </c>
      <c r="C11" s="20">
        <v>1035.0999999999999</v>
      </c>
      <c r="D11" s="20">
        <f t="shared" si="1"/>
        <v>-48.300000000000182</v>
      </c>
      <c r="E11" s="30">
        <f t="shared" si="0"/>
        <v>-4.4581871884807249</v>
      </c>
      <c r="F11" s="30">
        <f>(C11/C12)*100</f>
        <v>2.4401743554200817</v>
      </c>
    </row>
    <row r="12" spans="1:6" x14ac:dyDescent="0.2">
      <c r="A12" s="12" t="s">
        <v>70</v>
      </c>
      <c r="B12" s="46">
        <f>SUM(B6:B11)</f>
        <v>46513.000000000007</v>
      </c>
      <c r="C12" s="21">
        <f>SUM(C6:C11)</f>
        <v>42419.1</v>
      </c>
      <c r="D12" s="22">
        <f t="shared" si="1"/>
        <v>-4093.9000000000087</v>
      </c>
      <c r="E12" s="31">
        <f t="shared" si="0"/>
        <v>-8.8016253520521328</v>
      </c>
      <c r="F12" s="32">
        <f>(C12/C12)*100</f>
        <v>100</v>
      </c>
    </row>
    <row r="13" spans="1:6" ht="25.5" customHeight="1" x14ac:dyDescent="0.2">
      <c r="A13" s="12" t="s">
        <v>16</v>
      </c>
      <c r="B13" s="10"/>
      <c r="C13" s="10"/>
      <c r="D13" s="24"/>
      <c r="E13" s="26"/>
      <c r="F13" s="25"/>
    </row>
    <row r="14" spans="1:6" x14ac:dyDescent="0.2">
      <c r="A14" s="7" t="s">
        <v>17</v>
      </c>
      <c r="B14" s="20">
        <v>9252.2999999999993</v>
      </c>
      <c r="C14" s="20">
        <v>7162.6</v>
      </c>
      <c r="D14" s="20">
        <f t="shared" ref="D14:D22" si="2">(C14-B14)</f>
        <v>-2089.6999999999989</v>
      </c>
      <c r="E14" s="30">
        <f t="shared" si="0"/>
        <v>-22.585735438755759</v>
      </c>
      <c r="F14" s="30">
        <f>(C14/C22)*100</f>
        <v>19.37733674568091</v>
      </c>
    </row>
    <row r="15" spans="1:6" x14ac:dyDescent="0.2">
      <c r="A15" s="7" t="s">
        <v>18</v>
      </c>
      <c r="B15" s="20">
        <v>12663.9</v>
      </c>
      <c r="C15" s="20">
        <v>13732.7</v>
      </c>
      <c r="D15" s="20">
        <f t="shared" si="2"/>
        <v>1068.8000000000011</v>
      </c>
      <c r="E15" s="30">
        <f t="shared" si="0"/>
        <v>8.439738153333499</v>
      </c>
      <c r="F15" s="30">
        <f>(C15/C22)*100</f>
        <v>37.151753878118591</v>
      </c>
    </row>
    <row r="16" spans="1:6" x14ac:dyDescent="0.2">
      <c r="A16" s="7" t="s">
        <v>19</v>
      </c>
      <c r="B16" s="20">
        <v>2024.9</v>
      </c>
      <c r="C16" s="20">
        <v>2025.7</v>
      </c>
      <c r="D16" s="20">
        <f t="shared" si="2"/>
        <v>0.79999999999995453</v>
      </c>
      <c r="E16" s="30">
        <f t="shared" si="0"/>
        <v>3.9508123857966045E-2</v>
      </c>
      <c r="F16" s="30">
        <f t="shared" ref="F16" si="3">(C16/C22)*100</f>
        <v>5.4802266000789963</v>
      </c>
    </row>
    <row r="17" spans="1:9" x14ac:dyDescent="0.2">
      <c r="A17" s="7" t="s">
        <v>20</v>
      </c>
      <c r="B17" s="20">
        <v>2143.4</v>
      </c>
      <c r="C17" s="20">
        <v>2574.1</v>
      </c>
      <c r="D17" s="20">
        <f t="shared" si="2"/>
        <v>430.69999999999982</v>
      </c>
      <c r="E17" s="30">
        <f t="shared" si="0"/>
        <v>20.094242791826062</v>
      </c>
      <c r="F17" s="30">
        <f>(C17/C22)*100</f>
        <v>6.9638402978048779</v>
      </c>
    </row>
    <row r="18" spans="1:9" x14ac:dyDescent="0.2">
      <c r="A18" s="7" t="s">
        <v>21</v>
      </c>
      <c r="B18" s="20">
        <v>678.8</v>
      </c>
      <c r="C18" s="20">
        <v>706</v>
      </c>
      <c r="D18" s="20">
        <f t="shared" si="2"/>
        <v>27.200000000000045</v>
      </c>
      <c r="E18" s="30">
        <f t="shared" si="0"/>
        <v>4.0070713022981801</v>
      </c>
      <c r="F18" s="30">
        <f>(C18/C22)*100</f>
        <v>1.9099767881007903</v>
      </c>
    </row>
    <row r="19" spans="1:9" x14ac:dyDescent="0.2">
      <c r="A19" s="7" t="s">
        <v>22</v>
      </c>
      <c r="B19" s="20">
        <v>701.3</v>
      </c>
      <c r="C19" s="20">
        <v>607.4</v>
      </c>
      <c r="D19" s="20">
        <f t="shared" si="2"/>
        <v>-93.899999999999977</v>
      </c>
      <c r="E19" s="30">
        <f t="shared" si="0"/>
        <v>-13.389419649222869</v>
      </c>
      <c r="F19" s="30">
        <f>(C19/C22)*100</f>
        <v>1.6432293216606515</v>
      </c>
    </row>
    <row r="20" spans="1:9" x14ac:dyDescent="0.2">
      <c r="A20" s="7" t="s">
        <v>27</v>
      </c>
      <c r="B20" s="20">
        <v>3213</v>
      </c>
      <c r="C20" s="20">
        <v>1276</v>
      </c>
      <c r="D20" s="20">
        <f t="shared" si="2"/>
        <v>-1937</v>
      </c>
      <c r="E20" s="30">
        <f t="shared" si="0"/>
        <v>-60.286336756924996</v>
      </c>
      <c r="F20" s="30">
        <f>(C20/C22)*100</f>
        <v>3.4520260362841482</v>
      </c>
    </row>
    <row r="21" spans="1:9" x14ac:dyDescent="0.2">
      <c r="A21" s="7" t="s">
        <v>71</v>
      </c>
      <c r="B21" s="45">
        <v>8656.6</v>
      </c>
      <c r="C21" s="20">
        <v>8879.2999999999993</v>
      </c>
      <c r="D21" s="20">
        <f t="shared" si="2"/>
        <v>222.69999999999891</v>
      </c>
      <c r="E21" s="30">
        <f t="shared" si="0"/>
        <v>2.572603562599622</v>
      </c>
      <c r="F21" s="30">
        <f>(C21/C22)*100</f>
        <v>24.021610332271027</v>
      </c>
    </row>
    <row r="22" spans="1:9" x14ac:dyDescent="0.2">
      <c r="A22" s="12" t="s">
        <v>23</v>
      </c>
      <c r="B22" s="46">
        <f>SUM(B14:B21)</f>
        <v>39334.199999999997</v>
      </c>
      <c r="C22" s="21">
        <f>SUM(C14:C21)</f>
        <v>36963.800000000003</v>
      </c>
      <c r="D22" s="22">
        <f t="shared" si="2"/>
        <v>-2370.3999999999942</v>
      </c>
      <c r="E22" s="31">
        <f t="shared" si="0"/>
        <v>-6.0263078949107758</v>
      </c>
      <c r="F22" s="32">
        <f>(C22/C22)*100</f>
        <v>100</v>
      </c>
    </row>
    <row r="23" spans="1:9" ht="25.5" customHeight="1" x14ac:dyDescent="0.2">
      <c r="A23" s="12" t="s">
        <v>26</v>
      </c>
      <c r="B23" s="10"/>
      <c r="C23" s="10"/>
      <c r="D23" s="24"/>
      <c r="E23" s="26"/>
      <c r="F23" s="25"/>
    </row>
    <row r="24" spans="1:9" x14ac:dyDescent="0.2">
      <c r="A24" s="6" t="s">
        <v>24</v>
      </c>
      <c r="B24" s="22">
        <v>7178.8</v>
      </c>
      <c r="C24" s="22">
        <v>5455.3</v>
      </c>
      <c r="D24" s="22">
        <f t="shared" ref="D24:D31" si="4">(C24-B24)</f>
        <v>-1723.5</v>
      </c>
      <c r="E24" s="31">
        <f t="shared" si="0"/>
        <v>-24.008190783975035</v>
      </c>
      <c r="F24" s="28" t="s">
        <v>32</v>
      </c>
      <c r="H24" s="44"/>
      <c r="I24" s="44"/>
    </row>
    <row r="25" spans="1:9" x14ac:dyDescent="0.2">
      <c r="A25" s="6" t="s">
        <v>72</v>
      </c>
      <c r="B25" s="22">
        <f>(B24/B12)*100</f>
        <v>15.433964698041406</v>
      </c>
      <c r="C25" s="22">
        <f t="shared" ref="C25" si="5">(C24/C12)*100</f>
        <v>12.860480302505239</v>
      </c>
      <c r="D25" s="22">
        <f t="shared" si="4"/>
        <v>-2.5734843955361661</v>
      </c>
      <c r="E25" s="28" t="s">
        <v>32</v>
      </c>
      <c r="F25" s="28" t="s">
        <v>32</v>
      </c>
      <c r="H25" s="44"/>
      <c r="I25" s="44"/>
    </row>
    <row r="26" spans="1:9" x14ac:dyDescent="0.2">
      <c r="A26" s="33" t="s">
        <v>73</v>
      </c>
      <c r="B26" s="20">
        <v>-900.5</v>
      </c>
      <c r="C26" s="20">
        <v>-398.6</v>
      </c>
      <c r="D26" s="20">
        <f t="shared" si="4"/>
        <v>501.9</v>
      </c>
      <c r="E26" s="30">
        <f t="shared" si="0"/>
        <v>-55.735702387562455</v>
      </c>
      <c r="F26" s="27" t="s">
        <v>32</v>
      </c>
    </row>
    <row r="27" spans="1:9" x14ac:dyDescent="0.2">
      <c r="A27" s="34" t="s">
        <v>25</v>
      </c>
      <c r="B27" s="22">
        <v>6278.4</v>
      </c>
      <c r="C27" s="22">
        <v>5056.7</v>
      </c>
      <c r="D27" s="22">
        <f t="shared" si="4"/>
        <v>-1221.6999999999998</v>
      </c>
      <c r="E27" s="31">
        <f t="shared" si="0"/>
        <v>-19.458779306829761</v>
      </c>
      <c r="F27" s="28" t="s">
        <v>32</v>
      </c>
    </row>
    <row r="28" spans="1:9" x14ac:dyDescent="0.2">
      <c r="A28" s="33" t="s">
        <v>34</v>
      </c>
      <c r="B28" s="20">
        <v>476.8</v>
      </c>
      <c r="C28" s="20">
        <v>-1281.4000000000001</v>
      </c>
      <c r="D28" s="20">
        <f t="shared" si="4"/>
        <v>-1758.2</v>
      </c>
      <c r="E28" s="30">
        <f t="shared" si="0"/>
        <v>-368.75</v>
      </c>
      <c r="F28" s="27" t="s">
        <v>32</v>
      </c>
    </row>
    <row r="29" spans="1:9" x14ac:dyDescent="0.2">
      <c r="A29" s="33" t="s">
        <v>35</v>
      </c>
      <c r="B29" s="20">
        <v>0</v>
      </c>
      <c r="C29" s="20">
        <v>0</v>
      </c>
      <c r="D29" s="20">
        <f t="shared" si="4"/>
        <v>0</v>
      </c>
      <c r="E29" s="20">
        <v>0</v>
      </c>
      <c r="F29" s="27" t="s">
        <v>32</v>
      </c>
    </row>
    <row r="30" spans="1:9" x14ac:dyDescent="0.2">
      <c r="A30" s="6" t="s">
        <v>0</v>
      </c>
      <c r="B30" s="22">
        <v>6755.1</v>
      </c>
      <c r="C30" s="22">
        <v>3775.3</v>
      </c>
      <c r="D30" s="22">
        <f t="shared" si="4"/>
        <v>-2979.8</v>
      </c>
      <c r="E30" s="31">
        <f t="shared" si="0"/>
        <v>-44.111856227146895</v>
      </c>
      <c r="F30" s="28" t="s">
        <v>32</v>
      </c>
    </row>
    <row r="31" spans="1:9" x14ac:dyDescent="0.2">
      <c r="A31" s="12" t="s">
        <v>74</v>
      </c>
      <c r="B31" s="23">
        <f>(B30/B12)*100</f>
        <v>14.523036570421171</v>
      </c>
      <c r="C31" s="23">
        <f>(C30/C12)*100</f>
        <v>8.900000235742862</v>
      </c>
      <c r="D31" s="22">
        <f t="shared" si="4"/>
        <v>-5.623036334678309</v>
      </c>
      <c r="E31" s="28" t="s">
        <v>32</v>
      </c>
      <c r="F31" s="28" t="s">
        <v>32</v>
      </c>
    </row>
    <row r="32" spans="1:9" ht="51" customHeight="1" x14ac:dyDescent="0.2">
      <c r="A32" s="69" t="s">
        <v>51</v>
      </c>
      <c r="B32" s="69"/>
      <c r="C32" s="69"/>
      <c r="D32" s="69"/>
      <c r="E32" s="69"/>
      <c r="F32" s="69"/>
    </row>
    <row r="33" spans="1:6" ht="63.75" customHeight="1" x14ac:dyDescent="0.2">
      <c r="A33" s="64" t="s">
        <v>29</v>
      </c>
      <c r="B33" s="64"/>
      <c r="C33" s="64"/>
      <c r="D33" s="64"/>
      <c r="E33" s="64"/>
      <c r="F33" s="64"/>
    </row>
    <row r="34" spans="1:6" ht="51" customHeight="1" x14ac:dyDescent="0.2">
      <c r="A34" s="64" t="s">
        <v>31</v>
      </c>
      <c r="B34" s="64"/>
      <c r="C34" s="64"/>
      <c r="D34" s="64"/>
      <c r="E34" s="64"/>
      <c r="F34" s="64"/>
    </row>
    <row r="35" spans="1:6" ht="89.25" customHeight="1" x14ac:dyDescent="0.2">
      <c r="A35" s="64" t="s">
        <v>83</v>
      </c>
      <c r="B35" s="64"/>
      <c r="C35" s="64"/>
      <c r="D35" s="64"/>
      <c r="E35" s="64"/>
      <c r="F35" s="64"/>
    </row>
    <row r="36" spans="1:6" ht="51" customHeight="1" x14ac:dyDescent="0.2">
      <c r="A36" s="64" t="s">
        <v>75</v>
      </c>
      <c r="B36" s="64"/>
      <c r="C36" s="64"/>
      <c r="D36" s="64"/>
      <c r="E36" s="64"/>
      <c r="F36" s="64"/>
    </row>
    <row r="37" spans="1:6" ht="25.5" customHeight="1" x14ac:dyDescent="0.2">
      <c r="A37" s="64" t="s">
        <v>76</v>
      </c>
      <c r="B37" s="64"/>
      <c r="C37" s="64"/>
      <c r="D37" s="64"/>
      <c r="E37" s="64"/>
      <c r="F37" s="64"/>
    </row>
    <row r="38" spans="1:6" ht="51" customHeight="1" x14ac:dyDescent="0.2">
      <c r="A38" s="64" t="s">
        <v>77</v>
      </c>
      <c r="B38" s="65"/>
      <c r="C38" s="65"/>
      <c r="D38" s="65"/>
      <c r="E38" s="65"/>
      <c r="F38" s="65"/>
    </row>
    <row r="39" spans="1:6" ht="25.5" customHeight="1" x14ac:dyDescent="0.2">
      <c r="A39" s="64" t="s">
        <v>78</v>
      </c>
      <c r="B39" s="64"/>
      <c r="C39" s="64"/>
      <c r="D39" s="64"/>
      <c r="E39" s="64"/>
      <c r="F39" s="64"/>
    </row>
  </sheetData>
  <mergeCells count="11">
    <mergeCell ref="A36:F36"/>
    <mergeCell ref="A37:F37"/>
    <mergeCell ref="A38:F38"/>
    <mergeCell ref="A39:F39"/>
    <mergeCell ref="A1:F1"/>
    <mergeCell ref="A2:F2"/>
    <mergeCell ref="A3:F3"/>
    <mergeCell ref="A32:F32"/>
    <mergeCell ref="A33:F33"/>
    <mergeCell ref="A34:F34"/>
    <mergeCell ref="A35:F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H10" sqref="H10"/>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70" t="s">
        <v>63</v>
      </c>
      <c r="B1" s="70"/>
      <c r="C1" s="70"/>
      <c r="D1" s="70"/>
      <c r="E1" s="70"/>
      <c r="F1" s="70"/>
      <c r="G1" s="70"/>
    </row>
    <row r="2" spans="1:12" ht="12.75" customHeight="1" x14ac:dyDescent="0.25">
      <c r="A2" s="71" t="s">
        <v>43</v>
      </c>
      <c r="B2" s="71"/>
      <c r="C2" s="71"/>
      <c r="D2" s="71"/>
      <c r="E2" s="71"/>
      <c r="F2" s="71"/>
      <c r="G2" s="71"/>
    </row>
    <row r="3" spans="1:12" ht="12.75" customHeight="1" x14ac:dyDescent="0.25">
      <c r="A3" s="71" t="s">
        <v>4</v>
      </c>
      <c r="B3" s="71"/>
      <c r="C3" s="71"/>
      <c r="D3" s="71"/>
      <c r="E3" s="71"/>
      <c r="F3" s="71"/>
      <c r="G3" s="71"/>
    </row>
    <row r="4" spans="1:12" ht="51.75" customHeight="1" x14ac:dyDescent="0.25">
      <c r="A4" s="2"/>
      <c r="B4" s="3" t="s">
        <v>36</v>
      </c>
      <c r="C4" s="3" t="s">
        <v>37</v>
      </c>
      <c r="D4" s="3" t="s">
        <v>39</v>
      </c>
      <c r="E4" s="3" t="s">
        <v>42</v>
      </c>
      <c r="F4" s="3" t="s">
        <v>45</v>
      </c>
      <c r="G4" s="3" t="s">
        <v>44</v>
      </c>
      <c r="J4" s="5"/>
      <c r="K4" s="5"/>
    </row>
    <row r="5" spans="1:12" ht="12.75" customHeight="1" x14ac:dyDescent="0.25">
      <c r="A5" s="36" t="s">
        <v>0</v>
      </c>
      <c r="B5" s="18">
        <v>6890.7</v>
      </c>
      <c r="C5" s="18">
        <v>3056</v>
      </c>
      <c r="D5" s="37">
        <v>4648.7</v>
      </c>
      <c r="E5" s="37">
        <v>3824.6</v>
      </c>
      <c r="F5" s="37">
        <v>2009.5</v>
      </c>
      <c r="G5" s="18">
        <f>(F5-B5)</f>
        <v>-4881.2</v>
      </c>
      <c r="H5" s="29"/>
      <c r="I5" s="29"/>
      <c r="J5" s="29"/>
      <c r="K5" s="29"/>
      <c r="L5" s="29"/>
    </row>
    <row r="6" spans="1:12" ht="12.75" customHeight="1" x14ac:dyDescent="0.25">
      <c r="A6" s="36" t="s">
        <v>1</v>
      </c>
      <c r="B6" s="18">
        <v>5886.8</v>
      </c>
      <c r="C6" s="18">
        <v>5604.5</v>
      </c>
      <c r="D6" s="37">
        <v>7872.9</v>
      </c>
      <c r="E6" s="37">
        <v>7248</v>
      </c>
      <c r="F6" s="37">
        <v>4102.2</v>
      </c>
      <c r="G6" s="18">
        <f t="shared" ref="G6:G13" si="0">(F6-B6)</f>
        <v>-1784.6000000000004</v>
      </c>
      <c r="H6" s="29"/>
      <c r="I6" s="29"/>
      <c r="J6" s="29"/>
      <c r="K6" s="29"/>
      <c r="L6" s="29"/>
    </row>
    <row r="7" spans="1:12" ht="12.75" customHeight="1" x14ac:dyDescent="0.25">
      <c r="A7" s="36" t="s">
        <v>6</v>
      </c>
      <c r="B7" s="18">
        <v>40525.199999999997</v>
      </c>
      <c r="C7" s="18">
        <v>39151.300000000003</v>
      </c>
      <c r="D7" s="37">
        <v>43504.9</v>
      </c>
      <c r="E7" s="37">
        <v>44405.5</v>
      </c>
      <c r="F7" s="37">
        <v>41103.300000000003</v>
      </c>
      <c r="G7" s="18">
        <f t="shared" si="0"/>
        <v>578.10000000000582</v>
      </c>
      <c r="H7" s="29"/>
      <c r="I7" s="29"/>
      <c r="J7" s="29"/>
      <c r="K7" s="29"/>
      <c r="L7" s="29"/>
    </row>
    <row r="8" spans="1:12" ht="12.75" customHeight="1" x14ac:dyDescent="0.25">
      <c r="A8" s="36" t="s">
        <v>7</v>
      </c>
      <c r="B8" s="18">
        <v>30168.1</v>
      </c>
      <c r="C8" s="18">
        <v>29008.2</v>
      </c>
      <c r="D8" s="37">
        <v>32461.9</v>
      </c>
      <c r="E8" s="37">
        <v>33325.199999999997</v>
      </c>
      <c r="F8" s="37">
        <v>30449.599999999999</v>
      </c>
      <c r="G8" s="18">
        <f t="shared" si="0"/>
        <v>281.5</v>
      </c>
      <c r="H8" s="29"/>
      <c r="I8" s="29"/>
      <c r="J8" s="29"/>
      <c r="K8" s="29"/>
      <c r="L8" s="29"/>
    </row>
    <row r="9" spans="1:12" ht="12.75" customHeight="1" x14ac:dyDescent="0.25">
      <c r="A9" s="36" t="s">
        <v>8</v>
      </c>
      <c r="B9" s="18">
        <v>958</v>
      </c>
      <c r="C9" s="18">
        <v>983.2</v>
      </c>
      <c r="D9" s="37">
        <v>1073</v>
      </c>
      <c r="E9" s="37">
        <v>1100.8</v>
      </c>
      <c r="F9" s="37">
        <v>1029</v>
      </c>
      <c r="G9" s="18">
        <f t="shared" si="0"/>
        <v>71</v>
      </c>
      <c r="H9" s="29"/>
      <c r="I9" s="29"/>
      <c r="J9" s="29"/>
      <c r="K9" s="29"/>
      <c r="L9" s="29"/>
    </row>
    <row r="10" spans="1:12" ht="12.75" customHeight="1" x14ac:dyDescent="0.25">
      <c r="A10" s="36" t="s">
        <v>9</v>
      </c>
      <c r="B10" s="18">
        <v>715</v>
      </c>
      <c r="C10" s="18">
        <v>749.3</v>
      </c>
      <c r="D10" s="37">
        <v>755</v>
      </c>
      <c r="E10" s="37">
        <v>730.8</v>
      </c>
      <c r="F10" s="37">
        <v>660.9</v>
      </c>
      <c r="G10" s="18">
        <f t="shared" si="0"/>
        <v>-54.100000000000023</v>
      </c>
      <c r="H10" s="29"/>
      <c r="I10" s="29"/>
      <c r="J10" s="29"/>
      <c r="K10" s="29"/>
      <c r="L10" s="29"/>
    </row>
    <row r="11" spans="1:12" ht="12.75" customHeight="1" x14ac:dyDescent="0.25">
      <c r="A11" s="36" t="s">
        <v>3</v>
      </c>
      <c r="B11" s="18">
        <v>34638.400000000001</v>
      </c>
      <c r="C11" s="18">
        <v>33546.699999999997</v>
      </c>
      <c r="D11" s="37">
        <v>35632</v>
      </c>
      <c r="E11" s="37">
        <v>37157.5</v>
      </c>
      <c r="F11" s="37">
        <v>37001.1</v>
      </c>
      <c r="G11" s="18">
        <f t="shared" si="0"/>
        <v>2362.6999999999971</v>
      </c>
      <c r="H11" s="29"/>
      <c r="I11" s="29"/>
      <c r="J11" s="29"/>
      <c r="K11" s="29"/>
      <c r="L11" s="29"/>
    </row>
    <row r="12" spans="1:12" ht="12.75" customHeight="1" x14ac:dyDescent="0.25">
      <c r="A12" s="36" t="s">
        <v>10</v>
      </c>
      <c r="B12" s="18">
        <v>5819.4</v>
      </c>
      <c r="C12" s="18">
        <v>4860</v>
      </c>
      <c r="D12" s="37">
        <v>5566.4</v>
      </c>
      <c r="E12" s="37">
        <v>6096.1</v>
      </c>
      <c r="F12" s="37">
        <v>5843.5</v>
      </c>
      <c r="G12" s="18">
        <f t="shared" si="0"/>
        <v>24.100000000000364</v>
      </c>
      <c r="H12" s="29"/>
      <c r="I12" s="29"/>
      <c r="J12" s="29"/>
      <c r="K12" s="29"/>
      <c r="L12" s="29"/>
    </row>
    <row r="13" spans="1:12" ht="12.75" customHeight="1" x14ac:dyDescent="0.25">
      <c r="A13" s="4" t="s">
        <v>11</v>
      </c>
      <c r="B13" s="18">
        <v>11555</v>
      </c>
      <c r="C13" s="18">
        <v>11798</v>
      </c>
      <c r="D13" s="37">
        <v>12212.5</v>
      </c>
      <c r="E13" s="37">
        <v>12748</v>
      </c>
      <c r="F13" s="41">
        <v>12954.5</v>
      </c>
      <c r="G13" s="19">
        <f t="shared" si="0"/>
        <v>1399.5</v>
      </c>
      <c r="H13" s="29"/>
      <c r="I13" s="29"/>
      <c r="J13" s="29"/>
      <c r="K13" s="29"/>
      <c r="L13" s="29"/>
    </row>
    <row r="14" spans="1:12" ht="30" customHeight="1" x14ac:dyDescent="0.25">
      <c r="A14" s="72" t="s">
        <v>5</v>
      </c>
      <c r="B14" s="72"/>
      <c r="C14" s="72"/>
      <c r="D14" s="72"/>
      <c r="E14" s="72"/>
      <c r="F14" s="73"/>
      <c r="G14" s="73"/>
    </row>
    <row r="15" spans="1:12" ht="102" customHeight="1" x14ac:dyDescent="0.25">
      <c r="A15" s="74" t="s">
        <v>81</v>
      </c>
      <c r="B15" s="74"/>
      <c r="C15" s="74"/>
      <c r="D15" s="74"/>
      <c r="E15" s="74"/>
      <c r="F15" s="74"/>
      <c r="G15" s="74"/>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A14" sqref="A14:G14"/>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70" t="s">
        <v>64</v>
      </c>
      <c r="B1" s="70"/>
      <c r="C1" s="70"/>
      <c r="D1" s="70"/>
      <c r="E1" s="70"/>
      <c r="F1" s="70"/>
      <c r="G1" s="70"/>
    </row>
    <row r="2" spans="1:12" ht="12.75" customHeight="1" x14ac:dyDescent="0.25">
      <c r="A2" s="71" t="s">
        <v>43</v>
      </c>
      <c r="B2" s="71"/>
      <c r="C2" s="71"/>
      <c r="D2" s="71"/>
      <c r="E2" s="71"/>
      <c r="F2" s="71"/>
      <c r="G2" s="71"/>
    </row>
    <row r="3" spans="1:12" ht="12.75" customHeight="1" x14ac:dyDescent="0.25">
      <c r="A3" s="71" t="s">
        <v>4</v>
      </c>
      <c r="B3" s="71"/>
      <c r="C3" s="71"/>
      <c r="D3" s="71"/>
      <c r="E3" s="71"/>
      <c r="F3" s="71"/>
      <c r="G3" s="71"/>
    </row>
    <row r="4" spans="1:12" ht="51.75" customHeight="1" x14ac:dyDescent="0.25">
      <c r="A4" s="39" t="s">
        <v>40</v>
      </c>
      <c r="B4" s="3" t="s">
        <v>36</v>
      </c>
      <c r="C4" s="3" t="s">
        <v>37</v>
      </c>
      <c r="D4" s="3" t="s">
        <v>39</v>
      </c>
      <c r="E4" s="3" t="s">
        <v>42</v>
      </c>
      <c r="F4" s="3" t="s">
        <v>45</v>
      </c>
      <c r="G4" s="3" t="s">
        <v>44</v>
      </c>
      <c r="J4" s="5"/>
      <c r="K4" s="5"/>
    </row>
    <row r="5" spans="1:12" ht="12.75" customHeight="1" x14ac:dyDescent="0.25">
      <c r="A5" s="38" t="s">
        <v>0</v>
      </c>
      <c r="B5" s="18">
        <v>6107.1</v>
      </c>
      <c r="C5" s="18">
        <v>2071.8000000000002</v>
      </c>
      <c r="D5" s="18">
        <v>3327.7</v>
      </c>
      <c r="E5" s="37">
        <v>2598.6</v>
      </c>
      <c r="F5" s="37">
        <v>1765.9</v>
      </c>
      <c r="G5" s="18">
        <f>(F5-B5)</f>
        <v>-4341.2000000000007</v>
      </c>
      <c r="H5" s="29"/>
      <c r="I5" s="29"/>
      <c r="J5" s="29"/>
      <c r="K5" s="29"/>
      <c r="L5" s="29"/>
    </row>
    <row r="6" spans="1:12" ht="12.75" customHeight="1" x14ac:dyDescent="0.25">
      <c r="A6" s="38" t="s">
        <v>1</v>
      </c>
      <c r="B6" s="18">
        <v>4622.1000000000004</v>
      </c>
      <c r="C6" s="18">
        <v>4292.1000000000004</v>
      </c>
      <c r="D6" s="18">
        <v>6104.9</v>
      </c>
      <c r="E6" s="37">
        <v>5442.2</v>
      </c>
      <c r="F6" s="37">
        <v>3532.9</v>
      </c>
      <c r="G6" s="18">
        <f t="shared" ref="G6:G13" si="0">(F6-B6)</f>
        <v>-1089.2000000000003</v>
      </c>
      <c r="H6" s="29"/>
      <c r="I6" s="29"/>
      <c r="J6" s="29"/>
      <c r="K6" s="29"/>
      <c r="L6" s="29"/>
    </row>
    <row r="7" spans="1:12" ht="12.75" customHeight="1" x14ac:dyDescent="0.25">
      <c r="A7" s="38" t="s">
        <v>6</v>
      </c>
      <c r="B7" s="18">
        <v>30024.400000000001</v>
      </c>
      <c r="C7" s="18">
        <v>28726.6</v>
      </c>
      <c r="D7" s="18">
        <v>32462.9</v>
      </c>
      <c r="E7" s="37">
        <v>32935.1</v>
      </c>
      <c r="F7" s="37">
        <v>31621.5</v>
      </c>
      <c r="G7" s="18">
        <f t="shared" si="0"/>
        <v>1597.0999999999985</v>
      </c>
      <c r="H7" s="29"/>
      <c r="I7" s="29"/>
      <c r="J7" s="29"/>
      <c r="K7" s="29"/>
      <c r="L7" s="29"/>
    </row>
    <row r="8" spans="1:12" ht="12.75" customHeight="1" x14ac:dyDescent="0.25">
      <c r="A8" s="38" t="s">
        <v>7</v>
      </c>
      <c r="B8" s="18">
        <v>22355.5</v>
      </c>
      <c r="C8" s="18">
        <v>21358.5</v>
      </c>
      <c r="D8" s="18">
        <v>23649.9</v>
      </c>
      <c r="E8" s="37">
        <v>23597.8</v>
      </c>
      <c r="F8" s="37">
        <v>22627.8</v>
      </c>
      <c r="G8" s="18">
        <f t="shared" si="0"/>
        <v>272.29999999999927</v>
      </c>
      <c r="H8" s="29"/>
      <c r="I8" s="29"/>
      <c r="J8" s="29"/>
      <c r="K8" s="29"/>
      <c r="L8" s="29"/>
    </row>
    <row r="9" spans="1:12" ht="12.75" customHeight="1" x14ac:dyDescent="0.25">
      <c r="A9" s="38" t="s">
        <v>8</v>
      </c>
      <c r="B9" s="18">
        <v>744</v>
      </c>
      <c r="C9" s="18">
        <v>773</v>
      </c>
      <c r="D9" s="18">
        <v>848</v>
      </c>
      <c r="E9" s="37">
        <v>867.6</v>
      </c>
      <c r="F9" s="37">
        <v>821.6</v>
      </c>
      <c r="G9" s="18">
        <f t="shared" si="0"/>
        <v>77.600000000000023</v>
      </c>
      <c r="H9" s="29"/>
      <c r="I9" s="29"/>
      <c r="J9" s="29"/>
      <c r="K9" s="29"/>
      <c r="L9" s="29"/>
    </row>
    <row r="10" spans="1:12" ht="12.75" customHeight="1" x14ac:dyDescent="0.25">
      <c r="A10" s="38" t="s">
        <v>9</v>
      </c>
      <c r="B10" s="18">
        <v>462</v>
      </c>
      <c r="C10" s="18">
        <v>480.9</v>
      </c>
      <c r="D10" s="18">
        <v>482.5</v>
      </c>
      <c r="E10" s="37">
        <v>467.6</v>
      </c>
      <c r="F10" s="37">
        <v>439.3</v>
      </c>
      <c r="G10" s="18">
        <f t="shared" si="0"/>
        <v>-22.699999999999989</v>
      </c>
      <c r="H10" s="29"/>
      <c r="I10" s="29"/>
      <c r="J10" s="29"/>
      <c r="K10" s="29"/>
      <c r="L10" s="29"/>
    </row>
    <row r="11" spans="1:12" ht="12.75" customHeight="1" x14ac:dyDescent="0.25">
      <c r="A11" s="38" t="s">
        <v>3</v>
      </c>
      <c r="B11" s="18">
        <v>25402.3</v>
      </c>
      <c r="C11" s="18">
        <v>24434.400000000001</v>
      </c>
      <c r="D11" s="18">
        <v>26358</v>
      </c>
      <c r="E11" s="37">
        <v>27492.9</v>
      </c>
      <c r="F11" s="37">
        <v>28088.6</v>
      </c>
      <c r="G11" s="18">
        <f t="shared" si="0"/>
        <v>2686.2999999999993</v>
      </c>
      <c r="H11" s="29"/>
      <c r="I11" s="29"/>
      <c r="J11" s="29"/>
      <c r="K11" s="29"/>
      <c r="L11" s="29"/>
    </row>
    <row r="12" spans="1:12" ht="12.75" customHeight="1" x14ac:dyDescent="0.25">
      <c r="A12" s="38" t="s">
        <v>10</v>
      </c>
      <c r="B12" s="18">
        <v>3912.6</v>
      </c>
      <c r="C12" s="18">
        <v>3323.2</v>
      </c>
      <c r="D12" s="18">
        <v>3762.4</v>
      </c>
      <c r="E12" s="37">
        <v>4080.2</v>
      </c>
      <c r="F12" s="37">
        <v>4038</v>
      </c>
      <c r="G12" s="18">
        <f t="shared" si="0"/>
        <v>125.40000000000009</v>
      </c>
      <c r="H12" s="29"/>
      <c r="I12" s="29"/>
      <c r="J12" s="29"/>
      <c r="K12" s="29"/>
      <c r="L12" s="29"/>
    </row>
    <row r="13" spans="1:12" ht="12.75" customHeight="1" x14ac:dyDescent="0.25">
      <c r="A13" s="4" t="s">
        <v>11</v>
      </c>
      <c r="B13" s="18">
        <v>8493.1</v>
      </c>
      <c r="C13" s="18">
        <v>8529.9</v>
      </c>
      <c r="D13" s="18">
        <v>8766.5</v>
      </c>
      <c r="E13" s="37">
        <v>9171.9</v>
      </c>
      <c r="F13" s="41">
        <v>9511.9</v>
      </c>
      <c r="G13" s="19">
        <f t="shared" si="0"/>
        <v>1018.7999999999993</v>
      </c>
      <c r="H13" s="29"/>
      <c r="I13" s="29"/>
      <c r="J13" s="29"/>
      <c r="K13" s="29"/>
      <c r="L13" s="29"/>
    </row>
    <row r="14" spans="1:12" ht="30" customHeight="1" x14ac:dyDescent="0.25">
      <c r="A14" s="72" t="s">
        <v>5</v>
      </c>
      <c r="B14" s="72"/>
      <c r="C14" s="72"/>
      <c r="D14" s="72"/>
      <c r="E14" s="72"/>
      <c r="F14" s="73"/>
      <c r="G14" s="73"/>
    </row>
    <row r="15" spans="1:12" ht="106.5" customHeight="1" x14ac:dyDescent="0.25">
      <c r="A15" s="74" t="s">
        <v>81</v>
      </c>
      <c r="B15" s="74"/>
      <c r="C15" s="74"/>
      <c r="D15" s="74"/>
      <c r="E15" s="74"/>
      <c r="F15" s="74"/>
      <c r="G15" s="74"/>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opLeftCell="A4" workbookViewId="0">
      <selection activeCell="B9" sqref="B9"/>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70" t="s">
        <v>65</v>
      </c>
      <c r="B1" s="70"/>
      <c r="C1" s="70"/>
      <c r="D1" s="70"/>
      <c r="E1" s="70"/>
      <c r="F1" s="70"/>
      <c r="G1" s="70"/>
    </row>
    <row r="2" spans="1:12" ht="12.75" customHeight="1" x14ac:dyDescent="0.25">
      <c r="A2" s="71" t="s">
        <v>46</v>
      </c>
      <c r="B2" s="71"/>
      <c r="C2" s="71"/>
      <c r="D2" s="71"/>
      <c r="E2" s="71"/>
      <c r="F2" s="71"/>
      <c r="G2" s="71"/>
    </row>
    <row r="3" spans="1:12" ht="12.75" customHeight="1" x14ac:dyDescent="0.25">
      <c r="A3" s="71" t="s">
        <v>4</v>
      </c>
      <c r="B3" s="71"/>
      <c r="C3" s="71"/>
      <c r="D3" s="71"/>
      <c r="E3" s="71"/>
      <c r="F3" s="71"/>
      <c r="G3" s="71"/>
    </row>
    <row r="4" spans="1:12" ht="51.75" customHeight="1" x14ac:dyDescent="0.25">
      <c r="A4" s="39" t="s">
        <v>41</v>
      </c>
      <c r="B4" s="3" t="s">
        <v>36</v>
      </c>
      <c r="C4" s="3" t="s">
        <v>37</v>
      </c>
      <c r="D4" s="3" t="s">
        <v>39</v>
      </c>
      <c r="E4" s="3" t="s">
        <v>42</v>
      </c>
      <c r="F4" s="3" t="s">
        <v>45</v>
      </c>
      <c r="G4" s="3" t="s">
        <v>44</v>
      </c>
      <c r="J4" s="5"/>
      <c r="K4" s="5"/>
    </row>
    <row r="5" spans="1:12" ht="12.75" customHeight="1" x14ac:dyDescent="0.25">
      <c r="A5" s="38" t="s">
        <v>0</v>
      </c>
      <c r="B5" s="18">
        <v>783.6</v>
      </c>
      <c r="C5" s="18">
        <v>984.6</v>
      </c>
      <c r="D5" s="18">
        <v>1321.2</v>
      </c>
      <c r="E5" s="37">
        <v>1226</v>
      </c>
      <c r="F5" s="37">
        <v>243.6</v>
      </c>
      <c r="G5" s="18">
        <f>(F5-B5)</f>
        <v>-540</v>
      </c>
      <c r="H5" s="29"/>
      <c r="I5" s="29"/>
      <c r="J5" s="29"/>
      <c r="K5" s="29"/>
      <c r="L5" s="29"/>
    </row>
    <row r="6" spans="1:12" ht="12.75" customHeight="1" x14ac:dyDescent="0.25">
      <c r="A6" s="38" t="s">
        <v>1</v>
      </c>
      <c r="B6" s="18">
        <v>1264.7</v>
      </c>
      <c r="C6" s="18">
        <v>1312.4</v>
      </c>
      <c r="D6" s="18">
        <v>1767.8</v>
      </c>
      <c r="E6" s="37">
        <v>1805.9</v>
      </c>
      <c r="F6" s="37">
        <v>569.29999999999995</v>
      </c>
      <c r="G6" s="18">
        <f t="shared" ref="G6:G13" si="0">(F6-B6)</f>
        <v>-695.40000000000009</v>
      </c>
      <c r="H6" s="29"/>
      <c r="I6" s="29"/>
      <c r="J6" s="29"/>
      <c r="K6" s="29"/>
      <c r="L6" s="29"/>
    </row>
    <row r="7" spans="1:12" ht="12.75" customHeight="1" x14ac:dyDescent="0.25">
      <c r="A7" s="38" t="s">
        <v>6</v>
      </c>
      <c r="B7" s="18">
        <v>10500.8</v>
      </c>
      <c r="C7" s="18">
        <v>10424.700000000001</v>
      </c>
      <c r="D7" s="18">
        <v>11042.2</v>
      </c>
      <c r="E7" s="37">
        <v>11470.4</v>
      </c>
      <c r="F7" s="37">
        <v>9481.7999999999993</v>
      </c>
      <c r="G7" s="18">
        <f t="shared" si="0"/>
        <v>-1019</v>
      </c>
      <c r="H7" s="29"/>
      <c r="I7" s="29"/>
      <c r="J7" s="29"/>
      <c r="K7" s="29"/>
      <c r="L7" s="29"/>
    </row>
    <row r="8" spans="1:12" ht="12.75" customHeight="1" x14ac:dyDescent="0.25">
      <c r="A8" s="38" t="s">
        <v>7</v>
      </c>
      <c r="B8" s="18">
        <v>7812.6</v>
      </c>
      <c r="C8" s="18">
        <v>7649.7</v>
      </c>
      <c r="D8" s="18">
        <v>8811.5</v>
      </c>
      <c r="E8" s="37">
        <v>9727.4</v>
      </c>
      <c r="F8" s="37">
        <v>7821.8</v>
      </c>
      <c r="G8" s="18">
        <f t="shared" si="0"/>
        <v>9.1999999999998181</v>
      </c>
      <c r="H8" s="29"/>
      <c r="I8" s="29"/>
      <c r="J8" s="29"/>
      <c r="K8" s="29"/>
      <c r="L8" s="29"/>
    </row>
    <row r="9" spans="1:12" ht="12.75" customHeight="1" x14ac:dyDescent="0.25">
      <c r="A9" s="38" t="s">
        <v>8</v>
      </c>
      <c r="B9" s="18">
        <v>213.8</v>
      </c>
      <c r="C9" s="18">
        <v>210.2</v>
      </c>
      <c r="D9" s="18">
        <v>224.8</v>
      </c>
      <c r="E9" s="37">
        <v>233.2</v>
      </c>
      <c r="F9" s="37">
        <v>207.4</v>
      </c>
      <c r="G9" s="18">
        <f t="shared" si="0"/>
        <v>-6.4000000000000057</v>
      </c>
      <c r="H9" s="29"/>
      <c r="I9" s="29"/>
      <c r="J9" s="29"/>
      <c r="K9" s="29"/>
      <c r="L9" s="29"/>
    </row>
    <row r="10" spans="1:12" ht="12.75" customHeight="1" x14ac:dyDescent="0.25">
      <c r="A10" s="38" t="s">
        <v>9</v>
      </c>
      <c r="B10" s="18">
        <v>253</v>
      </c>
      <c r="C10" s="18">
        <v>268.39999999999998</v>
      </c>
      <c r="D10" s="18">
        <v>272.5</v>
      </c>
      <c r="E10" s="37">
        <v>263.2</v>
      </c>
      <c r="F10" s="37">
        <v>221.6</v>
      </c>
      <c r="G10" s="18">
        <f t="shared" si="0"/>
        <v>-31.400000000000006</v>
      </c>
      <c r="H10" s="29"/>
      <c r="I10" s="29"/>
      <c r="J10" s="29"/>
      <c r="K10" s="29"/>
      <c r="L10" s="29"/>
    </row>
    <row r="11" spans="1:12" ht="12.75" customHeight="1" x14ac:dyDescent="0.25">
      <c r="A11" s="38" t="s">
        <v>3</v>
      </c>
      <c r="B11" s="18">
        <v>9236.1</v>
      </c>
      <c r="C11" s="18">
        <v>9112.2999999999993</v>
      </c>
      <c r="D11" s="18">
        <v>9274.4</v>
      </c>
      <c r="E11" s="37">
        <v>9664.6</v>
      </c>
      <c r="F11" s="37">
        <v>8912.5</v>
      </c>
      <c r="G11" s="18">
        <f t="shared" si="0"/>
        <v>-323.60000000000036</v>
      </c>
      <c r="H11" s="29"/>
      <c r="I11" s="29"/>
      <c r="J11" s="29"/>
      <c r="K11" s="29"/>
      <c r="L11" s="29"/>
    </row>
    <row r="12" spans="1:12" ht="12.75" customHeight="1" x14ac:dyDescent="0.25">
      <c r="A12" s="38" t="s">
        <v>10</v>
      </c>
      <c r="B12" s="18">
        <v>1906.8</v>
      </c>
      <c r="C12" s="18">
        <v>1536.8</v>
      </c>
      <c r="D12" s="18">
        <v>1804.2</v>
      </c>
      <c r="E12" s="37">
        <v>2015.9</v>
      </c>
      <c r="F12" s="37">
        <v>1805.5</v>
      </c>
      <c r="G12" s="18">
        <f t="shared" si="0"/>
        <v>-101.29999999999995</v>
      </c>
      <c r="H12" s="29"/>
      <c r="I12" s="29"/>
      <c r="J12" s="29"/>
      <c r="K12" s="29"/>
      <c r="L12" s="29"/>
    </row>
    <row r="13" spans="1:12" ht="12.75" customHeight="1" x14ac:dyDescent="0.25">
      <c r="A13" s="4" t="s">
        <v>11</v>
      </c>
      <c r="B13" s="18">
        <v>3061.9</v>
      </c>
      <c r="C13" s="18">
        <v>3268.1</v>
      </c>
      <c r="D13" s="18">
        <v>3446</v>
      </c>
      <c r="E13" s="37">
        <v>3576.1</v>
      </c>
      <c r="F13" s="41">
        <v>3442.6</v>
      </c>
      <c r="G13" s="19">
        <f t="shared" si="0"/>
        <v>380.69999999999982</v>
      </c>
      <c r="H13" s="29"/>
      <c r="I13" s="29"/>
      <c r="J13" s="29"/>
      <c r="K13" s="29"/>
      <c r="L13" s="29"/>
    </row>
    <row r="14" spans="1:12" ht="30" customHeight="1" x14ac:dyDescent="0.25">
      <c r="A14" s="72" t="s">
        <v>5</v>
      </c>
      <c r="B14" s="72"/>
      <c r="C14" s="72"/>
      <c r="D14" s="72"/>
      <c r="E14" s="72"/>
      <c r="F14" s="73"/>
      <c r="G14" s="73"/>
    </row>
    <row r="15" spans="1:12" ht="103.5" customHeight="1" x14ac:dyDescent="0.25">
      <c r="A15" s="74" t="s">
        <v>82</v>
      </c>
      <c r="B15" s="74"/>
      <c r="C15" s="74"/>
      <c r="D15" s="74"/>
      <c r="E15" s="74"/>
      <c r="F15" s="74"/>
      <c r="G15" s="74"/>
    </row>
  </sheetData>
  <mergeCells count="5">
    <mergeCell ref="A1:G1"/>
    <mergeCell ref="A2:G2"/>
    <mergeCell ref="A3:G3"/>
    <mergeCell ref="A14:G14"/>
    <mergeCell ref="A15:G1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david.smallen</cp:lastModifiedBy>
  <cp:lastPrinted>2016-11-30T14:07:40Z</cp:lastPrinted>
  <dcterms:created xsi:type="dcterms:W3CDTF">2012-05-10T15:47:12Z</dcterms:created>
  <dcterms:modified xsi:type="dcterms:W3CDTF">2017-04-25T13:58:55Z</dcterms:modified>
</cp:coreProperties>
</file>