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8 Releases\09 Sep 2018\"/>
    </mc:Choice>
  </mc:AlternateContent>
  <bookViews>
    <workbookView xWindow="330" yWindow="-225" windowWidth="18180" windowHeight="6465" tabRatio="904"/>
  </bookViews>
  <sheets>
    <sheet name="Historical" sheetId="41"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SameMonthPreviousQuery" sheetId="24" state="hidden" r:id="rId19"/>
  </sheets>
  <definedNames>
    <definedName name="Graph">#REF!</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Table9!$A$1:$I$16</definedName>
    <definedName name="Table9_R">#REF!</definedName>
  </definedNames>
  <calcPr calcId="171027"/>
  <pivotCaches>
    <pivotCache cacheId="0" r:id="rId20"/>
  </pivotCaches>
</workbook>
</file>

<file path=xl/calcChain.xml><?xml version="1.0" encoding="utf-8"?>
<calcChain xmlns="http://schemas.openxmlformats.org/spreadsheetml/2006/main">
  <c r="B3" i="41" l="1"/>
  <c r="C3" i="41"/>
  <c r="D3" i="41"/>
  <c r="E3" i="41"/>
  <c r="F3" i="41"/>
  <c r="G3" i="41"/>
  <c r="H3" i="41"/>
  <c r="I3" i="41"/>
  <c r="J3" i="41"/>
  <c r="K3" i="41"/>
  <c r="L3" i="41"/>
  <c r="M3" i="41"/>
  <c r="A4" i="41"/>
  <c r="B4" i="41"/>
  <c r="C4" i="41"/>
  <c r="D4" i="41"/>
  <c r="E4" i="41"/>
  <c r="F4" i="41"/>
  <c r="G4" i="41"/>
  <c r="H4" i="41"/>
  <c r="I4" i="41"/>
  <c r="J4" i="41"/>
  <c r="K4" i="41"/>
  <c r="L4" i="41"/>
  <c r="M4" i="41"/>
  <c r="A5" i="41"/>
  <c r="B5" i="41"/>
  <c r="C5" i="41"/>
  <c r="D5" i="41"/>
  <c r="E5" i="41"/>
  <c r="F5" i="41"/>
  <c r="G5" i="41"/>
  <c r="H5" i="41"/>
  <c r="I5" i="41"/>
  <c r="J5" i="41"/>
  <c r="K5" i="41"/>
  <c r="L5" i="41"/>
  <c r="M5" i="41"/>
  <c r="A6" i="41"/>
  <c r="B6" i="41"/>
  <c r="C6" i="41"/>
  <c r="D6" i="41"/>
  <c r="E6" i="41"/>
  <c r="F6" i="41"/>
  <c r="G6" i="41"/>
  <c r="H6" i="41"/>
  <c r="I6" i="41"/>
  <c r="J6" i="41"/>
  <c r="K6" i="41"/>
  <c r="L6" i="41"/>
  <c r="M6" i="41"/>
  <c r="A7" i="41"/>
  <c r="B7" i="41"/>
  <c r="C7" i="41"/>
  <c r="D7" i="41"/>
  <c r="E7" i="41"/>
  <c r="F7" i="41"/>
  <c r="G7" i="41"/>
  <c r="H7" i="41"/>
  <c r="I7" i="41"/>
  <c r="J7" i="41"/>
  <c r="K7" i="41"/>
  <c r="L7" i="41"/>
  <c r="M7" i="41"/>
  <c r="A8" i="41"/>
  <c r="B8" i="41"/>
  <c r="C8" i="41"/>
  <c r="D8" i="41"/>
  <c r="E8" i="41"/>
  <c r="F8" i="41"/>
  <c r="G8" i="41"/>
  <c r="H8" i="41"/>
  <c r="I8" i="41"/>
  <c r="J8" i="41"/>
  <c r="K8" i="41"/>
  <c r="L8" i="41"/>
  <c r="M8" i="41"/>
  <c r="A9" i="41"/>
  <c r="B9" i="41"/>
  <c r="C9" i="41"/>
  <c r="D9" i="41"/>
  <c r="E9" i="41"/>
  <c r="F9" i="41"/>
  <c r="G9" i="41"/>
  <c r="H9" i="41"/>
  <c r="I9" i="41"/>
  <c r="J9" i="41"/>
  <c r="K9" i="41"/>
  <c r="L9" i="41"/>
  <c r="M9" i="41"/>
  <c r="A10" i="41"/>
  <c r="B10" i="41"/>
  <c r="C10" i="41"/>
  <c r="D10" i="41"/>
  <c r="E10" i="41"/>
  <c r="F10" i="41"/>
  <c r="G10" i="41"/>
  <c r="H10" i="41"/>
  <c r="I10" i="41"/>
  <c r="J10" i="41"/>
  <c r="K10" i="41"/>
  <c r="L10" i="41"/>
  <c r="M10" i="41"/>
  <c r="A11" i="41"/>
  <c r="B11" i="41"/>
  <c r="C11" i="41"/>
  <c r="D11" i="41"/>
  <c r="E11" i="41"/>
  <c r="F11" i="41"/>
  <c r="G11" i="41"/>
  <c r="H11" i="41"/>
  <c r="I11" i="41"/>
  <c r="J11" i="41"/>
  <c r="K11" i="41"/>
  <c r="L11" i="41"/>
  <c r="M11" i="41"/>
  <c r="A12" i="41"/>
  <c r="B12" i="41"/>
  <c r="C12" i="41"/>
  <c r="D12" i="41"/>
  <c r="E12" i="41"/>
  <c r="F12" i="41"/>
  <c r="G12" i="41"/>
  <c r="H12" i="41"/>
  <c r="I12" i="41"/>
  <c r="J12" i="41"/>
  <c r="K12" i="41"/>
  <c r="L12" i="41"/>
  <c r="M12" i="41"/>
  <c r="A13" i="41"/>
  <c r="B13" i="41"/>
  <c r="C13" i="41"/>
  <c r="D13" i="41"/>
  <c r="E13" i="41"/>
  <c r="F13" i="41"/>
  <c r="G13" i="41"/>
  <c r="H13" i="41"/>
  <c r="I13" i="41"/>
  <c r="J13" i="41"/>
  <c r="K13" i="41"/>
  <c r="L13" i="41"/>
  <c r="M13" i="41"/>
  <c r="A14" i="41"/>
  <c r="B14" i="41"/>
  <c r="C14" i="41"/>
  <c r="D14" i="41"/>
  <c r="E14" i="41"/>
  <c r="F14" i="41"/>
  <c r="G14" i="41"/>
  <c r="H14" i="41"/>
  <c r="I14" i="41"/>
  <c r="J14" i="41"/>
  <c r="K14" i="41"/>
  <c r="L14" i="41"/>
  <c r="M14" i="41"/>
  <c r="A15" i="41"/>
  <c r="B15" i="41"/>
  <c r="C15" i="41"/>
  <c r="D15" i="41"/>
  <c r="E15" i="41"/>
  <c r="F15" i="41"/>
  <c r="G15" i="41"/>
  <c r="H15" i="41"/>
  <c r="I15" i="41"/>
  <c r="J15" i="41"/>
  <c r="K15" i="41"/>
  <c r="L15" i="41"/>
  <c r="M15" i="41"/>
  <c r="A16" i="41"/>
  <c r="B16" i="41"/>
  <c r="C16" i="41"/>
  <c r="D16" i="41"/>
  <c r="E16" i="41"/>
  <c r="F16" i="41"/>
  <c r="G16" i="41"/>
  <c r="H16" i="41"/>
  <c r="I16" i="41"/>
  <c r="J16" i="41"/>
  <c r="K16" i="41"/>
  <c r="L16" i="41"/>
  <c r="M16" i="41"/>
  <c r="A17" i="41"/>
  <c r="B17" i="41"/>
  <c r="C17" i="41"/>
  <c r="D17" i="41"/>
  <c r="E17" i="41"/>
  <c r="F17" i="41"/>
  <c r="G17" i="41"/>
  <c r="H17" i="41"/>
  <c r="I17" i="41"/>
  <c r="J17" i="41"/>
  <c r="K17" i="41"/>
  <c r="L17" i="41"/>
  <c r="M17" i="41"/>
  <c r="A18" i="41"/>
  <c r="B18" i="41"/>
  <c r="C18" i="41"/>
  <c r="D18" i="41"/>
  <c r="E18" i="41"/>
  <c r="F18" i="41"/>
  <c r="G18" i="41"/>
  <c r="H18" i="41"/>
  <c r="I18" i="41"/>
  <c r="J18" i="41"/>
  <c r="K18" i="41"/>
  <c r="L18" i="41"/>
  <c r="M18" i="41"/>
  <c r="A19" i="41"/>
  <c r="B19" i="41"/>
  <c r="C19" i="41"/>
  <c r="D19" i="41"/>
  <c r="E19" i="41"/>
  <c r="F19" i="41"/>
  <c r="G19" i="41"/>
  <c r="H19" i="41"/>
  <c r="I19" i="41"/>
  <c r="J19" i="41"/>
  <c r="K19" i="41"/>
  <c r="L19" i="41"/>
  <c r="M19" i="41"/>
  <c r="A20" i="41"/>
  <c r="B20" i="41"/>
  <c r="C20" i="41"/>
  <c r="D20" i="41"/>
  <c r="E20" i="41"/>
  <c r="F20" i="41"/>
  <c r="G20" i="41"/>
  <c r="H20" i="41"/>
  <c r="I20" i="41"/>
  <c r="J20" i="41"/>
  <c r="K20" i="41"/>
  <c r="L20" i="41"/>
  <c r="M20" i="41"/>
  <c r="A21" i="41"/>
  <c r="B21" i="41"/>
  <c r="C21" i="41"/>
  <c r="D21" i="41"/>
  <c r="E21" i="41"/>
  <c r="F21" i="41"/>
  <c r="G21" i="41"/>
  <c r="H21" i="41"/>
  <c r="I21" i="41"/>
  <c r="J21" i="41"/>
  <c r="K21" i="41"/>
  <c r="L21" i="41"/>
  <c r="M21" i="41"/>
  <c r="A22" i="41"/>
  <c r="B22" i="41"/>
  <c r="C22" i="41"/>
  <c r="D22" i="41"/>
  <c r="E22" i="41"/>
  <c r="F22" i="41"/>
  <c r="G22" i="41"/>
  <c r="H22" i="41"/>
  <c r="I22" i="41"/>
  <c r="J22" i="41"/>
  <c r="K22" i="41"/>
  <c r="L22" i="41"/>
  <c r="M22" i="41"/>
  <c r="A23" i="41"/>
  <c r="B23" i="41"/>
  <c r="C23" i="41"/>
  <c r="D23" i="41"/>
  <c r="E23" i="41"/>
  <c r="F23" i="41"/>
  <c r="G23" i="41"/>
  <c r="H23" i="41"/>
  <c r="I23" i="41"/>
  <c r="J23" i="41"/>
  <c r="K23" i="41"/>
  <c r="L23" i="41"/>
  <c r="M23" i="41"/>
  <c r="A24" i="41"/>
  <c r="B24" i="41"/>
  <c r="C24" i="41"/>
  <c r="D24" i="41"/>
  <c r="E24" i="41"/>
  <c r="F24" i="41"/>
  <c r="G24" i="41"/>
  <c r="H24" i="41"/>
  <c r="I24" i="41"/>
  <c r="J24" i="41"/>
  <c r="K24" i="41"/>
  <c r="L24" i="41"/>
  <c r="M24" i="41"/>
  <c r="A25" i="41"/>
  <c r="B25" i="41"/>
  <c r="C25" i="41"/>
  <c r="D25" i="41"/>
  <c r="E25" i="41"/>
  <c r="F25" i="41"/>
  <c r="G25" i="41"/>
  <c r="H25" i="41"/>
  <c r="I25" i="41"/>
  <c r="J25" i="41"/>
  <c r="K25" i="41"/>
  <c r="L25" i="41"/>
  <c r="M25" i="41"/>
  <c r="A26" i="41"/>
  <c r="B26" i="41"/>
  <c r="C26" i="41"/>
  <c r="D26" i="41"/>
  <c r="E26" i="41"/>
  <c r="F26" i="41"/>
  <c r="G26" i="41"/>
  <c r="H26" i="41"/>
  <c r="I26" i="41"/>
  <c r="J26" i="41"/>
  <c r="K26" i="41"/>
  <c r="L26" i="41"/>
  <c r="M26" i="41"/>
  <c r="A27" i="41"/>
  <c r="B27" i="41"/>
  <c r="C27" i="41"/>
  <c r="D27" i="41"/>
  <c r="E27" i="41"/>
  <c r="F27" i="41"/>
  <c r="G27" i="41"/>
  <c r="H27" i="41"/>
  <c r="I27" i="41"/>
  <c r="J27" i="41"/>
  <c r="K27" i="41"/>
  <c r="L27" i="41"/>
  <c r="M27" i="41"/>
  <c r="A28" i="41"/>
  <c r="B28" i="41"/>
  <c r="C28" i="41"/>
  <c r="D28" i="41"/>
  <c r="E28" i="41"/>
  <c r="F28" i="41"/>
  <c r="G28" i="41"/>
  <c r="H28" i="41"/>
  <c r="I28" i="41"/>
  <c r="J28" i="41"/>
  <c r="K28" i="41"/>
  <c r="L28" i="41"/>
  <c r="M28" i="41"/>
  <c r="A29" i="41"/>
  <c r="B29" i="41"/>
  <c r="C29" i="41"/>
  <c r="D29" i="41"/>
  <c r="E29" i="41"/>
  <c r="F29" i="41"/>
  <c r="G29" i="41"/>
  <c r="H29" i="41"/>
  <c r="I29" i="41"/>
  <c r="J29" i="41"/>
  <c r="K29" i="41"/>
  <c r="L29" i="41"/>
  <c r="M29" i="41"/>
  <c r="A30" i="41"/>
  <c r="B30" i="41"/>
  <c r="C30" i="41"/>
  <c r="D30" i="41"/>
  <c r="E30" i="41"/>
  <c r="F30" i="41"/>
  <c r="G30" i="41"/>
  <c r="H30" i="41"/>
  <c r="I30" i="41"/>
  <c r="J30" i="41"/>
  <c r="K30" i="41"/>
  <c r="L30" i="41"/>
  <c r="M30" i="41"/>
  <c r="A31" i="41"/>
  <c r="B31" i="41"/>
  <c r="C31" i="41"/>
  <c r="D31" i="41"/>
  <c r="E31" i="41"/>
  <c r="F31" i="41"/>
  <c r="G31" i="41"/>
  <c r="H31" i="41"/>
  <c r="I31" i="41"/>
  <c r="J31" i="41"/>
  <c r="K31" i="41"/>
  <c r="L31" i="41"/>
  <c r="M31" i="41"/>
  <c r="A32" i="41"/>
  <c r="B32" i="41"/>
  <c r="C32" i="41"/>
  <c r="D32" i="41"/>
  <c r="E32" i="41"/>
  <c r="F32" i="41"/>
  <c r="G32" i="41"/>
  <c r="H32" i="41"/>
  <c r="I32" i="41"/>
  <c r="J32" i="41"/>
  <c r="K32" i="41"/>
  <c r="L32" i="41"/>
  <c r="M32" i="41"/>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<sst xmlns="http://schemas.openxmlformats.org/spreadsheetml/2006/main" count="368" uniqueCount="136">
  <si>
    <t>Network</t>
  </si>
  <si>
    <t>Low-cost</t>
  </si>
  <si>
    <t>Regional</t>
  </si>
  <si>
    <t>Other</t>
  </si>
  <si>
    <t>Month</t>
  </si>
  <si>
    <t>January</t>
  </si>
  <si>
    <t>February</t>
  </si>
  <si>
    <t>March</t>
  </si>
  <si>
    <t>April</t>
  </si>
  <si>
    <t>May</t>
  </si>
  <si>
    <t>June</t>
  </si>
  <si>
    <t>July</t>
  </si>
  <si>
    <t>August</t>
  </si>
  <si>
    <t>September</t>
  </si>
  <si>
    <t>October</t>
  </si>
  <si>
    <t>November</t>
  </si>
  <si>
    <t>December</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</si>
  <si>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</si>
  <si>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</si>
  <si>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</si>
  <si>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</si>
  <si>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</si>
  <si>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</si>
  <si>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</si>
  <si>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</si>
  <si>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</si>
  <si>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</si>
  <si>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</si>
  <si>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</si>
  <si>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</si>
  <si>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</si>
  <si>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</si>
  <si>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</si>
  <si>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</si>
  <si>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</si>
  <si>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</si>
  <si>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</si>
  <si>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</si>
  <si>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</si>
  <si>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</si>
  <si>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</si>
  <si>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</si>
  <si>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</si>
  <si>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</si>
  <si>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</si>
  <si>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</si>
  <si>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</si>
  <si>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</si>
  <si>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</si>
  <si>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</si>
  <si>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</si>
  <si>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</si>
  <si>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</si>
  <si>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</si>
  <si>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</si>
  <si>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</si>
  <si>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</si>
  <si>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</si>
  <si>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</si>
  <si>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</si>
  <si>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</si>
  <si>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</si>
  <si>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</si>
  <si>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</si>
  <si>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</si>
  <si>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</si>
  <si>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</si>
  <si>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</si>
  <si>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</si>
  <si>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</si>
  <si>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</si>
  <si>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</si>
  <si>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</si>
  <si>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</si>
  <si>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</si>
  <si>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</si>
  <si>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</si>
  <si>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</si>
  <si>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</si>
  <si>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</si>
  <si>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</si>
  <si>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Chautauqua</t>
  </si>
  <si>
    <t>Air Wisconsin</t>
  </si>
  <si>
    <t>Sum of EMPFTE</t>
  </si>
  <si>
    <t>Sep 2016 -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</si>
  <si>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</si>
  <si>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</si>
  <si>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</si>
  <si>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</si>
  <si>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</si>
  <si>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</si>
  <si>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</si>
  <si>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</si>
  <si>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</si>
  <si>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</si>
  <si>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</si>
  <si>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Feb 2017 - Feb 2018</t>
  </si>
  <si>
    <t>Jan 2018 - Feb 2018</t>
  </si>
  <si>
    <t>Note: Percent changes and averages based on numbers prior to rounding.</t>
  </si>
  <si>
    <t>Mar 2017 - Mar 2018</t>
  </si>
  <si>
    <t>Feb 2018 - Mar 2018</t>
  </si>
  <si>
    <t>Apr 2017 - Apr 2018</t>
  </si>
  <si>
    <t>Mar 2018 - Apr 2018</t>
  </si>
  <si>
    <t>May 2017 - May 2018</t>
  </si>
  <si>
    <t>Jun 2017 - Jun 2018</t>
  </si>
  <si>
    <t>Apr 2018 - May 2018</t>
  </si>
  <si>
    <t>May 2018 - Jun 2018</t>
  </si>
  <si>
    <t>Jul 2017 - Jul 2018</t>
  </si>
  <si>
    <t>Jun 2018 - Jul 2018</t>
  </si>
  <si>
    <t>Aug 2017 - Aug 2018</t>
  </si>
  <si>
    <t>Jul 2018 - Aug 2018</t>
  </si>
  <si>
    <t>Sep 2017 - Sep 2018</t>
  </si>
  <si>
    <t>Aug 2018 - Sep 2018</t>
  </si>
  <si>
    <t>Top 10 Airlines September 2017</t>
  </si>
  <si>
    <t>Table 3: Scheduled Passenger Airline Full-time Equivalent Employees* by Month 2014 - 2018</t>
  </si>
  <si>
    <t>2014 - 2018</t>
  </si>
  <si>
    <t>2017 - 2018</t>
  </si>
  <si>
    <t>Jan - Sep Average</t>
  </si>
  <si>
    <t>Table 4:  Airline Group Full-time Equivalent Employees*, September 2014 - 2018</t>
  </si>
  <si>
    <t>Percent of Total Passenger Airline Employees in 2018</t>
  </si>
  <si>
    <t xml:space="preserve">Table 5:  Carrier Group Percent of Total Scheduled Passenger Airline FTEs </t>
  </si>
  <si>
    <t>(September of each year)</t>
  </si>
  <si>
    <t>Low-cost Airlines</t>
  </si>
  <si>
    <t>Table 6: Top 10 Airlines, September 2018</t>
  </si>
  <si>
    <t>Table 8:  Network Airlines Full-time Equivalent Employees* by Month 2014 - 2018</t>
  </si>
  <si>
    <t>Table 9: Network Airline Full-time Equivalent Employees*, September 2014 - 2018</t>
  </si>
  <si>
    <t>(FTEs for September of each year. Ranked by September 2018 FTEs)</t>
  </si>
  <si>
    <t>Table 11:  Low-Cost Airlines Full-time Equivalent Employees* by Month 2014 - 2018</t>
  </si>
  <si>
    <t>Table 12:  Low-Cost Airline Full-time Equivalent Employees*, September 2014 - 2018</t>
  </si>
  <si>
    <t>Table 14:  Regional Airlines Full-time Equivalent Employees* by Month 2014 - 2018</t>
  </si>
  <si>
    <t>Table 15: Regional Airline Full-time Equivalent Employees*, September 2014 - 2018</t>
  </si>
  <si>
    <t>N/A</t>
  </si>
  <si>
    <t>Alaska***</t>
  </si>
  <si>
    <t>*** Alaska Airlines FTEs include Virgin America beginning January 2018. Virgin America's numbers were previously in the low-cost group.</t>
  </si>
  <si>
    <t>Source: Bureau of Transportation Statistics, P1a</t>
  </si>
  <si>
    <t>Scheduled Passenger Airline Full-Time Equivalent Employees* (FTEs) by Month 1990-2018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</si>
</sst>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Border="1" applyAlignment="1">
      <alignment vertical="center" wrapText="1"/>
    </xf>
    <xf numFmtId="14" fontId="0" fillId="0" borderId="0" xfId="0" applyNumberFormat="1"/>
    <xf numFmtId="0" fontId="0" fillId="0" borderId="0" xfId="0" applyAlignment="1">
      <alignment wrapText="1"/>
    </xf>
    <xf numFmtId="0" fontId="5"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4" fillId="0" borderId="0" xfId="0" applyFont="1" applyAlignment="1"/>
    <xf numFmtId="0" fontId="7" fillId="0" borderId="0" xfId="0" applyFont="1" applyAlignment="1"/>
    <xf numFmtId="0" fontId="6" fillId="0" borderId="0" xfId="0" applyFont="1" applyAlignment="1">
      <alignment horizontal="center" wrapText="1"/>
    </xf>
    <xf numFmtId="0" fontId="4" fillId="0" borderId="0" xfId="0" applyFont="1" applyAlignment="1">
      <alignment horizontal="left"/>
    </xf>
    <xf numFmtId="0" fontId="4" fillId="0" borderId="1" xfId="0" applyFont="1" applyBorder="1" applyAlignment="1"/>
    <xf numFmtId="0" fontId="6" fillId="0" borderId="1"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left" indent="1"/>
    </xf>
    <xf numFmtId="0" fontId="4" fillId="0" borderId="0" xfId="0" applyFont="1" applyBorder="1" applyAlignment="1">
      <alignment horizontal="left" indent="1"/>
    </xf>
    <xf numFmtId="0" fontId="6" fillId="0" borderId="1" xfId="0" applyFont="1" applyBorder="1" applyAlignment="1">
      <alignment horizontal="left" indent="1"/>
    </xf>
    <xf numFmtId="0" fontId="4" fillId="0" borderId="0" xfId="0" applyFont="1"/>
    <xf numFmtId="0" fontId="3" fillId="0" borderId="0" xfId="0" applyFont="1" applyAlignment="1">
      <alignment vertical="top" wrapText="1"/>
    </xf>
    <xf numFmtId="164" fontId="4" fillId="0" borderId="2" xfId="0" applyNumberFormat="1" applyFont="1" applyBorder="1" applyAlignment="1">
      <alignment horizontal="right" indent="1"/>
    </xf>
    <xf numFmtId="164" fontId="4" fillId="0" borderId="0" xfId="0" applyNumberFormat="1" applyFont="1" applyBorder="1" applyAlignment="1">
      <alignment horizontal="right" indent="1"/>
    </xf>
    <xf numFmtId="164" fontId="6" fillId="0" borderId="1" xfId="0" applyNumberFormat="1" applyFont="1" applyBorder="1" applyAlignment="1">
      <alignment horizontal="right" indent="1"/>
    </xf>
    <xf numFmtId="0" fontId="6" fillId="0" borderId="0" xfId="0" applyFont="1" applyAlignment="1">
      <alignment horizontal="center"/>
    </xf>
    <xf numFmtId="0" fontId="6" fillId="0" borderId="0" xfId="0" applyFont="1" applyBorder="1" applyAlignment="1">
      <alignment horizontal="left" indent="1"/>
    </xf>
    <xf numFmtId="0" fontId="4" fillId="0" borderId="1" xfId="0" applyFont="1" applyBorder="1" applyAlignment="1">
      <alignment horizontal="left" indent="1"/>
    </xf>
    <xf numFmtId="164" fontId="6" fillId="0" borderId="0" xfId="0" applyNumberFormat="1" applyFont="1" applyBorder="1" applyAlignment="1">
      <alignment horizontal="right" indent="1"/>
    </xf>
    <xf numFmtId="164" fontId="4" fillId="0" borderId="1" xfId="0" applyNumberFormat="1" applyFont="1" applyBorder="1" applyAlignment="1">
      <alignment horizontal="right" indent="1"/>
    </xf>
    <xf numFmtId="166" fontId="4" fillId="0" borderId="2" xfId="1" applyNumberFormat="1" applyFont="1" applyBorder="1" applyAlignment="1">
      <alignment horizontal="right" indent="1"/>
    </xf>
    <xf numFmtId="166" fontId="4" fillId="0" borderId="0" xfId="1" applyNumberFormat="1" applyFont="1" applyBorder="1" applyAlignment="1">
      <alignment horizontal="right" indent="1"/>
    </xf>
    <xf numFmtId="165" fontId="4" fillId="0" borderId="0" xfId="0" applyNumberFormat="1" applyFont="1" applyBorder="1" applyAlignment="1">
      <alignment horizontal="right" indent="1"/>
    </xf>
    <xf numFmtId="166" fontId="6" fillId="0" borderId="1" xfId="0" applyNumberFormat="1" applyFont="1" applyBorder="1" applyAlignment="1">
      <alignment horizontal="right" indent="1"/>
    </xf>
    <xf numFmtId="165" fontId="4" fillId="0" borderId="2" xfId="1" applyNumberFormat="1" applyFont="1" applyBorder="1" applyAlignment="1">
      <alignment horizontal="right" indent="1"/>
    </xf>
    <xf numFmtId="165" fontId="4" fillId="0" borderId="0" xfId="1" applyNumberFormat="1" applyFont="1" applyBorder="1" applyAlignment="1">
      <alignment horizontal="right" indent="1"/>
    </xf>
    <xf numFmtId="165" fontId="6" fillId="0" borderId="1" xfId="0" applyNumberFormat="1" applyFont="1" applyBorder="1" applyAlignment="1">
      <alignment horizontal="right" indent="1"/>
    </xf>
    <xf numFmtId="166" fontId="6" fillId="0" borderId="0" xfId="1" applyNumberFormat="1" applyFont="1" applyBorder="1" applyAlignment="1">
      <alignment horizontal="right" indent="1"/>
    </xf>
    <xf numFmtId="0" fontId="6" fillId="0" borderId="1" xfId="0" applyFont="1" applyBorder="1" applyAlignment="1">
      <alignment horizontal="left" wrapText="1" indent="1"/>
    </xf>
    <xf numFmtId="165" fontId="6" fillId="0" borderId="0" xfId="1" applyNumberFormat="1" applyFont="1" applyBorder="1" applyAlignment="1">
      <alignment horizontal="right" indent="1"/>
    </xf>
    <xf numFmtId="0" fontId="4" fillId="0" borderId="0" xfId="0" applyFont="1" applyBorder="1" applyAlignment="1">
      <alignment horizontal="center"/>
    </xf>
    <xf numFmtId="0" fontId="6" fillId="0" borderId="1" xfId="0" applyFont="1" applyBorder="1" applyAlignment="1">
      <alignment horizontal="center"/>
    </xf>
    <xf numFmtId="0" fontId="0" fillId="0" borderId="0" xfId="0" applyFont="1" applyAlignment="1"/>
    <xf numFmtId="0" fontId="2" fillId="0" borderId="0" xfId="0" applyFont="1" applyAlignment="1"/>
    <xf numFmtId="0" fontId="6" fillId="0" borderId="0" xfId="0" applyFont="1" applyAlignment="1"/>
    <xf numFmtId="167" fontId="4" fillId="0" borderId="0" xfId="0" applyNumberFormat="1" applyFont="1" applyAlignment="1"/>
    <xf numFmtId="166" fontId="6" fillId="0" borderId="0" xfId="1" applyNumberFormat="1" applyFont="1" applyAlignment="1">
      <alignment horizontal="right"/>
    </xf>
    <xf numFmtId="0" fontId="4" fillId="0" borderId="0" xfId="0" applyFont="1" applyAlignment="1">
      <alignment wrapText="1"/>
    </xf>
    <xf numFmtId="0" fontId="6" fillId="0" borderId="0" xfId="0" applyFont="1"/>
    <xf numFmtId="0" fontId="4" fillId="0" borderId="0" xfId="0" applyFont="1" applyAlignment="1">
      <alignment horizontal="left" indent="1"/>
    </xf>
    <xf numFmtId="165" fontId="4" fillId="0" borderId="0" xfId="1" applyNumberFormat="1" applyFont="1" applyAlignment="1">
      <alignment horizontal="right" indent="1"/>
    </xf>
    <xf numFmtId="165" fontId="4" fillId="0" borderId="0" xfId="0" applyNumberFormat="1" applyFont="1" applyAlignment="1">
      <alignment horizontal="right" indent="1"/>
    </xf>
    <xf numFmtId="0" fontId="6" fillId="0" borderId="0" xfId="0" applyFont="1" applyAlignment="1">
      <alignment horizontal="left" indent="1"/>
    </xf>
    <xf numFmtId="165" fontId="6" fillId="0" borderId="0" xfId="0" applyNumberFormat="1" applyFont="1" applyAlignment="1">
      <alignment horizontal="right" indent="1"/>
    </xf>
    <xf numFmtId="0" fontId="8" fillId="0" borderId="0" xfId="0" applyFont="1" applyBorder="1" applyAlignment="1">
      <alignment horizontal="left"/>
    </xf>
    <xf numFmtId="0" fontId="8" fillId="0" borderId="0" xfId="0" applyFont="1" applyBorder="1" applyAlignment="1"/>
    <xf numFmtId="164" fontId="8" fillId="0" borderId="0" xfId="0" applyNumberFormat="1" applyFont="1" applyFill="1" applyBorder="1" applyAlignment="1">
      <alignment horizontal="right" indent="1"/>
    </xf>
    <xf numFmtId="0" fontId="4" fillId="0" borderId="1" xfId="0" applyFont="1" applyBorder="1" applyAlignment="1">
      <alignment horizontal="center"/>
    </xf>
    <xf numFmtId="166" fontId="4" fillId="0" borderId="0" xfId="1" applyNumberFormat="1" applyFont="1" applyAlignment="1">
      <alignment horizontal="right" indent="1"/>
    </xf>
    <xf numFmtId="0" fontId="4" fillId="0" borderId="0" xfId="0" applyFont="1" applyAlignment="1">
      <alignment horizontal="right" indent="1"/>
    </xf>
    <xf numFmtId="165" fontId="6" fillId="0" borderId="0" xfId="1" applyNumberFormat="1" applyFont="1" applyAlignment="1">
      <alignment horizontal="right" indent="1"/>
    </xf>
    <xf numFmtId="164" fontId="4" fillId="0" borderId="0" xfId="0" applyNumberFormat="1" applyFont="1" applyAlignment="1">
      <alignment horizontal="right" indent="1"/>
    </xf>
    <xf numFmtId="166" fontId="4" fillId="0" borderId="1" xfId="1" applyNumberFormat="1" applyFont="1" applyBorder="1" applyAlignment="1">
      <alignment horizontal="right" indent="1"/>
    </xf>
    <xf numFmtId="165" fontId="4" fillId="0" borderId="1" xfId="1" applyNumberFormat="1" applyFont="1" applyBorder="1" applyAlignment="1">
      <alignment horizontal="right" indent="1"/>
    </xf>
    <xf numFmtId="165" fontId="6" fillId="0" borderId="1" xfId="1" applyNumberFormat="1" applyFont="1" applyBorder="1" applyAlignment="1">
      <alignment horizontal="right" indent="1"/>
    </xf>
    <xf numFmtId="0" fontId="6" fillId="0" borderId="1" xfId="0" applyFont="1" applyBorder="1" applyAlignment="1">
      <alignment horizontal="center"/>
    </xf>
    <xf numFmtId="0" fontId="7" fillId="0" borderId="0" xfId="0" applyFont="1" applyBorder="1" applyAlignment="1">
      <alignment horizontal="left"/>
    </xf>
    <xf numFmtId="0" fontId="4" fillId="0" borderId="0" xfId="0" applyFont="1" applyAlignment="1">
      <alignment horizontal="left" indent="2"/>
    </xf>
    <xf numFmtId="0" fontId="6" fillId="0" borderId="0" xfId="0" applyFont="1" applyAlignment="1">
      <alignment wrapText="1"/>
    </xf>
    <xf numFmtId="0" fontId="6" fillId="0" borderId="0" xfId="0" applyFont="1" applyAlignment="1">
      <alignment horizontal="center" vertical="center"/>
    </xf>
    <xf numFmtId="0" fontId="6" fillId="0" borderId="1" xfId="0" applyFont="1" applyBorder="1" applyAlignment="1">
      <alignment horizontal="center" wrapText="1"/>
    </xf>
    <xf numFmtId="165" fontId="6" fillId="0" borderId="1" xfId="2" applyNumberFormat="1" applyFont="1" applyBorder="1" applyAlignment="1">
      <alignment horizontal="right" indent="1"/>
    </xf>
    <xf numFmtId="0" fontId="6" fillId="0" borderId="0" xfId="0" applyFont="1" applyAlignment="1">
      <alignment horizontal="center"/>
    </xf>
    <xf numFmtId="0" fontId="4" fillId="0" borderId="2" xfId="0" applyFont="1" applyBorder="1" applyAlignment="1">
      <alignment horizontal="center"/>
    </xf>
    <xf numFmtId="166" fontId="6" fillId="0" borderId="1" xfId="1" applyNumberFormat="1" applyFont="1" applyBorder="1" applyAlignment="1">
      <alignment horizontal="left" indent="1"/>
    </xf>
    <xf numFmtId="166" fontId="4" fillId="0" borderId="0" xfId="1" applyNumberFormat="1" applyFont="1" applyAlignment="1">
      <alignment horizontal="left" indent="1"/>
    </xf>
    <xf numFmtId="166" fontId="4" fillId="0" borderId="0" xfId="1" applyNumberFormat="1" applyFont="1" applyBorder="1" applyAlignment="1">
      <alignment horizontal="left" indent="1"/>
    </xf>
    <xf numFmtId="166" fontId="4" fillId="0" borderId="0" xfId="1" applyNumberFormat="1" applyFont="1"/>
    <xf numFmtId="166" fontId="8" fillId="0" borderId="0" xfId="1" applyNumberFormat="1" applyFont="1" applyBorder="1" applyAlignment="1">
      <alignment horizontal="left" indent="1"/>
    </xf>
    <xf numFmtId="166" fontId="9" fillId="0" borderId="0" xfId="1" applyNumberFormat="1" applyFont="1" applyBorder="1" applyAlignment="1">
      <alignment horizontal="left" indent="1"/>
    </xf>
    <xf numFmtId="0" fontId="6" fillId="0" borderId="0" xfId="0" applyFont="1" applyAlignment="1">
      <alignment horizontal="center"/>
    </xf>
    <xf numFmtId="0" fontId="6" fillId="0" borderId="1" xfId="0" applyFont="1" applyBorder="1" applyAlignment="1">
      <alignment horizontal="center" wrapText="1"/>
    </xf>
    <xf numFmtId="164" fontId="4" fillId="0" borderId="0"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166" fontId="4" fillId="0" borderId="0" xfId="0" applyNumberFormat="1" applyFont="1" applyBorder="1" applyAlignment="1">
      <alignment horizontal="right" indent="1"/>
    </xf>
    <xf numFmtId="0" fontId="4" fillId="0" borderId="0" xfId="0" applyFont="1" applyBorder="1" applyAlignment="1">
      <alignment horizontal="right" indent="1"/>
    </xf>
    <xf numFmtId="0" fontId="8" fillId="0" borderId="0" xfId="0" applyFont="1" applyBorder="1" applyAlignment="1">
      <alignment horizontal="left" indent="1"/>
    </xf>
    <xf numFmtId="0" fontId="6" fillId="0" borderId="0"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0" fontId="9" fillId="0" borderId="0" xfId="0" applyFont="1" applyBorder="1" applyAlignment="1">
      <alignment horizontal="left"/>
    </xf>
    <xf numFmtId="0" fontId="9" fillId="0" borderId="1" xfId="0" applyFont="1" applyBorder="1" applyAlignment="1">
      <alignment horizontal="center"/>
    </xf>
    <xf numFmtId="166" fontId="9" fillId="0" borderId="1" xfId="1" applyNumberFormat="1" applyFont="1" applyBorder="1" applyAlignment="1">
      <alignment horizontal="center" wrapText="1"/>
    </xf>
    <xf numFmtId="0" fontId="9" fillId="0" borderId="1" xfId="1" applyNumberFormat="1" applyFont="1" applyBorder="1" applyAlignment="1">
      <alignment horizontal="center" vertical="center"/>
    </xf>
    <xf numFmtId="0" fontId="7" fillId="0" borderId="0" xfId="0" applyFont="1" applyAlignment="1">
      <alignment horizontal="center"/>
    </xf>
    <xf numFmtId="0" fontId="4" fillId="0" borderId="1" xfId="0" applyFont="1" applyBorder="1" applyAlignment="1">
      <alignment horizontal="right" indent="1"/>
    </xf>
    <xf numFmtId="0" fontId="6" fillId="0" borderId="0" xfId="0" applyFont="1" applyAlignment="1">
      <alignment horizontal="right" indent="1"/>
    </xf>
    <xf numFmtId="165" fontId="4" fillId="0" borderId="1" xfId="0" applyNumberFormat="1" applyFont="1" applyBorder="1" applyAlignment="1">
      <alignment horizontal="right" indent="1"/>
    </xf>
    <xf numFmtId="166" fontId="4" fillId="0" borderId="1" xfId="0" applyNumberFormat="1" applyFont="1" applyBorder="1" applyAlignment="1">
      <alignment horizontal="right" indent="1"/>
    </xf>
    <xf numFmtId="166" fontId="6" fillId="0" borderId="0" xfId="1" applyNumberFormat="1" applyFont="1" applyAlignment="1">
      <alignment horizontal="right" indent="1"/>
    </xf>
    <xf numFmtId="164" fontId="6" fillId="0" borderId="0" xfId="0" applyNumberFormat="1" applyFont="1" applyAlignment="1">
      <alignment horizontal="right" indent="1"/>
    </xf>
    <xf numFmtId="166" fontId="8" fillId="0" borderId="0" xfId="1" applyNumberFormat="1" applyFont="1" applyBorder="1" applyAlignment="1">
      <alignment horizontal="right" indent="1"/>
    </xf>
    <xf numFmtId="164" fontId="9" fillId="0" borderId="0" xfId="0" applyNumberFormat="1" applyFont="1" applyFill="1" applyBorder="1" applyAlignment="1">
      <alignment horizontal="right" indent="1"/>
    </xf>
    <xf numFmtId="0" fontId="9" fillId="0" borderId="0" xfId="0" applyFont="1" applyBorder="1" applyAlignment="1"/>
    <xf numFmtId="0" fontId="7" fillId="0" borderId="0" xfId="0" applyFont="1" applyAlignment="1"/>
    <xf numFmtId="166" fontId="6" fillId="0" borderId="0" xfId="0" applyNumberFormat="1" applyFont="1" applyBorder="1" applyAlignment="1">
      <alignment horizontal="right" indent="1"/>
    </xf>
    <xf numFmtId="166" fontId="4" fillId="0" borderId="0" xfId="1" applyNumberFormat="1"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wrapText="1"/>
    </xf>
    <xf numFmtId="166" fontId="4" fillId="0" borderId="0" xfId="1" applyNumberFormat="1" applyFont="1" applyBorder="1" applyAlignment="1">
      <alignment horizontal="center"/>
    </xf>
    <xf numFmtId="0" fontId="4" fillId="0" borderId="0" xfId="0" applyFont="1" applyAlignment="1"/>
    <xf numFmtId="166" fontId="4" fillId="0" borderId="0" xfId="0" applyNumberFormat="1" applyFont="1" applyAlignment="1"/>
    <xf numFmtId="166" fontId="4" fillId="0" borderId="0" xfId="0" applyNumberFormat="1" applyFont="1"/>
    <xf numFmtId="166" fontId="8" fillId="0" borderId="0" xfId="0" applyNumberFormat="1" applyFont="1" applyBorder="1" applyAlignment="1"/>
    <xf numFmtId="0" fontId="4" fillId="0" borderId="0" xfId="0" applyFont="1" applyAlignment="1"/>
    <xf numFmtId="166" fontId="0" fillId="0" borderId="0" xfId="0" applyNumberFormat="1" applyFont="1"/>
    <xf numFmtId="0" fontId="6" fillId="0" borderId="0" xfId="0" applyFont="1" applyAlignment="1">
      <alignment horizontal="center" wrapText="1"/>
    </xf>
    <xf numFmtId="0" fontId="4" fillId="0" borderId="0" xfId="0" applyFont="1" applyAlignment="1"/>
    <xf numFmtId="0" fontId="4" fillId="0" borderId="0" xfId="0" applyFont="1" applyAlignment="1"/>
    <xf numFmtId="3" fontId="0" fillId="0" borderId="0" xfId="0" applyNumberFormat="1"/>
    <xf numFmtId="0" fontId="2" fillId="0" borderId="0" xfId="0" pivotButton="1" applyFont="1"/>
    <xf numFmtId="0" fontId="4" fillId="0" borderId="0" xfId="0" applyFont="1" applyAlignment="1"/>
    <xf numFmtId="0" fontId="9" fillId="0" borderId="0" xfId="0" applyFont="1" applyBorder="1" applyAlignment="1">
      <alignment horizontal="left"/>
    </xf>
    <xf numFmtId="0" fontId="7" fillId="0" borderId="0" xfId="0" applyFont="1"/>
    <xf numFmtId="0" fontId="3" fillId="0" borderId="0" xfId="0" applyFont="1" applyAlignment="1">
      <alignment wrapText="1"/>
    </xf>
    <xf numFmtId="0" fontId="6" fillId="0" borderId="1" xfId="0" applyFont="1" applyBorder="1" applyAlignment="1">
      <alignment horizontal="center"/>
    </xf>
    <xf numFmtId="0" fontId="6" fillId="0" borderId="1" xfId="0" applyFont="1" applyBorder="1" applyAlignment="1">
      <alignment horizontal="center" wrapText="1"/>
    </xf>
    <xf numFmtId="166" fontId="8" fillId="0" borderId="0" xfId="1" applyNumberFormat="1" applyFont="1" applyBorder="1" applyAlignment="1">
      <alignment horizontal="right"/>
    </xf>
    <xf numFmtId="0" fontId="7" fillId="0" borderId="0" xfId="0" applyFont="1" applyAlignment="1"/>
    <xf numFmtId="0" fontId="6" fillId="0" borderId="1" xfId="0" applyFont="1" applyBorder="1" applyAlignment="1">
      <alignment horizontal="center"/>
    </xf>
    <xf numFmtId="0" fontId="4" fillId="0" borderId="0" xfId="0" applyFont="1" applyAlignment="1"/>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2" xfId="0" applyFont="1" applyBorder="1" applyAlignment="1">
      <alignment horizontal="left" wrapText="1"/>
    </xf>
    <xf numFmtId="0" fontId="0" fillId="0" borderId="0" xfId="0" applyAlignment="1">
      <alignment horizontal="left" vertical="top" wrapText="1"/>
    </xf>
    <xf numFmtId="0" fontId="7" fillId="0" borderId="0" xfId="0" applyFont="1" applyBorder="1" applyAlignment="1">
      <alignment horizontal="left" wrapText="1"/>
    </xf>
    <xf numFmtId="0" fontId="0" fillId="0" borderId="0" xfId="0" applyAlignment="1">
      <alignment horizontal="left" wrapText="1"/>
    </xf>
    <xf numFmtId="0" fontId="7" fillId="0" borderId="0" xfId="0" applyFont="1" applyAlignment="1"/>
    <xf numFmtId="0" fontId="7"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7" fillId="0" borderId="2" xfId="0" applyFont="1" applyBorder="1" applyAlignment="1"/>
    <xf numFmtId="0" fontId="7" fillId="0" borderId="0" xfId="0" applyFont="1" applyAlignment="1">
      <alignment wrapText="1"/>
    </xf>
    <xf numFmtId="0" fontId="6" fillId="0" borderId="0"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wrapText="1"/>
    </xf>
    <xf numFmtId="0" fontId="7" fillId="0" borderId="2" xfId="0" applyFont="1" applyBorder="1" applyAlignment="1">
      <alignment wrapText="1"/>
    </xf>
    <xf numFmtId="0" fontId="4" fillId="0" borderId="0" xfId="0" applyFont="1" applyAlignment="1"/>
    <xf numFmtId="0" fontId="10" fillId="0" borderId="0" xfId="0" applyFont="1" applyBorder="1" applyAlignment="1">
      <alignment horizontal="left" wrapText="1"/>
    </xf>
    <xf numFmtId="0" fontId="9" fillId="0" borderId="0" xfId="0" applyFont="1" applyBorder="1" applyAlignment="1">
      <alignment horizontal="left"/>
    </xf>
    <xf numFmtId="0" fontId="9" fillId="0" borderId="0" xfId="0" applyFont="1" applyBorder="1" applyAlignment="1">
      <alignment horizontal="center"/>
    </xf>
    <xf numFmtId="0" fontId="10" fillId="0" borderId="2" xfId="0" applyFont="1" applyBorder="1" applyAlignment="1">
      <alignment horizontal="left" wrapText="1"/>
    </xf>
    <xf numFmtId="0" fontId="6" fillId="0" borderId="1" xfId="0" applyFont="1" applyBorder="1"/>
    <xf numFmtId="166" fontId="4" fillId="0" borderId="1" xfId="1" applyNumberFormat="1" applyFont="1" applyBorder="1"/>
    <xf numFmtId="0" fontId="6" fillId="0" borderId="0" xfId="0" applyFont="1"/>
    <xf numFmtId="0" fontId="4" fillId="0" borderId="0" xfId="0" applyFont="1"/>
    <xf numFmtId="0" fontId="4" fillId="0" borderId="2" xfId="0" applyFont="1" applyBorder="1"/>
  </cellXfs>
  <cellStyles count="3">
    <cellStyle name="Comma" xfId="1" builtinId="3"/>
    <cellStyle name="Normal" xfId="0" builtinId="0"/>
    <cellStyle name="Percent" xfId="2" builtinId="5"/>
  </cellStyles>
  <dxfs count="6">
    <dxf>
      <font>
        <b/>
      </font>
    </dxf>
    <dxf>
      <font>
        <b/>
      </font>
    </dxf>
    <dxf>
      <font>
        <b/>
      </font>
    </dxf>
    <dxf>
      <font>
        <b val="0"/>
      </font>
    </dxf>
    <dxf>
      <font>
        <b val="0"/>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Infographic.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DOT_User" refreshedDate="43413.497943518516" createdVersion="6" refreshedVersion="6" minRefreshableVersion="3" recordCount="357">
  <cacheSource type="worksheet">
    <worksheetSource ref="A1:C1048576" sheet="Employment_from_1990" r:id="rId2"/>
  </cacheSource>
  <cacheFields count="3">
    <cacheField name="MonthName" numFmtId="0">
      <sharedItems containsBlank="1" count="13">
        <s v="January"/>
        <s v="February"/>
        <s v="March"/>
        <s v="April"/>
        <s v="May"/>
        <s v="June"/>
        <s v="July"/>
        <s v="August"/>
        <s v="September"/>
        <s v="October"/>
        <s v="November"/>
        <s v="December"/>
        <m/>
      </sharedItems>
    </cacheField>
    <cacheField name="Year" numFmtId="0">
      <sharedItems containsString="0" containsBlank="1" containsNumber="1" containsInteger="1" minValue="1990" maxValue="2018" count="30">
        <n v="1990"/>
        <n v="1991"/>
        <n v="1992"/>
        <n v="1993"/>
        <n v="1994"/>
        <n v="1995"/>
        <n v="1996"/>
        <n v="1997"/>
        <n v="1998"/>
        <n v="1999"/>
        <n v="2000"/>
        <n v="2001"/>
        <n v="2002"/>
        <n v="2003"/>
        <n v="2004"/>
        <n v="2005"/>
        <n v="2006"/>
        <n v="2007"/>
        <n v="2008"/>
        <n v="2009"/>
        <n v="2010"/>
        <n v="2011"/>
        <n v="2012"/>
        <n v="2013"/>
        <n v="2014"/>
        <n v="2015"/>
        <n v="2016"/>
        <n v="2017"/>
        <n v="2018"/>
        <m/>
      </sharedItems>
    </cacheField>
    <cacheField name="EMPFTE" numFmtId="0">
      <sharedItems containsString="0" containsBlank="1" containsNumber="1" containsInteger="1" minValue="376663" maxValue="5459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7">
  <r>
    <x v="0"/>
    <x v="0"/>
    <n v="444942"/>
  </r>
  <r>
    <x v="1"/>
    <x v="0"/>
    <n v="446649"/>
  </r>
  <r>
    <x v="2"/>
    <x v="0"/>
    <n v="449953"/>
  </r>
  <r>
    <x v="3"/>
    <x v="0"/>
    <n v="452719"/>
  </r>
  <r>
    <x v="4"/>
    <x v="0"/>
    <n v="457763"/>
  </r>
  <r>
    <x v="5"/>
    <x v="0"/>
    <n v="460876"/>
  </r>
  <r>
    <x v="6"/>
    <x v="0"/>
    <n v="465774"/>
  </r>
  <r>
    <x v="7"/>
    <x v="0"/>
    <n v="465924"/>
  </r>
  <r>
    <x v="8"/>
    <x v="0"/>
    <n v="466040"/>
  </r>
  <r>
    <x v="9"/>
    <x v="0"/>
    <n v="461204"/>
  </r>
  <r>
    <x v="10"/>
    <x v="0"/>
    <n v="463274"/>
  </r>
  <r>
    <x v="11"/>
    <x v="0"/>
    <n v="464102"/>
  </r>
  <r>
    <x v="0"/>
    <x v="1"/>
    <n v="442631"/>
  </r>
  <r>
    <x v="1"/>
    <x v="1"/>
    <n v="440552"/>
  </r>
  <r>
    <x v="2"/>
    <x v="1"/>
    <n v="438503"/>
  </r>
  <r>
    <x v="3"/>
    <x v="1"/>
    <n v="442299"/>
  </r>
  <r>
    <x v="4"/>
    <x v="1"/>
    <n v="443601"/>
  </r>
  <r>
    <x v="5"/>
    <x v="1"/>
    <n v="447943"/>
  </r>
  <r>
    <x v="6"/>
    <x v="1"/>
    <n v="450740"/>
  </r>
  <r>
    <x v="7"/>
    <x v="1"/>
    <n v="449196"/>
  </r>
  <r>
    <x v="8"/>
    <x v="1"/>
    <n v="445822"/>
  </r>
  <r>
    <x v="9"/>
    <x v="1"/>
    <n v="429673"/>
  </r>
  <r>
    <x v="10"/>
    <x v="1"/>
    <n v="437262"/>
  </r>
  <r>
    <x v="11"/>
    <x v="1"/>
    <n v="440400"/>
  </r>
  <r>
    <x v="0"/>
    <x v="2"/>
    <n v="441092"/>
  </r>
  <r>
    <x v="1"/>
    <x v="2"/>
    <n v="442854"/>
  </r>
  <r>
    <x v="2"/>
    <x v="2"/>
    <n v="444758"/>
  </r>
  <r>
    <x v="3"/>
    <x v="2"/>
    <n v="448494"/>
  </r>
  <r>
    <x v="4"/>
    <x v="2"/>
    <n v="450184"/>
  </r>
  <r>
    <x v="5"/>
    <x v="2"/>
    <n v="451298"/>
  </r>
  <r>
    <x v="6"/>
    <x v="2"/>
    <n v="453433"/>
  </r>
  <r>
    <x v="7"/>
    <x v="2"/>
    <n v="453395"/>
  </r>
  <r>
    <x v="8"/>
    <x v="2"/>
    <n v="449461"/>
  </r>
  <r>
    <x v="9"/>
    <x v="2"/>
    <n v="446097"/>
  </r>
  <r>
    <x v="10"/>
    <x v="2"/>
    <n v="444444"/>
  </r>
  <r>
    <x v="11"/>
    <x v="2"/>
    <n v="441013"/>
  </r>
  <r>
    <x v="0"/>
    <x v="3"/>
    <n v="440974"/>
  </r>
  <r>
    <x v="1"/>
    <x v="3"/>
    <n v="439838"/>
  </r>
  <r>
    <x v="2"/>
    <x v="3"/>
    <n v="440145"/>
  </r>
  <r>
    <x v="3"/>
    <x v="3"/>
    <n v="439506"/>
  </r>
  <r>
    <x v="4"/>
    <x v="3"/>
    <n v="443295"/>
  </r>
  <r>
    <x v="5"/>
    <x v="3"/>
    <n v="445770"/>
  </r>
  <r>
    <x v="6"/>
    <x v="3"/>
    <n v="446362"/>
  </r>
  <r>
    <x v="7"/>
    <x v="3"/>
    <n v="446146"/>
  </r>
  <r>
    <x v="8"/>
    <x v="3"/>
    <n v="442253"/>
  </r>
  <r>
    <x v="9"/>
    <x v="3"/>
    <n v="439873"/>
  </r>
  <r>
    <x v="10"/>
    <x v="3"/>
    <n v="438895"/>
  </r>
  <r>
    <x v="11"/>
    <x v="3"/>
    <n v="437961"/>
  </r>
  <r>
    <x v="0"/>
    <x v="4"/>
    <n v="437497"/>
  </r>
  <r>
    <x v="1"/>
    <x v="4"/>
    <n v="434257"/>
  </r>
  <r>
    <x v="2"/>
    <x v="4"/>
    <n v="433680"/>
  </r>
  <r>
    <x v="3"/>
    <x v="4"/>
    <n v="435904"/>
  </r>
  <r>
    <x v="4"/>
    <x v="4"/>
    <n v="433210"/>
  </r>
  <r>
    <x v="5"/>
    <x v="4"/>
    <n v="433354"/>
  </r>
  <r>
    <x v="6"/>
    <x v="4"/>
    <n v="439224"/>
  </r>
  <r>
    <x v="7"/>
    <x v="4"/>
    <n v="432599"/>
  </r>
  <r>
    <x v="8"/>
    <x v="4"/>
    <n v="426787"/>
  </r>
  <r>
    <x v="9"/>
    <x v="4"/>
    <n v="425387"/>
  </r>
  <r>
    <x v="10"/>
    <x v="4"/>
    <n v="431935"/>
  </r>
  <r>
    <x v="11"/>
    <x v="4"/>
    <n v="423285"/>
  </r>
  <r>
    <x v="0"/>
    <x v="5"/>
    <n v="427201"/>
  </r>
  <r>
    <x v="1"/>
    <x v="5"/>
    <n v="428280"/>
  </r>
  <r>
    <x v="2"/>
    <x v="5"/>
    <n v="428601"/>
  </r>
  <r>
    <x v="3"/>
    <x v="5"/>
    <n v="425008"/>
  </r>
  <r>
    <x v="4"/>
    <x v="5"/>
    <n v="425260"/>
  </r>
  <r>
    <x v="5"/>
    <x v="5"/>
    <n v="429036"/>
  </r>
  <r>
    <x v="6"/>
    <x v="5"/>
    <n v="430971"/>
  </r>
  <r>
    <x v="7"/>
    <x v="5"/>
    <n v="432279"/>
  </r>
  <r>
    <x v="8"/>
    <x v="5"/>
    <n v="430526"/>
  </r>
  <r>
    <x v="9"/>
    <x v="5"/>
    <n v="430491"/>
  </r>
  <r>
    <x v="10"/>
    <x v="5"/>
    <n v="432550"/>
  </r>
  <r>
    <x v="11"/>
    <x v="5"/>
    <n v="433827"/>
  </r>
  <r>
    <x v="0"/>
    <x v="6"/>
    <n v="435941"/>
  </r>
  <r>
    <x v="1"/>
    <x v="6"/>
    <n v="435178"/>
  </r>
  <r>
    <x v="2"/>
    <x v="6"/>
    <n v="436153"/>
  </r>
  <r>
    <x v="3"/>
    <x v="6"/>
    <n v="436458"/>
  </r>
  <r>
    <x v="4"/>
    <x v="6"/>
    <n v="441722"/>
  </r>
  <r>
    <x v="5"/>
    <x v="6"/>
    <n v="441252"/>
  </r>
  <r>
    <x v="6"/>
    <x v="6"/>
    <n v="437205"/>
  </r>
  <r>
    <x v="7"/>
    <x v="6"/>
    <n v="438343"/>
  </r>
  <r>
    <x v="8"/>
    <x v="6"/>
    <n v="440622"/>
  </r>
  <r>
    <x v="9"/>
    <x v="6"/>
    <n v="440852"/>
  </r>
  <r>
    <x v="10"/>
    <x v="6"/>
    <n v="442076"/>
  </r>
  <r>
    <x v="11"/>
    <x v="6"/>
    <n v="446367"/>
  </r>
  <r>
    <x v="0"/>
    <x v="7"/>
    <n v="445713"/>
  </r>
  <r>
    <x v="1"/>
    <x v="7"/>
    <n v="446123"/>
  </r>
  <r>
    <x v="2"/>
    <x v="7"/>
    <n v="447469"/>
  </r>
  <r>
    <x v="3"/>
    <x v="7"/>
    <n v="448788"/>
  </r>
  <r>
    <x v="4"/>
    <x v="7"/>
    <n v="449869"/>
  </r>
  <r>
    <x v="5"/>
    <x v="7"/>
    <n v="452606"/>
  </r>
  <r>
    <x v="6"/>
    <x v="7"/>
    <n v="455454"/>
  </r>
  <r>
    <x v="7"/>
    <x v="7"/>
    <n v="455939"/>
  </r>
  <r>
    <x v="8"/>
    <x v="7"/>
    <n v="454767"/>
  </r>
  <r>
    <x v="9"/>
    <x v="7"/>
    <n v="454783"/>
  </r>
  <r>
    <x v="10"/>
    <x v="7"/>
    <n v="456119"/>
  </r>
  <r>
    <x v="11"/>
    <x v="7"/>
    <n v="455488"/>
  </r>
  <r>
    <x v="0"/>
    <x v="8"/>
    <n v="459275"/>
  </r>
  <r>
    <x v="1"/>
    <x v="8"/>
    <n v="461096"/>
  </r>
  <r>
    <x v="2"/>
    <x v="8"/>
    <n v="463887"/>
  </r>
  <r>
    <x v="3"/>
    <x v="8"/>
    <n v="465979"/>
  </r>
  <r>
    <x v="4"/>
    <x v="8"/>
    <n v="468667"/>
  </r>
  <r>
    <x v="5"/>
    <x v="8"/>
    <n v="473148"/>
  </r>
  <r>
    <x v="6"/>
    <x v="8"/>
    <n v="474577"/>
  </r>
  <r>
    <x v="7"/>
    <x v="8"/>
    <n v="470829"/>
  </r>
  <r>
    <x v="8"/>
    <x v="8"/>
    <n v="475971"/>
  </r>
  <r>
    <x v="9"/>
    <x v="8"/>
    <n v="477264"/>
  </r>
  <r>
    <x v="10"/>
    <x v="8"/>
    <n v="479530"/>
  </r>
  <r>
    <x v="11"/>
    <x v="8"/>
    <n v="481077"/>
  </r>
  <r>
    <x v="0"/>
    <x v="9"/>
    <n v="482248"/>
  </r>
  <r>
    <x v="1"/>
    <x v="9"/>
    <n v="483826"/>
  </r>
  <r>
    <x v="2"/>
    <x v="9"/>
    <n v="488942"/>
  </r>
  <r>
    <x v="3"/>
    <x v="9"/>
    <n v="490407"/>
  </r>
  <r>
    <x v="4"/>
    <x v="9"/>
    <n v="493798"/>
  </r>
  <r>
    <x v="5"/>
    <x v="9"/>
    <n v="498091"/>
  </r>
  <r>
    <x v="6"/>
    <x v="9"/>
    <n v="501670"/>
  </r>
  <r>
    <x v="7"/>
    <x v="9"/>
    <n v="503141"/>
  </r>
  <r>
    <x v="8"/>
    <x v="9"/>
    <n v="501093"/>
  </r>
  <r>
    <x v="9"/>
    <x v="9"/>
    <n v="502925"/>
  </r>
  <r>
    <x v="10"/>
    <x v="9"/>
    <n v="506100"/>
  </r>
  <r>
    <x v="11"/>
    <x v="9"/>
    <n v="508076"/>
  </r>
  <r>
    <x v="0"/>
    <x v="10"/>
    <n v="508479"/>
  </r>
  <r>
    <x v="1"/>
    <x v="10"/>
    <n v="511047"/>
  </r>
  <r>
    <x v="2"/>
    <x v="10"/>
    <n v="501920"/>
  </r>
  <r>
    <x v="3"/>
    <x v="10"/>
    <n v="515640"/>
  </r>
  <r>
    <x v="4"/>
    <x v="10"/>
    <n v="517481"/>
  </r>
  <r>
    <x v="5"/>
    <x v="10"/>
    <n v="521439"/>
  </r>
  <r>
    <x v="6"/>
    <x v="10"/>
    <n v="524797"/>
  </r>
  <r>
    <x v="7"/>
    <x v="10"/>
    <n v="524670"/>
  </r>
  <r>
    <x v="8"/>
    <x v="10"/>
    <n v="524916"/>
  </r>
  <r>
    <x v="9"/>
    <x v="10"/>
    <n v="527577"/>
  </r>
  <r>
    <x v="10"/>
    <x v="10"/>
    <n v="529734"/>
  </r>
  <r>
    <x v="11"/>
    <x v="10"/>
    <n v="531913"/>
  </r>
  <r>
    <x v="0"/>
    <x v="11"/>
    <n v="532065"/>
  </r>
  <r>
    <x v="1"/>
    <x v="11"/>
    <n v="534614"/>
  </r>
  <r>
    <x v="2"/>
    <x v="11"/>
    <n v="536348"/>
  </r>
  <r>
    <x v="3"/>
    <x v="11"/>
    <n v="538842"/>
  </r>
  <r>
    <x v="4"/>
    <x v="11"/>
    <n v="542084"/>
  </r>
  <r>
    <x v="5"/>
    <x v="11"/>
    <n v="545910"/>
  </r>
  <r>
    <x v="6"/>
    <x v="11"/>
    <n v="537161"/>
  </r>
  <r>
    <x v="7"/>
    <x v="11"/>
    <n v="534069"/>
  </r>
  <r>
    <x v="8"/>
    <x v="11"/>
    <n v="517712"/>
  </r>
  <r>
    <x v="9"/>
    <x v="11"/>
    <n v="497024"/>
  </r>
  <r>
    <x v="10"/>
    <x v="11"/>
    <n v="472739"/>
  </r>
  <r>
    <x v="11"/>
    <x v="11"/>
    <n v="466955"/>
  </r>
  <r>
    <x v="0"/>
    <x v="12"/>
    <n v="463974"/>
  </r>
  <r>
    <x v="1"/>
    <x v="12"/>
    <n v="460963"/>
  </r>
  <r>
    <x v="2"/>
    <x v="12"/>
    <n v="461395"/>
  </r>
  <r>
    <x v="3"/>
    <x v="12"/>
    <n v="462525"/>
  </r>
  <r>
    <x v="4"/>
    <x v="12"/>
    <n v="468541"/>
  </r>
  <r>
    <x v="5"/>
    <x v="12"/>
    <n v="472404"/>
  </r>
  <r>
    <x v="6"/>
    <x v="12"/>
    <n v="473371"/>
  </r>
  <r>
    <x v="7"/>
    <x v="12"/>
    <n v="472168"/>
  </r>
  <r>
    <x v="8"/>
    <x v="12"/>
    <n v="468697"/>
  </r>
  <r>
    <x v="9"/>
    <x v="12"/>
    <n v="471944"/>
  </r>
  <r>
    <x v="10"/>
    <x v="12"/>
    <n v="466609"/>
  </r>
  <r>
    <x v="11"/>
    <x v="12"/>
    <n v="462602"/>
  </r>
  <r>
    <x v="0"/>
    <x v="13"/>
    <n v="466881"/>
  </r>
  <r>
    <x v="1"/>
    <x v="13"/>
    <n v="460852"/>
  </r>
  <r>
    <x v="2"/>
    <x v="13"/>
    <n v="458598"/>
  </r>
  <r>
    <x v="3"/>
    <x v="13"/>
    <n v="449288"/>
  </r>
  <r>
    <x v="4"/>
    <x v="13"/>
    <n v="444410"/>
  </r>
  <r>
    <x v="5"/>
    <x v="13"/>
    <n v="440028"/>
  </r>
  <r>
    <x v="6"/>
    <x v="13"/>
    <n v="434411"/>
  </r>
  <r>
    <x v="7"/>
    <x v="13"/>
    <n v="433528"/>
  </r>
  <r>
    <x v="8"/>
    <x v="13"/>
    <n v="430416"/>
  </r>
  <r>
    <x v="9"/>
    <x v="13"/>
    <n v="428951"/>
  </r>
  <r>
    <x v="10"/>
    <x v="13"/>
    <n v="430351"/>
  </r>
  <r>
    <x v="11"/>
    <x v="13"/>
    <n v="431143"/>
  </r>
  <r>
    <x v="0"/>
    <x v="14"/>
    <n v="436125"/>
  </r>
  <r>
    <x v="1"/>
    <x v="14"/>
    <n v="435493"/>
  </r>
  <r>
    <x v="2"/>
    <x v="14"/>
    <n v="436690"/>
  </r>
  <r>
    <x v="3"/>
    <x v="14"/>
    <n v="438581"/>
  </r>
  <r>
    <x v="4"/>
    <x v="14"/>
    <n v="438833"/>
  </r>
  <r>
    <x v="5"/>
    <x v="14"/>
    <n v="441025"/>
  </r>
  <r>
    <x v="6"/>
    <x v="14"/>
    <n v="444431"/>
  </r>
  <r>
    <x v="7"/>
    <x v="14"/>
    <n v="443412"/>
  </r>
  <r>
    <x v="8"/>
    <x v="14"/>
    <n v="440129"/>
  </r>
  <r>
    <x v="9"/>
    <x v="14"/>
    <n v="439218"/>
  </r>
  <r>
    <x v="10"/>
    <x v="14"/>
    <n v="439776"/>
  </r>
  <r>
    <x v="11"/>
    <x v="14"/>
    <n v="436909"/>
  </r>
  <r>
    <x v="0"/>
    <x v="15"/>
    <n v="430780"/>
  </r>
  <r>
    <x v="1"/>
    <x v="15"/>
    <n v="427358"/>
  </r>
  <r>
    <x v="2"/>
    <x v="15"/>
    <n v="427093"/>
  </r>
  <r>
    <x v="3"/>
    <x v="15"/>
    <n v="423461"/>
  </r>
  <r>
    <x v="4"/>
    <x v="15"/>
    <n v="423723"/>
  </r>
  <r>
    <x v="5"/>
    <x v="15"/>
    <n v="423304"/>
  </r>
  <r>
    <x v="6"/>
    <x v="15"/>
    <n v="428091"/>
  </r>
  <r>
    <x v="7"/>
    <x v="15"/>
    <n v="416921"/>
  </r>
  <r>
    <x v="8"/>
    <x v="15"/>
    <n v="413686"/>
  </r>
  <r>
    <x v="9"/>
    <x v="15"/>
    <n v="412810"/>
  </r>
  <r>
    <x v="10"/>
    <x v="15"/>
    <n v="410727"/>
  </r>
  <r>
    <x v="11"/>
    <x v="15"/>
    <n v="408850"/>
  </r>
  <r>
    <x v="0"/>
    <x v="16"/>
    <n v="405214"/>
  </r>
  <r>
    <x v="1"/>
    <x v="16"/>
    <n v="402836"/>
  </r>
  <r>
    <x v="2"/>
    <x v="16"/>
    <n v="404374"/>
  </r>
  <r>
    <x v="3"/>
    <x v="16"/>
    <n v="403935"/>
  </r>
  <r>
    <x v="4"/>
    <x v="16"/>
    <n v="403667"/>
  </r>
  <r>
    <x v="5"/>
    <x v="16"/>
    <n v="403250"/>
  </r>
  <r>
    <x v="6"/>
    <x v="16"/>
    <n v="402991"/>
  </r>
  <r>
    <x v="7"/>
    <x v="16"/>
    <n v="404118"/>
  </r>
  <r>
    <x v="8"/>
    <x v="16"/>
    <n v="403476"/>
  </r>
  <r>
    <x v="9"/>
    <x v="16"/>
    <n v="402907"/>
  </r>
  <r>
    <x v="10"/>
    <x v="16"/>
    <n v="403726"/>
  </r>
  <r>
    <x v="11"/>
    <x v="16"/>
    <n v="404249"/>
  </r>
  <r>
    <x v="0"/>
    <x v="17"/>
    <n v="403730"/>
  </r>
  <r>
    <x v="1"/>
    <x v="17"/>
    <n v="406207"/>
  </r>
  <r>
    <x v="2"/>
    <x v="17"/>
    <n v="407523"/>
  </r>
  <r>
    <x v="3"/>
    <x v="17"/>
    <n v="409689"/>
  </r>
  <r>
    <x v="4"/>
    <x v="17"/>
    <n v="411922"/>
  </r>
  <r>
    <x v="5"/>
    <x v="17"/>
    <n v="413736"/>
  </r>
  <r>
    <x v="6"/>
    <x v="17"/>
    <n v="414315"/>
  </r>
  <r>
    <x v="7"/>
    <x v="17"/>
    <n v="415228"/>
  </r>
  <r>
    <x v="8"/>
    <x v="17"/>
    <n v="416084"/>
  </r>
  <r>
    <x v="9"/>
    <x v="17"/>
    <n v="417777"/>
  </r>
  <r>
    <x v="10"/>
    <x v="17"/>
    <n v="419313"/>
  </r>
  <r>
    <x v="11"/>
    <x v="17"/>
    <n v="417278"/>
  </r>
  <r>
    <x v="0"/>
    <x v="18"/>
    <n v="415071"/>
  </r>
  <r>
    <x v="1"/>
    <x v="18"/>
    <n v="415394"/>
  </r>
  <r>
    <x v="2"/>
    <x v="18"/>
    <n v="416914"/>
  </r>
  <r>
    <x v="3"/>
    <x v="18"/>
    <n v="415389"/>
  </r>
  <r>
    <x v="4"/>
    <x v="18"/>
    <n v="415492"/>
  </r>
  <r>
    <x v="5"/>
    <x v="18"/>
    <n v="414155"/>
  </r>
  <r>
    <x v="6"/>
    <x v="18"/>
    <n v="411095"/>
  </r>
  <r>
    <x v="7"/>
    <x v="18"/>
    <n v="406463"/>
  </r>
  <r>
    <x v="8"/>
    <x v="18"/>
    <n v="397303"/>
  </r>
  <r>
    <x v="9"/>
    <x v="18"/>
    <n v="394173"/>
  </r>
  <r>
    <x v="10"/>
    <x v="18"/>
    <n v="392106"/>
  </r>
  <r>
    <x v="11"/>
    <x v="18"/>
    <n v="391813"/>
  </r>
  <r>
    <x v="0"/>
    <x v="19"/>
    <n v="390584"/>
  </r>
  <r>
    <x v="1"/>
    <x v="19"/>
    <n v="391605"/>
  </r>
  <r>
    <x v="2"/>
    <x v="19"/>
    <n v="392053"/>
  </r>
  <r>
    <x v="3"/>
    <x v="19"/>
    <n v="392112"/>
  </r>
  <r>
    <x v="4"/>
    <x v="19"/>
    <n v="387442"/>
  </r>
  <r>
    <x v="5"/>
    <x v="19"/>
    <n v="387677"/>
  </r>
  <r>
    <x v="6"/>
    <x v="19"/>
    <n v="386779"/>
  </r>
  <r>
    <x v="7"/>
    <x v="19"/>
    <n v="384310"/>
  </r>
  <r>
    <x v="8"/>
    <x v="19"/>
    <n v="379932"/>
  </r>
  <r>
    <x v="9"/>
    <x v="19"/>
    <n v="377975"/>
  </r>
  <r>
    <x v="10"/>
    <x v="19"/>
    <n v="379368"/>
  </r>
  <r>
    <x v="11"/>
    <x v="19"/>
    <n v="379698"/>
  </r>
  <r>
    <x v="0"/>
    <x v="20"/>
    <n v="379322"/>
  </r>
  <r>
    <x v="1"/>
    <x v="20"/>
    <n v="378555"/>
  </r>
  <r>
    <x v="2"/>
    <x v="20"/>
    <n v="377807"/>
  </r>
  <r>
    <x v="3"/>
    <x v="20"/>
    <n v="376663"/>
  </r>
  <r>
    <x v="4"/>
    <x v="20"/>
    <n v="377515"/>
  </r>
  <r>
    <x v="5"/>
    <x v="20"/>
    <n v="378859"/>
  </r>
  <r>
    <x v="6"/>
    <x v="20"/>
    <n v="378068"/>
  </r>
  <r>
    <x v="7"/>
    <x v="20"/>
    <n v="378425"/>
  </r>
  <r>
    <x v="8"/>
    <x v="20"/>
    <n v="378263"/>
  </r>
  <r>
    <x v="9"/>
    <x v="20"/>
    <n v="379154"/>
  </r>
  <r>
    <x v="10"/>
    <x v="20"/>
    <n v="380171"/>
  </r>
  <r>
    <x v="11"/>
    <x v="20"/>
    <n v="380409"/>
  </r>
  <r>
    <x v="0"/>
    <x v="21"/>
    <n v="381189"/>
  </r>
  <r>
    <x v="1"/>
    <x v="21"/>
    <n v="382109"/>
  </r>
  <r>
    <x v="2"/>
    <x v="21"/>
    <n v="383311"/>
  </r>
  <r>
    <x v="3"/>
    <x v="21"/>
    <n v="384008"/>
  </r>
  <r>
    <x v="4"/>
    <x v="21"/>
    <n v="385302"/>
  </r>
  <r>
    <x v="5"/>
    <x v="21"/>
    <n v="387113"/>
  </r>
  <r>
    <x v="6"/>
    <x v="21"/>
    <n v="387495"/>
  </r>
  <r>
    <x v="7"/>
    <x v="21"/>
    <n v="387028"/>
  </r>
  <r>
    <x v="8"/>
    <x v="21"/>
    <n v="385788"/>
  </r>
  <r>
    <x v="9"/>
    <x v="21"/>
    <n v="386595"/>
  </r>
  <r>
    <x v="10"/>
    <x v="21"/>
    <n v="386555"/>
  </r>
  <r>
    <x v="11"/>
    <x v="21"/>
    <n v="386939"/>
  </r>
  <r>
    <x v="0"/>
    <x v="22"/>
    <n v="386359"/>
  </r>
  <r>
    <x v="1"/>
    <x v="22"/>
    <n v="387236"/>
  </r>
  <r>
    <x v="2"/>
    <x v="22"/>
    <n v="388113"/>
  </r>
  <r>
    <x v="3"/>
    <x v="22"/>
    <n v="387646"/>
  </r>
  <r>
    <x v="4"/>
    <x v="22"/>
    <n v="388462"/>
  </r>
  <r>
    <x v="5"/>
    <x v="22"/>
    <n v="388291"/>
  </r>
  <r>
    <x v="6"/>
    <x v="22"/>
    <n v="388601"/>
  </r>
  <r>
    <x v="7"/>
    <x v="22"/>
    <n v="386871"/>
  </r>
  <r>
    <x v="8"/>
    <x v="22"/>
    <n v="383735"/>
  </r>
  <r>
    <x v="9"/>
    <x v="22"/>
    <n v="382291"/>
  </r>
  <r>
    <x v="10"/>
    <x v="22"/>
    <n v="381080"/>
  </r>
  <r>
    <x v="11"/>
    <x v="22"/>
    <n v="379716"/>
  </r>
  <r>
    <x v="0"/>
    <x v="23"/>
    <n v="380042"/>
  </r>
  <r>
    <x v="1"/>
    <x v="23"/>
    <n v="380414"/>
  </r>
  <r>
    <x v="2"/>
    <x v="23"/>
    <n v="380540"/>
  </r>
  <r>
    <x v="3"/>
    <x v="23"/>
    <n v="380487"/>
  </r>
  <r>
    <x v="4"/>
    <x v="23"/>
    <n v="381372"/>
  </r>
  <r>
    <x v="5"/>
    <x v="23"/>
    <n v="381672"/>
  </r>
  <r>
    <x v="6"/>
    <x v="23"/>
    <n v="381299"/>
  </r>
  <r>
    <x v="7"/>
    <x v="23"/>
    <n v="380486"/>
  </r>
  <r>
    <x v="8"/>
    <x v="23"/>
    <n v="380165"/>
  </r>
  <r>
    <x v="9"/>
    <x v="23"/>
    <n v="381178"/>
  </r>
  <r>
    <x v="10"/>
    <x v="23"/>
    <n v="381224"/>
  </r>
  <r>
    <x v="11"/>
    <x v="23"/>
    <n v="380809"/>
  </r>
  <r>
    <x v="0"/>
    <x v="24"/>
    <n v="381819"/>
  </r>
  <r>
    <x v="1"/>
    <x v="24"/>
    <n v="381985"/>
  </r>
  <r>
    <x v="2"/>
    <x v="24"/>
    <n v="383575"/>
  </r>
  <r>
    <x v="3"/>
    <x v="24"/>
    <n v="384265"/>
  </r>
  <r>
    <x v="4"/>
    <x v="24"/>
    <n v="385619"/>
  </r>
  <r>
    <x v="5"/>
    <x v="24"/>
    <n v="385243"/>
  </r>
  <r>
    <x v="6"/>
    <x v="24"/>
    <n v="386243"/>
  </r>
  <r>
    <x v="7"/>
    <x v="24"/>
    <n v="384478"/>
  </r>
  <r>
    <x v="8"/>
    <x v="24"/>
    <n v="384501"/>
  </r>
  <r>
    <x v="9"/>
    <x v="24"/>
    <n v="384700"/>
  </r>
  <r>
    <x v="10"/>
    <x v="24"/>
    <n v="386912"/>
  </r>
  <r>
    <x v="11"/>
    <x v="24"/>
    <n v="386222"/>
  </r>
  <r>
    <x v="0"/>
    <x v="25"/>
    <n v="386528"/>
  </r>
  <r>
    <x v="1"/>
    <x v="25"/>
    <n v="388976"/>
  </r>
  <r>
    <x v="2"/>
    <x v="25"/>
    <n v="390817"/>
  </r>
  <r>
    <x v="3"/>
    <x v="25"/>
    <n v="393439"/>
  </r>
  <r>
    <x v="4"/>
    <x v="25"/>
    <n v="395621"/>
  </r>
  <r>
    <x v="5"/>
    <x v="25"/>
    <n v="396973"/>
  </r>
  <r>
    <x v="6"/>
    <x v="25"/>
    <n v="396503"/>
  </r>
  <r>
    <x v="7"/>
    <x v="25"/>
    <n v="397007"/>
  </r>
  <r>
    <x v="8"/>
    <x v="25"/>
    <n v="397326"/>
  </r>
  <r>
    <x v="9"/>
    <x v="25"/>
    <n v="399928"/>
  </r>
  <r>
    <x v="10"/>
    <x v="25"/>
    <n v="401280"/>
  </r>
  <r>
    <x v="11"/>
    <x v="25"/>
    <n v="401440"/>
  </r>
  <r>
    <x v="0"/>
    <x v="26"/>
    <n v="402270"/>
  </r>
  <r>
    <x v="1"/>
    <x v="26"/>
    <n v="403917"/>
  </r>
  <r>
    <x v="2"/>
    <x v="26"/>
    <n v="405983"/>
  </r>
  <r>
    <x v="3"/>
    <x v="26"/>
    <n v="407763"/>
  </r>
  <r>
    <x v="4"/>
    <x v="26"/>
    <n v="410338"/>
  </r>
  <r>
    <x v="5"/>
    <x v="26"/>
    <n v="412333"/>
  </r>
  <r>
    <x v="6"/>
    <x v="26"/>
    <n v="413746"/>
  </r>
  <r>
    <x v="7"/>
    <x v="26"/>
    <n v="414242"/>
  </r>
  <r>
    <x v="8"/>
    <x v="26"/>
    <n v="414558"/>
  </r>
  <r>
    <x v="9"/>
    <x v="26"/>
    <n v="415979"/>
  </r>
  <r>
    <x v="10"/>
    <x v="26"/>
    <n v="416046"/>
  </r>
  <r>
    <x v="11"/>
    <x v="26"/>
    <n v="416337"/>
  </r>
  <r>
    <x v="0"/>
    <x v="27"/>
    <n v="417833"/>
  </r>
  <r>
    <x v="1"/>
    <x v="27"/>
    <n v="419762"/>
  </r>
  <r>
    <x v="2"/>
    <x v="27"/>
    <n v="422278"/>
  </r>
  <r>
    <x v="3"/>
    <x v="27"/>
    <n v="423747"/>
  </r>
  <r>
    <x v="4"/>
    <x v="27"/>
    <n v="425656"/>
  </r>
  <r>
    <x v="5"/>
    <x v="27"/>
    <n v="427818"/>
  </r>
  <r>
    <x v="6"/>
    <x v="27"/>
    <n v="428209"/>
  </r>
  <r>
    <x v="7"/>
    <x v="27"/>
    <n v="428455"/>
  </r>
  <r>
    <x v="8"/>
    <x v="27"/>
    <n v="428673"/>
  </r>
  <r>
    <x v="9"/>
    <x v="27"/>
    <n v="430232"/>
  </r>
  <r>
    <x v="10"/>
    <x v="27"/>
    <n v="429946"/>
  </r>
  <r>
    <x v="11"/>
    <x v="27"/>
    <n v="430607"/>
  </r>
  <r>
    <x v="0"/>
    <x v="28"/>
    <n v="429842"/>
  </r>
  <r>
    <x v="1"/>
    <x v="28"/>
    <n v="432232"/>
  </r>
  <r>
    <x v="2"/>
    <x v="28"/>
    <n v="434243"/>
  </r>
  <r>
    <x v="3"/>
    <x v="28"/>
    <n v="436254"/>
  </r>
  <r>
    <x v="4"/>
    <x v="28"/>
    <n v="438215"/>
  </r>
  <r>
    <x v="5"/>
    <x v="28"/>
    <n v="439422"/>
  </r>
  <r>
    <x v="6"/>
    <x v="28"/>
    <n v="443475"/>
  </r>
  <r>
    <x v="7"/>
    <x v="28"/>
    <n v="439615"/>
  </r>
  <r>
    <x v="8"/>
    <x v="28"/>
    <n v="440460"/>
  </r>
  <r>
    <x v="12"/>
    <x v="29"/>
    <m/>
  </r>
  <r>
    <x v="12"/>
    <x v="29"/>
    <m/>
  </r>
  <r>
    <x v="12"/>
    <x v="29"/>
    <m/>
  </r>
  <r>
    <x v="12"/>
    <x v="29"/>
    <m/>
  </r>
  <r>
    <x v="12"/>
    <x v="29"/>
    <m/>
  </r>
  <r>
    <x v="12"/>
    <x v="29"/>
    <m/>
  </r>
  <r>
    <x v="12"/>
    <x v="29"/>
    <m/>
  </r>
  <r>
    <x v="12"/>
    <x v="29"/>
    <m/>
  </r>
  <r>
    <x v="12"/>
    <x v="29"/>
    <m/>
  </r>
  <r>
    <x v="12"/>
    <x v="29"/>
    <m/>
  </r>
  <r>
    <x v="12"/>
    <x v="29"/>
    <m/>
  </r>
  <r>
    <x v="12"/>
    <x v="2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M3:AZ33" firstHeaderRow="1" firstDataRow="2" firstDataCol="1"/>
  <pivotFields count="3">
    <pivotField axis="axisCol" showAll="0">
      <items count="14">
        <item x="0"/>
        <item x="1"/>
        <item x="2"/>
        <item x="3"/>
        <item x="4"/>
        <item x="5"/>
        <item x="6"/>
        <item x="7"/>
        <item x="8"/>
        <item x="9"/>
        <item x="10"/>
        <item x="11"/>
        <item h="1" x="12"/>
        <item t="default"/>
      </items>
    </pivotField>
    <pivotField axis="axisRow" showAll="0">
      <items count="31">
        <item x="0"/>
        <item x="1"/>
        <item x="2"/>
        <item x="3"/>
        <item x="4"/>
        <item x="5"/>
        <item x="6"/>
        <item x="7"/>
        <item x="8"/>
        <item x="9"/>
        <item x="10"/>
        <item x="11"/>
        <item x="12"/>
        <item x="13"/>
        <item x="14"/>
        <item x="15"/>
        <item x="16"/>
        <item x="17"/>
        <item x="18"/>
        <item x="19"/>
        <item x="20"/>
        <item x="21"/>
        <item x="22"/>
        <item x="23"/>
        <item x="24"/>
        <item x="25"/>
        <item x="26"/>
        <item x="27"/>
        <item x="28"/>
        <item h="1" x="29"/>
        <item t="default"/>
      </items>
    </pivotField>
    <pivotField dataField="1" showAll="0"/>
  </pivotFields>
  <rowFields count="1">
    <field x="1"/>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x v="28"/>
    </i>
  </rowItems>
  <colFields count="1">
    <field x="0"/>
  </colFields>
  <colItems count="13">
    <i>
      <x/>
    </i>
    <i>
      <x v="1"/>
    </i>
    <i>
      <x v="2"/>
    </i>
    <i>
      <x v="3"/>
    </i>
    <i>
      <x v="4"/>
    </i>
    <i>
      <x v="5"/>
    </i>
    <i>
      <x v="6"/>
    </i>
    <i>
      <x v="7"/>
    </i>
    <i>
      <x v="8"/>
    </i>
    <i>
      <x v="9"/>
    </i>
    <i>
      <x v="10"/>
    </i>
    <i>
      <x v="11"/>
    </i>
    <i t="grand">
      <x/>
    </i>
  </colItems>
  <dataFields count="1">
    <dataField name="Sum of EMPFTE" fld="2" baseField="1" baseItem="0" numFmtId="3"/>
  </dataFields>
  <formats count="6">
    <format dxfId="5">
      <pivotArea type="origin" dataOnly="0" labelOnly="1" outline="0" fieldPosition="0"/>
    </format>
    <format dxfId="4">
      <pivotArea field="0" type="button" dataOnly="0" labelOnly="1" outline="0" axis="axisCol" fieldPosition="0"/>
    </format>
    <format dxfId="3">
      <pivotArea type="topRight" dataOnly="0" labelOnly="1" outline="0" fieldPosition="0"/>
    </format>
    <format dxfId="2">
      <pivotArea type="origin" dataOnly="0" labelOnly="1" outline="0" fieldPosition="0"/>
    </format>
    <format dxfId="1">
      <pivotArea field="0" type="button" dataOnly="0" labelOnly="1" outline="0" axis="axisCol" fieldPosition="0"/>
    </format>
    <format dxfId="0">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workbookViewId="0">
      <selection activeCell="P11" sqref="P11"/>
    </sheetView>
  </sheetViews>
  <sheetFormatPr defaultColWidth="9.140625" defaultRowHeight="15" x14ac:dyDescent="0.25"/>
  <cols>
    <col min="1" max="1" width="10.140625" style="58" customWidth="1"/>
    <col min="2" max="13" width="11.140625" style="30" bestFit="1" customWidth="1"/>
    <col min="14" max="38" width="9.140625" style="30"/>
    <col min="39" max="39" width="13.85546875" style="79" customWidth="1"/>
    <col min="40" max="40" width="15.28515625" style="30" bestFit="1" customWidth="1"/>
    <col min="41" max="41" width="8.28515625" style="30" customWidth="1"/>
    <col min="42" max="47" width="7.28515625" style="30" customWidth="1"/>
    <col min="48" max="48" width="10" style="30" customWidth="1"/>
    <col min="49" max="49" width="7.5703125" style="30" customWidth="1"/>
    <col min="50" max="50" width="9.5703125" style="30" customWidth="1"/>
    <col min="51" max="51" width="9.42578125" style="30" customWidth="1"/>
    <col min="52" max="53" width="10.7109375" style="30" customWidth="1"/>
    <col min="54" max="68" width="4.85546875" style="30" customWidth="1"/>
    <col min="69" max="69" width="6.7109375" style="30" customWidth="1"/>
    <col min="70" max="70" width="10.7109375" style="30" bestFit="1" customWidth="1"/>
    <col min="71" max="16384" width="9.140625" style="30"/>
  </cols>
  <sheetData>
    <row r="1" spans="1:70" x14ac:dyDescent="0.25">
      <c r="A1" s="178" t="s">
        <v>135</v>
      </c>
      <c r="B1" s="178"/>
      <c r="C1" s="178"/>
      <c r="D1" s="178"/>
      <c r="E1" s="178"/>
      <c r="F1" s="178"/>
      <c r="G1" s="178"/>
      <c r="H1" s="178"/>
      <c r="I1" s="178"/>
      <c r="J1" s="178"/>
      <c r="K1" s="178"/>
      <c r="L1" s="178"/>
      <c r="M1" s="178"/>
    </row>
    <row r="2" spans="1:70" x14ac:dyDescent="0.25">
      <c r="A2" s="179" t="s">
        <v>134</v>
      </c>
      <c r="B2" s="179"/>
      <c r="C2" s="179"/>
      <c r="D2" s="179"/>
      <c r="E2" s="179"/>
      <c r="F2" s="179"/>
      <c r="G2" s="179"/>
      <c r="H2" s="179"/>
      <c r="I2" s="179"/>
      <c r="J2" s="179"/>
      <c r="K2" s="179"/>
      <c r="L2" s="179"/>
      <c r="M2" s="179"/>
    </row>
    <row r="3" spans="1:70" s="58" customFormat="1" ht="30" customHeight="1" x14ac:dyDescent="0.25">
      <c r="A3" s="176"/>
      <c r="B3" s="146" t="str">
        <f t="shared" ref="B3:B32" si="0">AN4</f>
        <v>January</v>
      </c>
      <c r="C3" s="146" t="str">
        <f t="shared" ref="C3:C32" si="1">AO4</f>
        <v>February</v>
      </c>
      <c r="D3" s="146" t="str">
        <f t="shared" ref="D3:D32" si="2">AP4</f>
        <v>March</v>
      </c>
      <c r="E3" s="146" t="str">
        <f t="shared" ref="E3:E32" si="3">AQ4</f>
        <v>April</v>
      </c>
      <c r="F3" s="146" t="str">
        <f t="shared" ref="F3:F32" si="4">AR4</f>
        <v>May</v>
      </c>
      <c r="G3" s="146" t="str">
        <f t="shared" ref="G3:G32" si="5">AS4</f>
        <v>June</v>
      </c>
      <c r="H3" s="146" t="str">
        <f t="shared" ref="H3:H32" si="6">AT4</f>
        <v>July</v>
      </c>
      <c r="I3" s="146" t="str">
        <f t="shared" ref="I3:I32" si="7">AU4</f>
        <v>August</v>
      </c>
      <c r="J3" s="146" t="str">
        <f t="shared" ref="J3:J32" si="8">AV4</f>
        <v>September</v>
      </c>
      <c r="K3" s="146" t="str">
        <f t="shared" ref="K3:K32" si="9">AW4</f>
        <v>October</v>
      </c>
      <c r="L3" s="146" t="str">
        <f t="shared" ref="L3:L32" si="10">AX4</f>
        <v>November</v>
      </c>
      <c r="M3" s="146" t="str">
        <f t="shared" ref="M3:M32" si="11">AY4</f>
        <v>December</v>
      </c>
      <c r="AM3" s="137" t="s">
        <v>83</v>
      </c>
      <c r="AN3" s="137" t="s">
        <v>53</v>
      </c>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x14ac:dyDescent="0.25">
      <c r="A4" s="58">
        <f t="shared" ref="A4:A32" si="12">AM5</f>
        <v>1990</v>
      </c>
      <c r="B4" s="87">
        <f t="shared" si="0"/>
        <v>444942</v>
      </c>
      <c r="C4" s="87">
        <f t="shared" si="1"/>
        <v>446649</v>
      </c>
      <c r="D4" s="87">
        <f t="shared" si="2"/>
        <v>449953</v>
      </c>
      <c r="E4" s="87">
        <f t="shared" si="3"/>
        <v>452719</v>
      </c>
      <c r="F4" s="87">
        <f t="shared" si="4"/>
        <v>457763</v>
      </c>
      <c r="G4" s="87">
        <f t="shared" si="5"/>
        <v>460876</v>
      </c>
      <c r="H4" s="87">
        <f t="shared" si="6"/>
        <v>465774</v>
      </c>
      <c r="I4" s="87">
        <f t="shared" si="7"/>
        <v>465924</v>
      </c>
      <c r="J4" s="87">
        <f t="shared" si="8"/>
        <v>466040</v>
      </c>
      <c r="K4" s="87">
        <f t="shared" si="9"/>
        <v>461204</v>
      </c>
      <c r="L4" s="87">
        <f t="shared" si="10"/>
        <v>463274</v>
      </c>
      <c r="M4" s="87">
        <f t="shared" si="11"/>
        <v>464102</v>
      </c>
      <c r="AM4" s="13" t="s">
        <v>55</v>
      </c>
      <c r="AN4" s="8" t="s">
        <v>5</v>
      </c>
      <c r="AO4" s="8" t="s">
        <v>6</v>
      </c>
      <c r="AP4" s="8" t="s">
        <v>7</v>
      </c>
      <c r="AQ4" s="8" t="s">
        <v>8</v>
      </c>
      <c r="AR4" s="8" t="s">
        <v>9</v>
      </c>
      <c r="AS4" s="8" t="s">
        <v>10</v>
      </c>
      <c r="AT4" s="8" t="s">
        <v>11</v>
      </c>
      <c r="AU4" s="8" t="s">
        <v>12</v>
      </c>
      <c r="AV4" s="8" t="s">
        <v>13</v>
      </c>
      <c r="AW4" s="8" t="s">
        <v>14</v>
      </c>
      <c r="AX4" s="8" t="s">
        <v>15</v>
      </c>
      <c r="AY4" s="8" t="s">
        <v>16</v>
      </c>
      <c r="AZ4" s="8" t="s">
        <v>54</v>
      </c>
      <c r="BA4"/>
      <c r="BB4"/>
      <c r="BC4"/>
      <c r="BD4"/>
      <c r="BE4"/>
      <c r="BF4"/>
      <c r="BG4"/>
      <c r="BH4"/>
      <c r="BI4"/>
      <c r="BJ4"/>
      <c r="BK4"/>
      <c r="BL4"/>
      <c r="BM4"/>
      <c r="BN4"/>
      <c r="BO4"/>
      <c r="BP4"/>
      <c r="BQ4"/>
      <c r="BR4"/>
    </row>
    <row r="5" spans="1:70" x14ac:dyDescent="0.25">
      <c r="A5" s="58">
        <f t="shared" si="12"/>
        <v>1991</v>
      </c>
      <c r="B5" s="87">
        <f t="shared" si="0"/>
        <v>442631</v>
      </c>
      <c r="C5" s="87">
        <f t="shared" si="1"/>
        <v>440552</v>
      </c>
      <c r="D5" s="87">
        <f t="shared" si="2"/>
        <v>438503</v>
      </c>
      <c r="E5" s="87">
        <f t="shared" si="3"/>
        <v>442299</v>
      </c>
      <c r="F5" s="87">
        <f t="shared" si="4"/>
        <v>443601</v>
      </c>
      <c r="G5" s="87">
        <f t="shared" si="5"/>
        <v>447943</v>
      </c>
      <c r="H5" s="87">
        <f t="shared" si="6"/>
        <v>450740</v>
      </c>
      <c r="I5" s="87">
        <f t="shared" si="7"/>
        <v>449196</v>
      </c>
      <c r="J5" s="87">
        <f t="shared" si="8"/>
        <v>445822</v>
      </c>
      <c r="K5" s="87">
        <f t="shared" si="9"/>
        <v>429673</v>
      </c>
      <c r="L5" s="87">
        <f t="shared" si="10"/>
        <v>437262</v>
      </c>
      <c r="M5" s="87">
        <f t="shared" si="11"/>
        <v>440400</v>
      </c>
      <c r="AM5" s="14">
        <v>1990</v>
      </c>
      <c r="AN5" s="136">
        <v>444942</v>
      </c>
      <c r="AO5" s="136">
        <v>446649</v>
      </c>
      <c r="AP5" s="136">
        <v>449953</v>
      </c>
      <c r="AQ5" s="136">
        <v>452719</v>
      </c>
      <c r="AR5" s="136">
        <v>457763</v>
      </c>
      <c r="AS5" s="136">
        <v>460876</v>
      </c>
      <c r="AT5" s="136">
        <v>465774</v>
      </c>
      <c r="AU5" s="136">
        <v>465924</v>
      </c>
      <c r="AV5" s="136">
        <v>466040</v>
      </c>
      <c r="AW5" s="136">
        <v>461204</v>
      </c>
      <c r="AX5" s="136">
        <v>463274</v>
      </c>
      <c r="AY5" s="136">
        <v>464102</v>
      </c>
      <c r="AZ5" s="136">
        <v>5499220</v>
      </c>
      <c r="BA5"/>
      <c r="BB5"/>
      <c r="BC5"/>
      <c r="BD5"/>
      <c r="BE5"/>
      <c r="BF5"/>
      <c r="BG5"/>
      <c r="BH5"/>
      <c r="BI5"/>
      <c r="BJ5"/>
      <c r="BK5"/>
      <c r="BL5"/>
      <c r="BM5"/>
      <c r="BN5"/>
      <c r="BO5"/>
      <c r="BP5"/>
      <c r="BQ5"/>
      <c r="BR5"/>
    </row>
    <row r="6" spans="1:70" x14ac:dyDescent="0.25">
      <c r="A6" s="58">
        <f t="shared" si="12"/>
        <v>1992</v>
      </c>
      <c r="B6" s="87">
        <f t="shared" si="0"/>
        <v>441092</v>
      </c>
      <c r="C6" s="87">
        <f t="shared" si="1"/>
        <v>442854</v>
      </c>
      <c r="D6" s="87">
        <f t="shared" si="2"/>
        <v>444758</v>
      </c>
      <c r="E6" s="87">
        <f t="shared" si="3"/>
        <v>448494</v>
      </c>
      <c r="F6" s="87">
        <f t="shared" si="4"/>
        <v>450184</v>
      </c>
      <c r="G6" s="87">
        <f t="shared" si="5"/>
        <v>451298</v>
      </c>
      <c r="H6" s="87">
        <f t="shared" si="6"/>
        <v>453433</v>
      </c>
      <c r="I6" s="87">
        <f t="shared" si="7"/>
        <v>453395</v>
      </c>
      <c r="J6" s="87">
        <f t="shared" si="8"/>
        <v>449461</v>
      </c>
      <c r="K6" s="87">
        <f t="shared" si="9"/>
        <v>446097</v>
      </c>
      <c r="L6" s="87">
        <f t="shared" si="10"/>
        <v>444444</v>
      </c>
      <c r="M6" s="87">
        <f t="shared" si="11"/>
        <v>441013</v>
      </c>
      <c r="AM6" s="14">
        <v>1991</v>
      </c>
      <c r="AN6" s="136">
        <v>442631</v>
      </c>
      <c r="AO6" s="136">
        <v>440552</v>
      </c>
      <c r="AP6" s="136">
        <v>438503</v>
      </c>
      <c r="AQ6" s="136">
        <v>442299</v>
      </c>
      <c r="AR6" s="136">
        <v>443601</v>
      </c>
      <c r="AS6" s="136">
        <v>447943</v>
      </c>
      <c r="AT6" s="136">
        <v>450740</v>
      </c>
      <c r="AU6" s="136">
        <v>449196</v>
      </c>
      <c r="AV6" s="136">
        <v>445822</v>
      </c>
      <c r="AW6" s="136">
        <v>429673</v>
      </c>
      <c r="AX6" s="136">
        <v>437262</v>
      </c>
      <c r="AY6" s="136">
        <v>440400</v>
      </c>
      <c r="AZ6" s="136">
        <v>5308622</v>
      </c>
      <c r="BA6"/>
      <c r="BB6"/>
      <c r="BC6"/>
      <c r="BD6"/>
      <c r="BE6"/>
      <c r="BF6"/>
      <c r="BG6"/>
      <c r="BH6"/>
      <c r="BI6"/>
      <c r="BJ6"/>
      <c r="BK6"/>
      <c r="BL6"/>
      <c r="BM6"/>
      <c r="BN6"/>
      <c r="BO6"/>
      <c r="BP6"/>
      <c r="BQ6"/>
      <c r="BR6"/>
    </row>
    <row r="7" spans="1:70" x14ac:dyDescent="0.25">
      <c r="A7" s="58">
        <f t="shared" si="12"/>
        <v>1993</v>
      </c>
      <c r="B7" s="87">
        <f t="shared" si="0"/>
        <v>440974</v>
      </c>
      <c r="C7" s="87">
        <f t="shared" si="1"/>
        <v>439838</v>
      </c>
      <c r="D7" s="87">
        <f t="shared" si="2"/>
        <v>440145</v>
      </c>
      <c r="E7" s="87">
        <f t="shared" si="3"/>
        <v>439506</v>
      </c>
      <c r="F7" s="87">
        <f t="shared" si="4"/>
        <v>443295</v>
      </c>
      <c r="G7" s="87">
        <f t="shared" si="5"/>
        <v>445770</v>
      </c>
      <c r="H7" s="87">
        <f t="shared" si="6"/>
        <v>446362</v>
      </c>
      <c r="I7" s="87">
        <f t="shared" si="7"/>
        <v>446146</v>
      </c>
      <c r="J7" s="87">
        <f t="shared" si="8"/>
        <v>442253</v>
      </c>
      <c r="K7" s="87">
        <f t="shared" si="9"/>
        <v>439873</v>
      </c>
      <c r="L7" s="87">
        <f t="shared" si="10"/>
        <v>438895</v>
      </c>
      <c r="M7" s="87">
        <f t="shared" si="11"/>
        <v>437961</v>
      </c>
      <c r="AM7" s="14">
        <v>1992</v>
      </c>
      <c r="AN7" s="136">
        <v>441092</v>
      </c>
      <c r="AO7" s="136">
        <v>442854</v>
      </c>
      <c r="AP7" s="136">
        <v>444758</v>
      </c>
      <c r="AQ7" s="136">
        <v>448494</v>
      </c>
      <c r="AR7" s="136">
        <v>450184</v>
      </c>
      <c r="AS7" s="136">
        <v>451298</v>
      </c>
      <c r="AT7" s="136">
        <v>453433</v>
      </c>
      <c r="AU7" s="136">
        <v>453395</v>
      </c>
      <c r="AV7" s="136">
        <v>449461</v>
      </c>
      <c r="AW7" s="136">
        <v>446097</v>
      </c>
      <c r="AX7" s="136">
        <v>444444</v>
      </c>
      <c r="AY7" s="136">
        <v>441013</v>
      </c>
      <c r="AZ7" s="136">
        <v>5366523</v>
      </c>
      <c r="BA7"/>
      <c r="BB7"/>
      <c r="BC7"/>
      <c r="BD7"/>
      <c r="BE7"/>
      <c r="BF7"/>
      <c r="BG7"/>
      <c r="BH7"/>
      <c r="BI7"/>
      <c r="BJ7"/>
      <c r="BK7"/>
      <c r="BL7"/>
      <c r="BM7"/>
      <c r="BN7"/>
      <c r="BO7"/>
      <c r="BP7"/>
      <c r="BQ7"/>
      <c r="BR7"/>
    </row>
    <row r="8" spans="1:70" x14ac:dyDescent="0.25">
      <c r="A8" s="58">
        <f t="shared" si="12"/>
        <v>1994</v>
      </c>
      <c r="B8" s="87">
        <f t="shared" si="0"/>
        <v>437497</v>
      </c>
      <c r="C8" s="87">
        <f t="shared" si="1"/>
        <v>434257</v>
      </c>
      <c r="D8" s="87">
        <f t="shared" si="2"/>
        <v>433680</v>
      </c>
      <c r="E8" s="87">
        <f t="shared" si="3"/>
        <v>435904</v>
      </c>
      <c r="F8" s="87">
        <f t="shared" si="4"/>
        <v>433210</v>
      </c>
      <c r="G8" s="87">
        <f t="shared" si="5"/>
        <v>433354</v>
      </c>
      <c r="H8" s="87">
        <f t="shared" si="6"/>
        <v>439224</v>
      </c>
      <c r="I8" s="87">
        <f t="shared" si="7"/>
        <v>432599</v>
      </c>
      <c r="J8" s="87">
        <f t="shared" si="8"/>
        <v>426787</v>
      </c>
      <c r="K8" s="87">
        <f t="shared" si="9"/>
        <v>425387</v>
      </c>
      <c r="L8" s="87">
        <f t="shared" si="10"/>
        <v>431935</v>
      </c>
      <c r="M8" s="87">
        <f t="shared" si="11"/>
        <v>423285</v>
      </c>
      <c r="AM8" s="14">
        <v>1993</v>
      </c>
      <c r="AN8" s="136">
        <v>440974</v>
      </c>
      <c r="AO8" s="136">
        <v>439838</v>
      </c>
      <c r="AP8" s="136">
        <v>440145</v>
      </c>
      <c r="AQ8" s="136">
        <v>439506</v>
      </c>
      <c r="AR8" s="136">
        <v>443295</v>
      </c>
      <c r="AS8" s="136">
        <v>445770</v>
      </c>
      <c r="AT8" s="136">
        <v>446362</v>
      </c>
      <c r="AU8" s="136">
        <v>446146</v>
      </c>
      <c r="AV8" s="136">
        <v>442253</v>
      </c>
      <c r="AW8" s="136">
        <v>439873</v>
      </c>
      <c r="AX8" s="136">
        <v>438895</v>
      </c>
      <c r="AY8" s="136">
        <v>437961</v>
      </c>
      <c r="AZ8" s="136">
        <v>5301018</v>
      </c>
      <c r="BA8"/>
      <c r="BB8"/>
      <c r="BC8"/>
      <c r="BD8"/>
      <c r="BE8"/>
      <c r="BF8"/>
      <c r="BG8"/>
      <c r="BH8"/>
      <c r="BI8"/>
      <c r="BJ8"/>
      <c r="BK8"/>
      <c r="BL8"/>
      <c r="BM8"/>
      <c r="BN8"/>
      <c r="BO8"/>
      <c r="BP8"/>
      <c r="BQ8"/>
      <c r="BR8"/>
    </row>
    <row r="9" spans="1:70" x14ac:dyDescent="0.25">
      <c r="A9" s="58">
        <f t="shared" si="12"/>
        <v>1995</v>
      </c>
      <c r="B9" s="87">
        <f t="shared" si="0"/>
        <v>427201</v>
      </c>
      <c r="C9" s="87">
        <f t="shared" si="1"/>
        <v>428280</v>
      </c>
      <c r="D9" s="87">
        <f t="shared" si="2"/>
        <v>428601</v>
      </c>
      <c r="E9" s="87">
        <f t="shared" si="3"/>
        <v>425008</v>
      </c>
      <c r="F9" s="87">
        <f t="shared" si="4"/>
        <v>425260</v>
      </c>
      <c r="G9" s="87">
        <f t="shared" si="5"/>
        <v>429036</v>
      </c>
      <c r="H9" s="87">
        <f t="shared" si="6"/>
        <v>430971</v>
      </c>
      <c r="I9" s="87">
        <f t="shared" si="7"/>
        <v>432279</v>
      </c>
      <c r="J9" s="87">
        <f t="shared" si="8"/>
        <v>430526</v>
      </c>
      <c r="K9" s="87">
        <f t="shared" si="9"/>
        <v>430491</v>
      </c>
      <c r="L9" s="87">
        <f t="shared" si="10"/>
        <v>432550</v>
      </c>
      <c r="M9" s="87">
        <f t="shared" si="11"/>
        <v>433827</v>
      </c>
      <c r="AM9" s="14">
        <v>1994</v>
      </c>
      <c r="AN9" s="136">
        <v>437497</v>
      </c>
      <c r="AO9" s="136">
        <v>434257</v>
      </c>
      <c r="AP9" s="136">
        <v>433680</v>
      </c>
      <c r="AQ9" s="136">
        <v>435904</v>
      </c>
      <c r="AR9" s="136">
        <v>433210</v>
      </c>
      <c r="AS9" s="136">
        <v>433354</v>
      </c>
      <c r="AT9" s="136">
        <v>439224</v>
      </c>
      <c r="AU9" s="136">
        <v>432599</v>
      </c>
      <c r="AV9" s="136">
        <v>426787</v>
      </c>
      <c r="AW9" s="136">
        <v>425387</v>
      </c>
      <c r="AX9" s="136">
        <v>431935</v>
      </c>
      <c r="AY9" s="136">
        <v>423285</v>
      </c>
      <c r="AZ9" s="136">
        <v>5187119</v>
      </c>
      <c r="BA9"/>
      <c r="BB9"/>
      <c r="BC9"/>
      <c r="BD9"/>
      <c r="BE9"/>
      <c r="BF9"/>
      <c r="BG9"/>
      <c r="BH9"/>
      <c r="BI9"/>
      <c r="BJ9"/>
      <c r="BK9"/>
      <c r="BL9"/>
      <c r="BM9"/>
      <c r="BN9"/>
      <c r="BO9"/>
      <c r="BP9"/>
      <c r="BQ9"/>
      <c r="BR9"/>
    </row>
    <row r="10" spans="1:70" x14ac:dyDescent="0.25">
      <c r="A10" s="58">
        <f t="shared" si="12"/>
        <v>1996</v>
      </c>
      <c r="B10" s="87">
        <f t="shared" si="0"/>
        <v>435941</v>
      </c>
      <c r="C10" s="87">
        <f t="shared" si="1"/>
        <v>435178</v>
      </c>
      <c r="D10" s="87">
        <f t="shared" si="2"/>
        <v>436153</v>
      </c>
      <c r="E10" s="87">
        <f t="shared" si="3"/>
        <v>436458</v>
      </c>
      <c r="F10" s="87">
        <f t="shared" si="4"/>
        <v>441722</v>
      </c>
      <c r="G10" s="87">
        <f t="shared" si="5"/>
        <v>441252</v>
      </c>
      <c r="H10" s="87">
        <f t="shared" si="6"/>
        <v>437205</v>
      </c>
      <c r="I10" s="87">
        <f t="shared" si="7"/>
        <v>438343</v>
      </c>
      <c r="J10" s="87">
        <f t="shared" si="8"/>
        <v>440622</v>
      </c>
      <c r="K10" s="87">
        <f t="shared" si="9"/>
        <v>440852</v>
      </c>
      <c r="L10" s="87">
        <f t="shared" si="10"/>
        <v>442076</v>
      </c>
      <c r="M10" s="87">
        <f t="shared" si="11"/>
        <v>446367</v>
      </c>
      <c r="AM10" s="14">
        <v>1995</v>
      </c>
      <c r="AN10" s="136">
        <v>427201</v>
      </c>
      <c r="AO10" s="136">
        <v>428280</v>
      </c>
      <c r="AP10" s="136">
        <v>428601</v>
      </c>
      <c r="AQ10" s="136">
        <v>425008</v>
      </c>
      <c r="AR10" s="136">
        <v>425260</v>
      </c>
      <c r="AS10" s="136">
        <v>429036</v>
      </c>
      <c r="AT10" s="136">
        <v>430971</v>
      </c>
      <c r="AU10" s="136">
        <v>432279</v>
      </c>
      <c r="AV10" s="136">
        <v>430526</v>
      </c>
      <c r="AW10" s="136">
        <v>430491</v>
      </c>
      <c r="AX10" s="136">
        <v>432550</v>
      </c>
      <c r="AY10" s="136">
        <v>433827</v>
      </c>
      <c r="AZ10" s="136">
        <v>5154030</v>
      </c>
      <c r="BA10"/>
      <c r="BB10"/>
      <c r="BC10"/>
      <c r="BD10"/>
      <c r="BE10"/>
      <c r="BF10"/>
      <c r="BG10"/>
      <c r="BH10"/>
      <c r="BI10"/>
      <c r="BJ10"/>
      <c r="BK10"/>
      <c r="BL10"/>
      <c r="BM10"/>
      <c r="BN10"/>
      <c r="BO10"/>
      <c r="BP10"/>
      <c r="BQ10"/>
      <c r="BR10"/>
    </row>
    <row r="11" spans="1:70" x14ac:dyDescent="0.25">
      <c r="A11" s="58">
        <f t="shared" si="12"/>
        <v>1997</v>
      </c>
      <c r="B11" s="87">
        <f t="shared" si="0"/>
        <v>445713</v>
      </c>
      <c r="C11" s="87">
        <f t="shared" si="1"/>
        <v>446123</v>
      </c>
      <c r="D11" s="87">
        <f t="shared" si="2"/>
        <v>447469</v>
      </c>
      <c r="E11" s="87">
        <f t="shared" si="3"/>
        <v>448788</v>
      </c>
      <c r="F11" s="87">
        <f t="shared" si="4"/>
        <v>449869</v>
      </c>
      <c r="G11" s="87">
        <f t="shared" si="5"/>
        <v>452606</v>
      </c>
      <c r="H11" s="87">
        <f t="shared" si="6"/>
        <v>455454</v>
      </c>
      <c r="I11" s="87">
        <f t="shared" si="7"/>
        <v>455939</v>
      </c>
      <c r="J11" s="87">
        <f t="shared" si="8"/>
        <v>454767</v>
      </c>
      <c r="K11" s="87">
        <f t="shared" si="9"/>
        <v>454783</v>
      </c>
      <c r="L11" s="87">
        <f t="shared" si="10"/>
        <v>456119</v>
      </c>
      <c r="M11" s="87">
        <f t="shared" si="11"/>
        <v>455488</v>
      </c>
      <c r="AM11" s="14">
        <v>1996</v>
      </c>
      <c r="AN11" s="136">
        <v>435941</v>
      </c>
      <c r="AO11" s="136">
        <v>435178</v>
      </c>
      <c r="AP11" s="136">
        <v>436153</v>
      </c>
      <c r="AQ11" s="136">
        <v>436458</v>
      </c>
      <c r="AR11" s="136">
        <v>441722</v>
      </c>
      <c r="AS11" s="136">
        <v>441252</v>
      </c>
      <c r="AT11" s="136">
        <v>437205</v>
      </c>
      <c r="AU11" s="136">
        <v>438343</v>
      </c>
      <c r="AV11" s="136">
        <v>440622</v>
      </c>
      <c r="AW11" s="136">
        <v>440852</v>
      </c>
      <c r="AX11" s="136">
        <v>442076</v>
      </c>
      <c r="AY11" s="136">
        <v>446367</v>
      </c>
      <c r="AZ11" s="136">
        <v>5272169</v>
      </c>
      <c r="BA11"/>
      <c r="BB11"/>
      <c r="BC11"/>
      <c r="BD11"/>
      <c r="BE11"/>
      <c r="BF11"/>
      <c r="BG11"/>
      <c r="BH11"/>
      <c r="BI11"/>
      <c r="BJ11"/>
      <c r="BK11"/>
      <c r="BL11"/>
      <c r="BM11"/>
      <c r="BN11"/>
      <c r="BO11"/>
      <c r="BP11"/>
      <c r="BQ11"/>
      <c r="BR11"/>
    </row>
    <row r="12" spans="1:70" x14ac:dyDescent="0.25">
      <c r="A12" s="58">
        <f t="shared" si="12"/>
        <v>1998</v>
      </c>
      <c r="B12" s="87">
        <f t="shared" si="0"/>
        <v>459275</v>
      </c>
      <c r="C12" s="87">
        <f t="shared" si="1"/>
        <v>461096</v>
      </c>
      <c r="D12" s="87">
        <f t="shared" si="2"/>
        <v>463887</v>
      </c>
      <c r="E12" s="87">
        <f t="shared" si="3"/>
        <v>465979</v>
      </c>
      <c r="F12" s="87">
        <f t="shared" si="4"/>
        <v>468667</v>
      </c>
      <c r="G12" s="87">
        <f t="shared" si="5"/>
        <v>473148</v>
      </c>
      <c r="H12" s="87">
        <f t="shared" si="6"/>
        <v>474577</v>
      </c>
      <c r="I12" s="87">
        <f t="shared" si="7"/>
        <v>470829</v>
      </c>
      <c r="J12" s="87">
        <f t="shared" si="8"/>
        <v>475971</v>
      </c>
      <c r="K12" s="87">
        <f t="shared" si="9"/>
        <v>477264</v>
      </c>
      <c r="L12" s="87">
        <f t="shared" si="10"/>
        <v>479530</v>
      </c>
      <c r="M12" s="87">
        <f t="shared" si="11"/>
        <v>481077</v>
      </c>
      <c r="AM12" s="14">
        <v>1997</v>
      </c>
      <c r="AN12" s="136">
        <v>445713</v>
      </c>
      <c r="AO12" s="136">
        <v>446123</v>
      </c>
      <c r="AP12" s="136">
        <v>447469</v>
      </c>
      <c r="AQ12" s="136">
        <v>448788</v>
      </c>
      <c r="AR12" s="136">
        <v>449869</v>
      </c>
      <c r="AS12" s="136">
        <v>452606</v>
      </c>
      <c r="AT12" s="136">
        <v>455454</v>
      </c>
      <c r="AU12" s="136">
        <v>455939</v>
      </c>
      <c r="AV12" s="136">
        <v>454767</v>
      </c>
      <c r="AW12" s="136">
        <v>454783</v>
      </c>
      <c r="AX12" s="136">
        <v>456119</v>
      </c>
      <c r="AY12" s="136">
        <v>455488</v>
      </c>
      <c r="AZ12" s="136">
        <v>5423118</v>
      </c>
      <c r="BA12"/>
      <c r="BB12"/>
      <c r="BC12"/>
      <c r="BD12"/>
      <c r="BE12"/>
      <c r="BF12"/>
      <c r="BG12"/>
      <c r="BH12"/>
      <c r="BI12"/>
      <c r="BJ12"/>
      <c r="BK12"/>
      <c r="BL12"/>
      <c r="BM12"/>
      <c r="BN12"/>
      <c r="BO12"/>
      <c r="BP12"/>
      <c r="BQ12"/>
      <c r="BR12"/>
    </row>
    <row r="13" spans="1:70" x14ac:dyDescent="0.25">
      <c r="A13" s="58">
        <f t="shared" si="12"/>
        <v>1999</v>
      </c>
      <c r="B13" s="87">
        <f t="shared" si="0"/>
        <v>482248</v>
      </c>
      <c r="C13" s="87">
        <f t="shared" si="1"/>
        <v>483826</v>
      </c>
      <c r="D13" s="87">
        <f t="shared" si="2"/>
        <v>488942</v>
      </c>
      <c r="E13" s="87">
        <f t="shared" si="3"/>
        <v>490407</v>
      </c>
      <c r="F13" s="87">
        <f t="shared" si="4"/>
        <v>493798</v>
      </c>
      <c r="G13" s="87">
        <f t="shared" si="5"/>
        <v>498091</v>
      </c>
      <c r="H13" s="87">
        <f t="shared" si="6"/>
        <v>501670</v>
      </c>
      <c r="I13" s="87">
        <f t="shared" si="7"/>
        <v>503141</v>
      </c>
      <c r="J13" s="87">
        <f t="shared" si="8"/>
        <v>501093</v>
      </c>
      <c r="K13" s="87">
        <f t="shared" si="9"/>
        <v>502925</v>
      </c>
      <c r="L13" s="87">
        <f t="shared" si="10"/>
        <v>506100</v>
      </c>
      <c r="M13" s="87">
        <f t="shared" si="11"/>
        <v>508076</v>
      </c>
      <c r="AM13" s="14">
        <v>1998</v>
      </c>
      <c r="AN13" s="136">
        <v>459275</v>
      </c>
      <c r="AO13" s="136">
        <v>461096</v>
      </c>
      <c r="AP13" s="136">
        <v>463887</v>
      </c>
      <c r="AQ13" s="136">
        <v>465979</v>
      </c>
      <c r="AR13" s="136">
        <v>468667</v>
      </c>
      <c r="AS13" s="136">
        <v>473148</v>
      </c>
      <c r="AT13" s="136">
        <v>474577</v>
      </c>
      <c r="AU13" s="136">
        <v>470829</v>
      </c>
      <c r="AV13" s="136">
        <v>475971</v>
      </c>
      <c r="AW13" s="136">
        <v>477264</v>
      </c>
      <c r="AX13" s="136">
        <v>479530</v>
      </c>
      <c r="AY13" s="136">
        <v>481077</v>
      </c>
      <c r="AZ13" s="136">
        <v>5651300</v>
      </c>
      <c r="BA13"/>
      <c r="BB13"/>
      <c r="BC13"/>
      <c r="BD13"/>
      <c r="BE13"/>
      <c r="BF13"/>
      <c r="BG13"/>
      <c r="BH13"/>
      <c r="BI13"/>
      <c r="BJ13"/>
      <c r="BK13"/>
      <c r="BL13"/>
      <c r="BM13"/>
      <c r="BN13"/>
      <c r="BO13"/>
      <c r="BP13"/>
      <c r="BQ13"/>
      <c r="BR13"/>
    </row>
    <row r="14" spans="1:70" x14ac:dyDescent="0.25">
      <c r="A14" s="58">
        <f t="shared" si="12"/>
        <v>2000</v>
      </c>
      <c r="B14" s="87">
        <f t="shared" si="0"/>
        <v>508479</v>
      </c>
      <c r="C14" s="87">
        <f t="shared" si="1"/>
        <v>511047</v>
      </c>
      <c r="D14" s="87">
        <f t="shared" si="2"/>
        <v>501920</v>
      </c>
      <c r="E14" s="87">
        <f t="shared" si="3"/>
        <v>515640</v>
      </c>
      <c r="F14" s="87">
        <f t="shared" si="4"/>
        <v>517481</v>
      </c>
      <c r="G14" s="87">
        <f t="shared" si="5"/>
        <v>521439</v>
      </c>
      <c r="H14" s="87">
        <f t="shared" si="6"/>
        <v>524797</v>
      </c>
      <c r="I14" s="87">
        <f t="shared" si="7"/>
        <v>524670</v>
      </c>
      <c r="J14" s="87">
        <f t="shared" si="8"/>
        <v>524916</v>
      </c>
      <c r="K14" s="87">
        <f t="shared" si="9"/>
        <v>527577</v>
      </c>
      <c r="L14" s="87">
        <f t="shared" si="10"/>
        <v>529734</v>
      </c>
      <c r="M14" s="87">
        <f t="shared" si="11"/>
        <v>531913</v>
      </c>
      <c r="AM14" s="14">
        <v>1999</v>
      </c>
      <c r="AN14" s="136">
        <v>482248</v>
      </c>
      <c r="AO14" s="136">
        <v>483826</v>
      </c>
      <c r="AP14" s="136">
        <v>488942</v>
      </c>
      <c r="AQ14" s="136">
        <v>490407</v>
      </c>
      <c r="AR14" s="136">
        <v>493798</v>
      </c>
      <c r="AS14" s="136">
        <v>498091</v>
      </c>
      <c r="AT14" s="136">
        <v>501670</v>
      </c>
      <c r="AU14" s="136">
        <v>503141</v>
      </c>
      <c r="AV14" s="136">
        <v>501093</v>
      </c>
      <c r="AW14" s="136">
        <v>502925</v>
      </c>
      <c r="AX14" s="136">
        <v>506100</v>
      </c>
      <c r="AY14" s="136">
        <v>508076</v>
      </c>
      <c r="AZ14" s="136">
        <v>5960317</v>
      </c>
      <c r="BA14"/>
      <c r="BB14"/>
      <c r="BC14"/>
      <c r="BD14"/>
      <c r="BE14"/>
      <c r="BF14"/>
      <c r="BG14"/>
      <c r="BH14"/>
      <c r="BI14"/>
      <c r="BJ14"/>
      <c r="BK14"/>
      <c r="BL14"/>
      <c r="BM14"/>
      <c r="BN14"/>
      <c r="BO14"/>
      <c r="BP14"/>
      <c r="BQ14"/>
      <c r="BR14"/>
    </row>
    <row r="15" spans="1:70" x14ac:dyDescent="0.25">
      <c r="A15" s="58">
        <f t="shared" si="12"/>
        <v>2001</v>
      </c>
      <c r="B15" s="87">
        <f t="shared" si="0"/>
        <v>532065</v>
      </c>
      <c r="C15" s="87">
        <f t="shared" si="1"/>
        <v>534614</v>
      </c>
      <c r="D15" s="87">
        <f t="shared" si="2"/>
        <v>536348</v>
      </c>
      <c r="E15" s="87">
        <f t="shared" si="3"/>
        <v>538842</v>
      </c>
      <c r="F15" s="87">
        <f t="shared" si="4"/>
        <v>542084</v>
      </c>
      <c r="G15" s="87">
        <f t="shared" si="5"/>
        <v>545910</v>
      </c>
      <c r="H15" s="87">
        <f t="shared" si="6"/>
        <v>537161</v>
      </c>
      <c r="I15" s="87">
        <f t="shared" si="7"/>
        <v>534069</v>
      </c>
      <c r="J15" s="87">
        <f t="shared" si="8"/>
        <v>517712</v>
      </c>
      <c r="K15" s="87">
        <f t="shared" si="9"/>
        <v>497024</v>
      </c>
      <c r="L15" s="87">
        <f t="shared" si="10"/>
        <v>472739</v>
      </c>
      <c r="M15" s="87">
        <f t="shared" si="11"/>
        <v>466955</v>
      </c>
      <c r="AM15" s="14">
        <v>2000</v>
      </c>
      <c r="AN15" s="136">
        <v>508479</v>
      </c>
      <c r="AO15" s="136">
        <v>511047</v>
      </c>
      <c r="AP15" s="136">
        <v>501920</v>
      </c>
      <c r="AQ15" s="136">
        <v>515640</v>
      </c>
      <c r="AR15" s="136">
        <v>517481</v>
      </c>
      <c r="AS15" s="136">
        <v>521439</v>
      </c>
      <c r="AT15" s="136">
        <v>524797</v>
      </c>
      <c r="AU15" s="136">
        <v>524670</v>
      </c>
      <c r="AV15" s="136">
        <v>524916</v>
      </c>
      <c r="AW15" s="136">
        <v>527577</v>
      </c>
      <c r="AX15" s="136">
        <v>529734</v>
      </c>
      <c r="AY15" s="136">
        <v>531913</v>
      </c>
      <c r="AZ15" s="136">
        <v>6239613</v>
      </c>
      <c r="BA15"/>
      <c r="BB15"/>
      <c r="BC15"/>
      <c r="BD15"/>
      <c r="BE15"/>
      <c r="BF15"/>
      <c r="BG15"/>
      <c r="BH15"/>
      <c r="BI15"/>
      <c r="BJ15"/>
      <c r="BK15"/>
      <c r="BL15"/>
      <c r="BM15"/>
      <c r="BN15"/>
      <c r="BO15"/>
      <c r="BP15"/>
      <c r="BQ15"/>
      <c r="BR15"/>
    </row>
    <row r="16" spans="1:70" x14ac:dyDescent="0.25">
      <c r="A16" s="58">
        <f t="shared" si="12"/>
        <v>2002</v>
      </c>
      <c r="B16" s="87">
        <f t="shared" si="0"/>
        <v>463974</v>
      </c>
      <c r="C16" s="87">
        <f t="shared" si="1"/>
        <v>460963</v>
      </c>
      <c r="D16" s="87">
        <f t="shared" si="2"/>
        <v>461395</v>
      </c>
      <c r="E16" s="87">
        <f t="shared" si="3"/>
        <v>462525</v>
      </c>
      <c r="F16" s="87">
        <f t="shared" si="4"/>
        <v>468541</v>
      </c>
      <c r="G16" s="87">
        <f t="shared" si="5"/>
        <v>472404</v>
      </c>
      <c r="H16" s="87">
        <f t="shared" si="6"/>
        <v>473371</v>
      </c>
      <c r="I16" s="87">
        <f t="shared" si="7"/>
        <v>472168</v>
      </c>
      <c r="J16" s="87">
        <f t="shared" si="8"/>
        <v>468697</v>
      </c>
      <c r="K16" s="87">
        <f t="shared" si="9"/>
        <v>471944</v>
      </c>
      <c r="L16" s="87">
        <f t="shared" si="10"/>
        <v>466609</v>
      </c>
      <c r="M16" s="87">
        <f t="shared" si="11"/>
        <v>462602</v>
      </c>
      <c r="AM16" s="14">
        <v>2001</v>
      </c>
      <c r="AN16" s="136">
        <v>532065</v>
      </c>
      <c r="AO16" s="136">
        <v>534614</v>
      </c>
      <c r="AP16" s="136">
        <v>536348</v>
      </c>
      <c r="AQ16" s="136">
        <v>538842</v>
      </c>
      <c r="AR16" s="136">
        <v>542084</v>
      </c>
      <c r="AS16" s="136">
        <v>545910</v>
      </c>
      <c r="AT16" s="136">
        <v>537161</v>
      </c>
      <c r="AU16" s="136">
        <v>534069</v>
      </c>
      <c r="AV16" s="136">
        <v>517712</v>
      </c>
      <c r="AW16" s="136">
        <v>497024</v>
      </c>
      <c r="AX16" s="136">
        <v>472739</v>
      </c>
      <c r="AY16" s="136">
        <v>466955</v>
      </c>
      <c r="AZ16" s="136">
        <v>6255523</v>
      </c>
      <c r="BA16"/>
      <c r="BB16"/>
      <c r="BC16"/>
      <c r="BD16"/>
      <c r="BE16"/>
      <c r="BF16"/>
      <c r="BG16"/>
      <c r="BH16"/>
      <c r="BI16"/>
      <c r="BJ16"/>
      <c r="BK16"/>
      <c r="BL16"/>
      <c r="BM16"/>
      <c r="BN16"/>
      <c r="BO16"/>
      <c r="BP16"/>
      <c r="BQ16"/>
      <c r="BR16"/>
    </row>
    <row r="17" spans="1:70" x14ac:dyDescent="0.25">
      <c r="A17" s="58">
        <f t="shared" si="12"/>
        <v>2003</v>
      </c>
      <c r="B17" s="87">
        <f t="shared" si="0"/>
        <v>466881</v>
      </c>
      <c r="C17" s="87">
        <f t="shared" si="1"/>
        <v>460852</v>
      </c>
      <c r="D17" s="87">
        <f t="shared" si="2"/>
        <v>458598</v>
      </c>
      <c r="E17" s="87">
        <f t="shared" si="3"/>
        <v>449288</v>
      </c>
      <c r="F17" s="87">
        <f t="shared" si="4"/>
        <v>444410</v>
      </c>
      <c r="G17" s="87">
        <f t="shared" si="5"/>
        <v>440028</v>
      </c>
      <c r="H17" s="87">
        <f t="shared" si="6"/>
        <v>434411</v>
      </c>
      <c r="I17" s="87">
        <f t="shared" si="7"/>
        <v>433528</v>
      </c>
      <c r="J17" s="87">
        <f t="shared" si="8"/>
        <v>430416</v>
      </c>
      <c r="K17" s="87">
        <f t="shared" si="9"/>
        <v>428951</v>
      </c>
      <c r="L17" s="87">
        <f t="shared" si="10"/>
        <v>430351</v>
      </c>
      <c r="M17" s="87">
        <f t="shared" si="11"/>
        <v>431143</v>
      </c>
      <c r="AM17" s="14">
        <v>2002</v>
      </c>
      <c r="AN17" s="136">
        <v>463974</v>
      </c>
      <c r="AO17" s="136">
        <v>460963</v>
      </c>
      <c r="AP17" s="136">
        <v>461395</v>
      </c>
      <c r="AQ17" s="136">
        <v>462525</v>
      </c>
      <c r="AR17" s="136">
        <v>468541</v>
      </c>
      <c r="AS17" s="136">
        <v>472404</v>
      </c>
      <c r="AT17" s="136">
        <v>473371</v>
      </c>
      <c r="AU17" s="136">
        <v>472168</v>
      </c>
      <c r="AV17" s="136">
        <v>468697</v>
      </c>
      <c r="AW17" s="136">
        <v>471944</v>
      </c>
      <c r="AX17" s="136">
        <v>466609</v>
      </c>
      <c r="AY17" s="136">
        <v>462602</v>
      </c>
      <c r="AZ17" s="136">
        <v>5605193</v>
      </c>
      <c r="BA17"/>
      <c r="BB17"/>
      <c r="BC17"/>
      <c r="BD17"/>
      <c r="BE17"/>
      <c r="BF17"/>
      <c r="BG17"/>
      <c r="BH17"/>
      <c r="BI17"/>
      <c r="BJ17"/>
      <c r="BK17"/>
      <c r="BL17"/>
      <c r="BM17"/>
      <c r="BN17"/>
      <c r="BO17"/>
      <c r="BP17"/>
      <c r="BQ17"/>
      <c r="BR17"/>
    </row>
    <row r="18" spans="1:70" x14ac:dyDescent="0.25">
      <c r="A18" s="58">
        <f t="shared" si="12"/>
        <v>2004</v>
      </c>
      <c r="B18" s="87">
        <f t="shared" si="0"/>
        <v>436125</v>
      </c>
      <c r="C18" s="87">
        <f t="shared" si="1"/>
        <v>435493</v>
      </c>
      <c r="D18" s="87">
        <f t="shared" si="2"/>
        <v>436690</v>
      </c>
      <c r="E18" s="87">
        <f t="shared" si="3"/>
        <v>438581</v>
      </c>
      <c r="F18" s="87">
        <f t="shared" si="4"/>
        <v>438833</v>
      </c>
      <c r="G18" s="87">
        <f t="shared" si="5"/>
        <v>441025</v>
      </c>
      <c r="H18" s="87">
        <f t="shared" si="6"/>
        <v>444431</v>
      </c>
      <c r="I18" s="87">
        <f t="shared" si="7"/>
        <v>443412</v>
      </c>
      <c r="J18" s="87">
        <f t="shared" si="8"/>
        <v>440129</v>
      </c>
      <c r="K18" s="87">
        <f t="shared" si="9"/>
        <v>439218</v>
      </c>
      <c r="L18" s="87">
        <f t="shared" si="10"/>
        <v>439776</v>
      </c>
      <c r="M18" s="87">
        <f t="shared" si="11"/>
        <v>436909</v>
      </c>
      <c r="AM18" s="14">
        <v>2003</v>
      </c>
      <c r="AN18" s="136">
        <v>466881</v>
      </c>
      <c r="AO18" s="136">
        <v>460852</v>
      </c>
      <c r="AP18" s="136">
        <v>458598</v>
      </c>
      <c r="AQ18" s="136">
        <v>449288</v>
      </c>
      <c r="AR18" s="136">
        <v>444410</v>
      </c>
      <c r="AS18" s="136">
        <v>440028</v>
      </c>
      <c r="AT18" s="136">
        <v>434411</v>
      </c>
      <c r="AU18" s="136">
        <v>433528</v>
      </c>
      <c r="AV18" s="136">
        <v>430416</v>
      </c>
      <c r="AW18" s="136">
        <v>428951</v>
      </c>
      <c r="AX18" s="136">
        <v>430351</v>
      </c>
      <c r="AY18" s="136">
        <v>431143</v>
      </c>
      <c r="AZ18" s="136">
        <v>5308857</v>
      </c>
      <c r="BA18"/>
      <c r="BB18"/>
      <c r="BC18"/>
      <c r="BD18"/>
      <c r="BE18"/>
      <c r="BF18"/>
      <c r="BG18"/>
      <c r="BH18"/>
      <c r="BI18"/>
      <c r="BJ18"/>
      <c r="BK18"/>
      <c r="BL18"/>
      <c r="BM18"/>
      <c r="BN18"/>
      <c r="BO18"/>
      <c r="BP18"/>
      <c r="BQ18"/>
      <c r="BR18"/>
    </row>
    <row r="19" spans="1:70" x14ac:dyDescent="0.25">
      <c r="A19" s="58">
        <f t="shared" si="12"/>
        <v>2005</v>
      </c>
      <c r="B19" s="87">
        <f t="shared" si="0"/>
        <v>430780</v>
      </c>
      <c r="C19" s="87">
        <f t="shared" si="1"/>
        <v>427358</v>
      </c>
      <c r="D19" s="87">
        <f t="shared" si="2"/>
        <v>427093</v>
      </c>
      <c r="E19" s="87">
        <f t="shared" si="3"/>
        <v>423461</v>
      </c>
      <c r="F19" s="87">
        <f t="shared" si="4"/>
        <v>423723</v>
      </c>
      <c r="G19" s="87">
        <f t="shared" si="5"/>
        <v>423304</v>
      </c>
      <c r="H19" s="87">
        <f t="shared" si="6"/>
        <v>428091</v>
      </c>
      <c r="I19" s="87">
        <f t="shared" si="7"/>
        <v>416921</v>
      </c>
      <c r="J19" s="87">
        <f t="shared" si="8"/>
        <v>413686</v>
      </c>
      <c r="K19" s="87">
        <f t="shared" si="9"/>
        <v>412810</v>
      </c>
      <c r="L19" s="87">
        <f t="shared" si="10"/>
        <v>410727</v>
      </c>
      <c r="M19" s="87">
        <f t="shared" si="11"/>
        <v>408850</v>
      </c>
      <c r="AM19" s="14">
        <v>2004</v>
      </c>
      <c r="AN19" s="136">
        <v>436125</v>
      </c>
      <c r="AO19" s="136">
        <v>435493</v>
      </c>
      <c r="AP19" s="136">
        <v>436690</v>
      </c>
      <c r="AQ19" s="136">
        <v>438581</v>
      </c>
      <c r="AR19" s="136">
        <v>438833</v>
      </c>
      <c r="AS19" s="136">
        <v>441025</v>
      </c>
      <c r="AT19" s="136">
        <v>444431</v>
      </c>
      <c r="AU19" s="136">
        <v>443412</v>
      </c>
      <c r="AV19" s="136">
        <v>440129</v>
      </c>
      <c r="AW19" s="136">
        <v>439218</v>
      </c>
      <c r="AX19" s="136">
        <v>439776</v>
      </c>
      <c r="AY19" s="136">
        <v>436909</v>
      </c>
      <c r="AZ19" s="136">
        <v>5270622</v>
      </c>
      <c r="BA19"/>
    </row>
    <row r="20" spans="1:70" x14ac:dyDescent="0.25">
      <c r="A20" s="58">
        <f t="shared" si="12"/>
        <v>2006</v>
      </c>
      <c r="B20" s="87">
        <f t="shared" si="0"/>
        <v>405214</v>
      </c>
      <c r="C20" s="87">
        <f t="shared" si="1"/>
        <v>402836</v>
      </c>
      <c r="D20" s="87">
        <f t="shared" si="2"/>
        <v>404374</v>
      </c>
      <c r="E20" s="87">
        <f t="shared" si="3"/>
        <v>403935</v>
      </c>
      <c r="F20" s="87">
        <f t="shared" si="4"/>
        <v>403667</v>
      </c>
      <c r="G20" s="87">
        <f t="shared" si="5"/>
        <v>403250</v>
      </c>
      <c r="H20" s="87">
        <f t="shared" si="6"/>
        <v>402991</v>
      </c>
      <c r="I20" s="87">
        <f t="shared" si="7"/>
        <v>404118</v>
      </c>
      <c r="J20" s="87">
        <f t="shared" si="8"/>
        <v>403476</v>
      </c>
      <c r="K20" s="87">
        <f t="shared" si="9"/>
        <v>402907</v>
      </c>
      <c r="L20" s="87">
        <f t="shared" si="10"/>
        <v>403726</v>
      </c>
      <c r="M20" s="87">
        <f t="shared" si="11"/>
        <v>404249</v>
      </c>
      <c r="AM20" s="14">
        <v>2005</v>
      </c>
      <c r="AN20" s="136">
        <v>430780</v>
      </c>
      <c r="AO20" s="136">
        <v>427358</v>
      </c>
      <c r="AP20" s="136">
        <v>427093</v>
      </c>
      <c r="AQ20" s="136">
        <v>423461</v>
      </c>
      <c r="AR20" s="136">
        <v>423723</v>
      </c>
      <c r="AS20" s="136">
        <v>423304</v>
      </c>
      <c r="AT20" s="136">
        <v>428091</v>
      </c>
      <c r="AU20" s="136">
        <v>416921</v>
      </c>
      <c r="AV20" s="136">
        <v>413686</v>
      </c>
      <c r="AW20" s="136">
        <v>412810</v>
      </c>
      <c r="AX20" s="136">
        <v>410727</v>
      </c>
      <c r="AY20" s="136">
        <v>408850</v>
      </c>
      <c r="AZ20" s="136">
        <v>5046804</v>
      </c>
      <c r="BA20"/>
    </row>
    <row r="21" spans="1:70" x14ac:dyDescent="0.25">
      <c r="A21" s="58">
        <f t="shared" si="12"/>
        <v>2007</v>
      </c>
      <c r="B21" s="87">
        <f t="shared" si="0"/>
        <v>403730</v>
      </c>
      <c r="C21" s="87">
        <f t="shared" si="1"/>
        <v>406207</v>
      </c>
      <c r="D21" s="87">
        <f t="shared" si="2"/>
        <v>407523</v>
      </c>
      <c r="E21" s="87">
        <f t="shared" si="3"/>
        <v>409689</v>
      </c>
      <c r="F21" s="87">
        <f t="shared" si="4"/>
        <v>411922</v>
      </c>
      <c r="G21" s="87">
        <f t="shared" si="5"/>
        <v>413736</v>
      </c>
      <c r="H21" s="87">
        <f t="shared" si="6"/>
        <v>414315</v>
      </c>
      <c r="I21" s="87">
        <f t="shared" si="7"/>
        <v>415228</v>
      </c>
      <c r="J21" s="87">
        <f t="shared" si="8"/>
        <v>416084</v>
      </c>
      <c r="K21" s="87">
        <f t="shared" si="9"/>
        <v>417777</v>
      </c>
      <c r="L21" s="87">
        <f t="shared" si="10"/>
        <v>419313</v>
      </c>
      <c r="M21" s="87">
        <f t="shared" si="11"/>
        <v>417278</v>
      </c>
      <c r="AM21" s="14">
        <v>2006</v>
      </c>
      <c r="AN21" s="136">
        <v>405214</v>
      </c>
      <c r="AO21" s="136">
        <v>402836</v>
      </c>
      <c r="AP21" s="136">
        <v>404374</v>
      </c>
      <c r="AQ21" s="136">
        <v>403935</v>
      </c>
      <c r="AR21" s="136">
        <v>403667</v>
      </c>
      <c r="AS21" s="136">
        <v>403250</v>
      </c>
      <c r="AT21" s="136">
        <v>402991</v>
      </c>
      <c r="AU21" s="136">
        <v>404118</v>
      </c>
      <c r="AV21" s="136">
        <v>403476</v>
      </c>
      <c r="AW21" s="136">
        <v>402907</v>
      </c>
      <c r="AX21" s="136">
        <v>403726</v>
      </c>
      <c r="AY21" s="136">
        <v>404249</v>
      </c>
      <c r="AZ21" s="136">
        <v>4844743</v>
      </c>
      <c r="BA21"/>
    </row>
    <row r="22" spans="1:70" x14ac:dyDescent="0.25">
      <c r="A22" s="58">
        <f t="shared" si="12"/>
        <v>2008</v>
      </c>
      <c r="B22" s="87">
        <f t="shared" si="0"/>
        <v>415071</v>
      </c>
      <c r="C22" s="87">
        <f t="shared" si="1"/>
        <v>415394</v>
      </c>
      <c r="D22" s="87">
        <f t="shared" si="2"/>
        <v>416914</v>
      </c>
      <c r="E22" s="87">
        <f t="shared" si="3"/>
        <v>415389</v>
      </c>
      <c r="F22" s="87">
        <f t="shared" si="4"/>
        <v>415492</v>
      </c>
      <c r="G22" s="87">
        <f t="shared" si="5"/>
        <v>414155</v>
      </c>
      <c r="H22" s="87">
        <f t="shared" si="6"/>
        <v>411095</v>
      </c>
      <c r="I22" s="87">
        <f t="shared" si="7"/>
        <v>406463</v>
      </c>
      <c r="J22" s="87">
        <f t="shared" si="8"/>
        <v>397303</v>
      </c>
      <c r="K22" s="87">
        <f t="shared" si="9"/>
        <v>394173</v>
      </c>
      <c r="L22" s="87">
        <f t="shared" si="10"/>
        <v>392106</v>
      </c>
      <c r="M22" s="87">
        <f t="shared" si="11"/>
        <v>391813</v>
      </c>
      <c r="AM22" s="14">
        <v>2007</v>
      </c>
      <c r="AN22" s="136">
        <v>403730</v>
      </c>
      <c r="AO22" s="136">
        <v>406207</v>
      </c>
      <c r="AP22" s="136">
        <v>407523</v>
      </c>
      <c r="AQ22" s="136">
        <v>409689</v>
      </c>
      <c r="AR22" s="136">
        <v>411922</v>
      </c>
      <c r="AS22" s="136">
        <v>413736</v>
      </c>
      <c r="AT22" s="136">
        <v>414315</v>
      </c>
      <c r="AU22" s="136">
        <v>415228</v>
      </c>
      <c r="AV22" s="136">
        <v>416084</v>
      </c>
      <c r="AW22" s="136">
        <v>417777</v>
      </c>
      <c r="AX22" s="136">
        <v>419313</v>
      </c>
      <c r="AY22" s="136">
        <v>417278</v>
      </c>
      <c r="AZ22" s="136">
        <v>4952802</v>
      </c>
      <c r="BA22"/>
    </row>
    <row r="23" spans="1:70" x14ac:dyDescent="0.25">
      <c r="A23" s="58">
        <f t="shared" si="12"/>
        <v>2009</v>
      </c>
      <c r="B23" s="87">
        <f t="shared" si="0"/>
        <v>390584</v>
      </c>
      <c r="C23" s="87">
        <f t="shared" si="1"/>
        <v>391605</v>
      </c>
      <c r="D23" s="87">
        <f t="shared" si="2"/>
        <v>392053</v>
      </c>
      <c r="E23" s="87">
        <f t="shared" si="3"/>
        <v>392112</v>
      </c>
      <c r="F23" s="87">
        <f t="shared" si="4"/>
        <v>387442</v>
      </c>
      <c r="G23" s="87">
        <f t="shared" si="5"/>
        <v>387677</v>
      </c>
      <c r="H23" s="87">
        <f t="shared" si="6"/>
        <v>386779</v>
      </c>
      <c r="I23" s="87">
        <f t="shared" si="7"/>
        <v>384310</v>
      </c>
      <c r="J23" s="87">
        <f t="shared" si="8"/>
        <v>379932</v>
      </c>
      <c r="K23" s="87">
        <f t="shared" si="9"/>
        <v>377975</v>
      </c>
      <c r="L23" s="87">
        <f t="shared" si="10"/>
        <v>379368</v>
      </c>
      <c r="M23" s="87">
        <f t="shared" si="11"/>
        <v>379698</v>
      </c>
      <c r="AM23" s="14">
        <v>2008</v>
      </c>
      <c r="AN23" s="136">
        <v>415071</v>
      </c>
      <c r="AO23" s="136">
        <v>415394</v>
      </c>
      <c r="AP23" s="136">
        <v>416914</v>
      </c>
      <c r="AQ23" s="136">
        <v>415389</v>
      </c>
      <c r="AR23" s="136">
        <v>415492</v>
      </c>
      <c r="AS23" s="136">
        <v>414155</v>
      </c>
      <c r="AT23" s="136">
        <v>411095</v>
      </c>
      <c r="AU23" s="136">
        <v>406463</v>
      </c>
      <c r="AV23" s="136">
        <v>397303</v>
      </c>
      <c r="AW23" s="136">
        <v>394173</v>
      </c>
      <c r="AX23" s="136">
        <v>392106</v>
      </c>
      <c r="AY23" s="136">
        <v>391813</v>
      </c>
      <c r="AZ23" s="136">
        <v>4885368</v>
      </c>
      <c r="BA23"/>
    </row>
    <row r="24" spans="1:70" x14ac:dyDescent="0.25">
      <c r="A24" s="58">
        <f t="shared" si="12"/>
        <v>2010</v>
      </c>
      <c r="B24" s="87">
        <f t="shared" si="0"/>
        <v>379322</v>
      </c>
      <c r="C24" s="87">
        <f t="shared" si="1"/>
        <v>378555</v>
      </c>
      <c r="D24" s="87">
        <f t="shared" si="2"/>
        <v>377807</v>
      </c>
      <c r="E24" s="87">
        <f t="shared" si="3"/>
        <v>376663</v>
      </c>
      <c r="F24" s="87">
        <f t="shared" si="4"/>
        <v>377515</v>
      </c>
      <c r="G24" s="87">
        <f t="shared" si="5"/>
        <v>378859</v>
      </c>
      <c r="H24" s="87">
        <f t="shared" si="6"/>
        <v>378068</v>
      </c>
      <c r="I24" s="87">
        <f t="shared" si="7"/>
        <v>378425</v>
      </c>
      <c r="J24" s="87">
        <f t="shared" si="8"/>
        <v>378263</v>
      </c>
      <c r="K24" s="87">
        <f t="shared" si="9"/>
        <v>379154</v>
      </c>
      <c r="L24" s="87">
        <f t="shared" si="10"/>
        <v>380171</v>
      </c>
      <c r="M24" s="87">
        <f t="shared" si="11"/>
        <v>380409</v>
      </c>
      <c r="AM24" s="14">
        <v>2009</v>
      </c>
      <c r="AN24" s="136">
        <v>390584</v>
      </c>
      <c r="AO24" s="136">
        <v>391605</v>
      </c>
      <c r="AP24" s="136">
        <v>392053</v>
      </c>
      <c r="AQ24" s="136">
        <v>392112</v>
      </c>
      <c r="AR24" s="136">
        <v>387442</v>
      </c>
      <c r="AS24" s="136">
        <v>387677</v>
      </c>
      <c r="AT24" s="136">
        <v>386779</v>
      </c>
      <c r="AU24" s="136">
        <v>384310</v>
      </c>
      <c r="AV24" s="136">
        <v>379932</v>
      </c>
      <c r="AW24" s="136">
        <v>377975</v>
      </c>
      <c r="AX24" s="136">
        <v>379368</v>
      </c>
      <c r="AY24" s="136">
        <v>379698</v>
      </c>
      <c r="AZ24" s="136">
        <v>4629535</v>
      </c>
      <c r="BA24"/>
    </row>
    <row r="25" spans="1:70" x14ac:dyDescent="0.25">
      <c r="A25" s="58">
        <f t="shared" si="12"/>
        <v>2011</v>
      </c>
      <c r="B25" s="87">
        <f t="shared" si="0"/>
        <v>381189</v>
      </c>
      <c r="C25" s="87">
        <f t="shared" si="1"/>
        <v>382109</v>
      </c>
      <c r="D25" s="87">
        <f t="shared" si="2"/>
        <v>383311</v>
      </c>
      <c r="E25" s="87">
        <f t="shared" si="3"/>
        <v>384008</v>
      </c>
      <c r="F25" s="87">
        <f t="shared" si="4"/>
        <v>385302</v>
      </c>
      <c r="G25" s="87">
        <f t="shared" si="5"/>
        <v>387113</v>
      </c>
      <c r="H25" s="87">
        <f t="shared" si="6"/>
        <v>387495</v>
      </c>
      <c r="I25" s="87">
        <f t="shared" si="7"/>
        <v>387028</v>
      </c>
      <c r="J25" s="87">
        <f t="shared" si="8"/>
        <v>385788</v>
      </c>
      <c r="K25" s="87">
        <f t="shared" si="9"/>
        <v>386595</v>
      </c>
      <c r="L25" s="87">
        <f t="shared" si="10"/>
        <v>386555</v>
      </c>
      <c r="M25" s="87">
        <f t="shared" si="11"/>
        <v>386939</v>
      </c>
      <c r="AM25" s="14">
        <v>2010</v>
      </c>
      <c r="AN25" s="136">
        <v>379322</v>
      </c>
      <c r="AO25" s="136">
        <v>378555</v>
      </c>
      <c r="AP25" s="136">
        <v>377807</v>
      </c>
      <c r="AQ25" s="136">
        <v>376663</v>
      </c>
      <c r="AR25" s="136">
        <v>377515</v>
      </c>
      <c r="AS25" s="136">
        <v>378859</v>
      </c>
      <c r="AT25" s="136">
        <v>378068</v>
      </c>
      <c r="AU25" s="136">
        <v>378425</v>
      </c>
      <c r="AV25" s="136">
        <v>378263</v>
      </c>
      <c r="AW25" s="136">
        <v>379154</v>
      </c>
      <c r="AX25" s="136">
        <v>380171</v>
      </c>
      <c r="AY25" s="136">
        <v>380409</v>
      </c>
      <c r="AZ25" s="136">
        <v>4543211</v>
      </c>
      <c r="BA25"/>
    </row>
    <row r="26" spans="1:70" x14ac:dyDescent="0.25">
      <c r="A26" s="58">
        <f t="shared" si="12"/>
        <v>2012</v>
      </c>
      <c r="B26" s="87">
        <f t="shared" si="0"/>
        <v>386359</v>
      </c>
      <c r="C26" s="87">
        <f t="shared" si="1"/>
        <v>387236</v>
      </c>
      <c r="D26" s="87">
        <f t="shared" si="2"/>
        <v>388113</v>
      </c>
      <c r="E26" s="87">
        <f t="shared" si="3"/>
        <v>387646</v>
      </c>
      <c r="F26" s="87">
        <f t="shared" si="4"/>
        <v>388462</v>
      </c>
      <c r="G26" s="87">
        <f t="shared" si="5"/>
        <v>388291</v>
      </c>
      <c r="H26" s="87">
        <f t="shared" si="6"/>
        <v>388601</v>
      </c>
      <c r="I26" s="87">
        <f t="shared" si="7"/>
        <v>386871</v>
      </c>
      <c r="J26" s="87">
        <f t="shared" si="8"/>
        <v>383735</v>
      </c>
      <c r="K26" s="87">
        <f t="shared" si="9"/>
        <v>382291</v>
      </c>
      <c r="L26" s="87">
        <f t="shared" si="10"/>
        <v>381080</v>
      </c>
      <c r="M26" s="87">
        <f t="shared" si="11"/>
        <v>379716</v>
      </c>
      <c r="AM26" s="14">
        <v>2011</v>
      </c>
      <c r="AN26" s="136">
        <v>381189</v>
      </c>
      <c r="AO26" s="136">
        <v>382109</v>
      </c>
      <c r="AP26" s="136">
        <v>383311</v>
      </c>
      <c r="AQ26" s="136">
        <v>384008</v>
      </c>
      <c r="AR26" s="136">
        <v>385302</v>
      </c>
      <c r="AS26" s="136">
        <v>387113</v>
      </c>
      <c r="AT26" s="136">
        <v>387495</v>
      </c>
      <c r="AU26" s="136">
        <v>387028</v>
      </c>
      <c r="AV26" s="136">
        <v>385788</v>
      </c>
      <c r="AW26" s="136">
        <v>386595</v>
      </c>
      <c r="AX26" s="136">
        <v>386555</v>
      </c>
      <c r="AY26" s="136">
        <v>386939</v>
      </c>
      <c r="AZ26" s="136">
        <v>4623432</v>
      </c>
      <c r="BA26"/>
    </row>
    <row r="27" spans="1:70" x14ac:dyDescent="0.25">
      <c r="A27" s="58">
        <f t="shared" si="12"/>
        <v>2013</v>
      </c>
      <c r="B27" s="87">
        <f t="shared" si="0"/>
        <v>380042</v>
      </c>
      <c r="C27" s="87">
        <f t="shared" si="1"/>
        <v>380414</v>
      </c>
      <c r="D27" s="87">
        <f t="shared" si="2"/>
        <v>380540</v>
      </c>
      <c r="E27" s="87">
        <f t="shared" si="3"/>
        <v>380487</v>
      </c>
      <c r="F27" s="87">
        <f t="shared" si="4"/>
        <v>381372</v>
      </c>
      <c r="G27" s="87">
        <f t="shared" si="5"/>
        <v>381672</v>
      </c>
      <c r="H27" s="87">
        <f t="shared" si="6"/>
        <v>381299</v>
      </c>
      <c r="I27" s="87">
        <f t="shared" si="7"/>
        <v>380486</v>
      </c>
      <c r="J27" s="87">
        <f t="shared" si="8"/>
        <v>380165</v>
      </c>
      <c r="K27" s="87">
        <f t="shared" si="9"/>
        <v>381178</v>
      </c>
      <c r="L27" s="87">
        <f t="shared" si="10"/>
        <v>381224</v>
      </c>
      <c r="M27" s="87">
        <f t="shared" si="11"/>
        <v>380809</v>
      </c>
      <c r="AM27" s="14">
        <v>2012</v>
      </c>
      <c r="AN27" s="136">
        <v>386359</v>
      </c>
      <c r="AO27" s="136">
        <v>387236</v>
      </c>
      <c r="AP27" s="136">
        <v>388113</v>
      </c>
      <c r="AQ27" s="136">
        <v>387646</v>
      </c>
      <c r="AR27" s="136">
        <v>388462</v>
      </c>
      <c r="AS27" s="136">
        <v>388291</v>
      </c>
      <c r="AT27" s="136">
        <v>388601</v>
      </c>
      <c r="AU27" s="136">
        <v>386871</v>
      </c>
      <c r="AV27" s="136">
        <v>383735</v>
      </c>
      <c r="AW27" s="136">
        <v>382291</v>
      </c>
      <c r="AX27" s="136">
        <v>381080</v>
      </c>
      <c r="AY27" s="136">
        <v>379716</v>
      </c>
      <c r="AZ27" s="136">
        <v>4628401</v>
      </c>
      <c r="BA27"/>
    </row>
    <row r="28" spans="1:70" x14ac:dyDescent="0.25">
      <c r="A28" s="58">
        <f t="shared" si="12"/>
        <v>2014</v>
      </c>
      <c r="B28" s="87">
        <f t="shared" si="0"/>
        <v>381819</v>
      </c>
      <c r="C28" s="87">
        <f t="shared" si="1"/>
        <v>381985</v>
      </c>
      <c r="D28" s="87">
        <f t="shared" si="2"/>
        <v>383575</v>
      </c>
      <c r="E28" s="87">
        <f t="shared" si="3"/>
        <v>384265</v>
      </c>
      <c r="F28" s="87">
        <f t="shared" si="4"/>
        <v>385619</v>
      </c>
      <c r="G28" s="87">
        <f t="shared" si="5"/>
        <v>385243</v>
      </c>
      <c r="H28" s="87">
        <f t="shared" si="6"/>
        <v>386243</v>
      </c>
      <c r="I28" s="87">
        <f t="shared" si="7"/>
        <v>384478</v>
      </c>
      <c r="J28" s="87">
        <f t="shared" si="8"/>
        <v>384501</v>
      </c>
      <c r="K28" s="87">
        <f t="shared" si="9"/>
        <v>384700</v>
      </c>
      <c r="L28" s="87">
        <f t="shared" si="10"/>
        <v>386912</v>
      </c>
      <c r="M28" s="87">
        <f t="shared" si="11"/>
        <v>386222</v>
      </c>
      <c r="AM28" s="14">
        <v>2013</v>
      </c>
      <c r="AN28" s="136">
        <v>380042</v>
      </c>
      <c r="AO28" s="136">
        <v>380414</v>
      </c>
      <c r="AP28" s="136">
        <v>380540</v>
      </c>
      <c r="AQ28" s="136">
        <v>380487</v>
      </c>
      <c r="AR28" s="136">
        <v>381372</v>
      </c>
      <c r="AS28" s="136">
        <v>381672</v>
      </c>
      <c r="AT28" s="136">
        <v>381299</v>
      </c>
      <c r="AU28" s="136">
        <v>380486</v>
      </c>
      <c r="AV28" s="136">
        <v>380165</v>
      </c>
      <c r="AW28" s="136">
        <v>381178</v>
      </c>
      <c r="AX28" s="136">
        <v>381224</v>
      </c>
      <c r="AY28" s="136">
        <v>380809</v>
      </c>
      <c r="AZ28" s="136">
        <v>4569688</v>
      </c>
      <c r="BA28"/>
    </row>
    <row r="29" spans="1:70" x14ac:dyDescent="0.25">
      <c r="A29" s="58">
        <f t="shared" si="12"/>
        <v>2015</v>
      </c>
      <c r="B29" s="87">
        <f t="shared" si="0"/>
        <v>386528</v>
      </c>
      <c r="C29" s="87">
        <f t="shared" si="1"/>
        <v>388976</v>
      </c>
      <c r="D29" s="87">
        <f t="shared" si="2"/>
        <v>390817</v>
      </c>
      <c r="E29" s="87">
        <f t="shared" si="3"/>
        <v>393439</v>
      </c>
      <c r="F29" s="87">
        <f t="shared" si="4"/>
        <v>395621</v>
      </c>
      <c r="G29" s="87">
        <f t="shared" si="5"/>
        <v>396973</v>
      </c>
      <c r="H29" s="87">
        <f t="shared" si="6"/>
        <v>396503</v>
      </c>
      <c r="I29" s="87">
        <f t="shared" si="7"/>
        <v>397007</v>
      </c>
      <c r="J29" s="87">
        <f t="shared" si="8"/>
        <v>397326</v>
      </c>
      <c r="K29" s="87">
        <f t="shared" si="9"/>
        <v>399928</v>
      </c>
      <c r="L29" s="87">
        <f t="shared" si="10"/>
        <v>401280</v>
      </c>
      <c r="M29" s="87">
        <f t="shared" si="11"/>
        <v>401440</v>
      </c>
      <c r="AM29" s="14">
        <v>2014</v>
      </c>
      <c r="AN29" s="136">
        <v>381819</v>
      </c>
      <c r="AO29" s="136">
        <v>381985</v>
      </c>
      <c r="AP29" s="136">
        <v>383575</v>
      </c>
      <c r="AQ29" s="136">
        <v>384265</v>
      </c>
      <c r="AR29" s="136">
        <v>385619</v>
      </c>
      <c r="AS29" s="136">
        <v>385243</v>
      </c>
      <c r="AT29" s="136">
        <v>386243</v>
      </c>
      <c r="AU29" s="136">
        <v>384478</v>
      </c>
      <c r="AV29" s="136">
        <v>384501</v>
      </c>
      <c r="AW29" s="136">
        <v>384700</v>
      </c>
      <c r="AX29" s="136">
        <v>386912</v>
      </c>
      <c r="AY29" s="136">
        <v>386222</v>
      </c>
      <c r="AZ29" s="136">
        <v>4615562</v>
      </c>
      <c r="BA29"/>
    </row>
    <row r="30" spans="1:70" x14ac:dyDescent="0.25">
      <c r="A30" s="58">
        <f t="shared" si="12"/>
        <v>2016</v>
      </c>
      <c r="B30" s="87">
        <f t="shared" si="0"/>
        <v>402270</v>
      </c>
      <c r="C30" s="87">
        <f t="shared" si="1"/>
        <v>403917</v>
      </c>
      <c r="D30" s="87">
        <f t="shared" si="2"/>
        <v>405983</v>
      </c>
      <c r="E30" s="87">
        <f t="shared" si="3"/>
        <v>407763</v>
      </c>
      <c r="F30" s="87">
        <f t="shared" si="4"/>
        <v>410338</v>
      </c>
      <c r="G30" s="87">
        <f t="shared" si="5"/>
        <v>412333</v>
      </c>
      <c r="H30" s="87">
        <f t="shared" si="6"/>
        <v>413746</v>
      </c>
      <c r="I30" s="87">
        <f t="shared" si="7"/>
        <v>414242</v>
      </c>
      <c r="J30" s="87">
        <f t="shared" si="8"/>
        <v>414558</v>
      </c>
      <c r="K30" s="87">
        <f t="shared" si="9"/>
        <v>415979</v>
      </c>
      <c r="L30" s="87">
        <f t="shared" si="10"/>
        <v>416046</v>
      </c>
      <c r="M30" s="87">
        <f t="shared" si="11"/>
        <v>416337</v>
      </c>
      <c r="AM30" s="14">
        <v>2015</v>
      </c>
      <c r="AN30" s="136">
        <v>386528</v>
      </c>
      <c r="AO30" s="136">
        <v>388976</v>
      </c>
      <c r="AP30" s="136">
        <v>390817</v>
      </c>
      <c r="AQ30" s="136">
        <v>393439</v>
      </c>
      <c r="AR30" s="136">
        <v>395621</v>
      </c>
      <c r="AS30" s="136">
        <v>396973</v>
      </c>
      <c r="AT30" s="136">
        <v>396503</v>
      </c>
      <c r="AU30" s="136">
        <v>397007</v>
      </c>
      <c r="AV30" s="136">
        <v>397326</v>
      </c>
      <c r="AW30" s="136">
        <v>399928</v>
      </c>
      <c r="AX30" s="136">
        <v>401280</v>
      </c>
      <c r="AY30" s="136">
        <v>401440</v>
      </c>
      <c r="AZ30" s="136">
        <v>4745838</v>
      </c>
      <c r="BA30"/>
    </row>
    <row r="31" spans="1:70" x14ac:dyDescent="0.25">
      <c r="A31" s="58">
        <f t="shared" si="12"/>
        <v>2017</v>
      </c>
      <c r="B31" s="87">
        <f t="shared" si="0"/>
        <v>417833</v>
      </c>
      <c r="C31" s="87">
        <f t="shared" si="1"/>
        <v>419762</v>
      </c>
      <c r="D31" s="87">
        <f t="shared" si="2"/>
        <v>422278</v>
      </c>
      <c r="E31" s="87">
        <f t="shared" si="3"/>
        <v>423747</v>
      </c>
      <c r="F31" s="87">
        <f t="shared" si="4"/>
        <v>425656</v>
      </c>
      <c r="G31" s="87">
        <f t="shared" si="5"/>
        <v>427818</v>
      </c>
      <c r="H31" s="87">
        <f t="shared" si="6"/>
        <v>428209</v>
      </c>
      <c r="I31" s="87">
        <f t="shared" si="7"/>
        <v>428455</v>
      </c>
      <c r="J31" s="87">
        <f t="shared" si="8"/>
        <v>428673</v>
      </c>
      <c r="K31" s="87">
        <f t="shared" si="9"/>
        <v>430232</v>
      </c>
      <c r="L31" s="87">
        <f t="shared" si="10"/>
        <v>429946</v>
      </c>
      <c r="M31" s="87">
        <f t="shared" si="11"/>
        <v>430607</v>
      </c>
      <c r="AM31" s="14">
        <v>2016</v>
      </c>
      <c r="AN31" s="136">
        <v>402270</v>
      </c>
      <c r="AO31" s="136">
        <v>403917</v>
      </c>
      <c r="AP31" s="136">
        <v>405983</v>
      </c>
      <c r="AQ31" s="136">
        <v>407763</v>
      </c>
      <c r="AR31" s="136">
        <v>410338</v>
      </c>
      <c r="AS31" s="136">
        <v>412333</v>
      </c>
      <c r="AT31" s="136">
        <v>413746</v>
      </c>
      <c r="AU31" s="136">
        <v>414242</v>
      </c>
      <c r="AV31" s="136">
        <v>414558</v>
      </c>
      <c r="AW31" s="136">
        <v>415979</v>
      </c>
      <c r="AX31" s="136">
        <v>416046</v>
      </c>
      <c r="AY31" s="136">
        <v>416337</v>
      </c>
      <c r="AZ31" s="136">
        <v>4933512</v>
      </c>
      <c r="BA31"/>
    </row>
    <row r="32" spans="1:70" x14ac:dyDescent="0.25">
      <c r="A32" s="176">
        <f t="shared" si="12"/>
        <v>2018</v>
      </c>
      <c r="B32" s="177">
        <f t="shared" si="0"/>
        <v>429842</v>
      </c>
      <c r="C32" s="177">
        <f t="shared" si="1"/>
        <v>432232</v>
      </c>
      <c r="D32" s="177">
        <f t="shared" si="2"/>
        <v>434243</v>
      </c>
      <c r="E32" s="177">
        <f t="shared" si="3"/>
        <v>436254</v>
      </c>
      <c r="F32" s="177">
        <f t="shared" si="4"/>
        <v>438215</v>
      </c>
      <c r="G32" s="177">
        <f t="shared" si="5"/>
        <v>439422</v>
      </c>
      <c r="H32" s="177">
        <f t="shared" si="6"/>
        <v>443475</v>
      </c>
      <c r="I32" s="177">
        <f t="shared" si="7"/>
        <v>439615</v>
      </c>
      <c r="J32" s="177">
        <f t="shared" si="8"/>
        <v>440460</v>
      </c>
      <c r="K32" s="177">
        <f t="shared" si="9"/>
        <v>0</v>
      </c>
      <c r="L32" s="177">
        <f t="shared" si="10"/>
        <v>0</v>
      </c>
      <c r="M32" s="177">
        <f t="shared" si="11"/>
        <v>0</v>
      </c>
      <c r="AM32" s="14">
        <v>2017</v>
      </c>
      <c r="AN32" s="136">
        <v>417833</v>
      </c>
      <c r="AO32" s="136">
        <v>419762</v>
      </c>
      <c r="AP32" s="136">
        <v>422278</v>
      </c>
      <c r="AQ32" s="136">
        <v>423747</v>
      </c>
      <c r="AR32" s="136">
        <v>425656</v>
      </c>
      <c r="AS32" s="136">
        <v>427818</v>
      </c>
      <c r="AT32" s="136">
        <v>428209</v>
      </c>
      <c r="AU32" s="136">
        <v>428455</v>
      </c>
      <c r="AV32" s="136">
        <v>428673</v>
      </c>
      <c r="AW32" s="136">
        <v>430232</v>
      </c>
      <c r="AX32" s="136">
        <v>429946</v>
      </c>
      <c r="AY32" s="136">
        <v>430607</v>
      </c>
      <c r="AZ32" s="136">
        <v>5113216</v>
      </c>
      <c r="BA32"/>
    </row>
    <row r="33" spans="1:53" ht="30" customHeight="1" x14ac:dyDescent="0.25">
      <c r="A33" s="180" t="s">
        <v>28</v>
      </c>
      <c r="B33" s="180"/>
      <c r="C33" s="180"/>
      <c r="D33" s="180"/>
      <c r="E33" s="180"/>
      <c r="F33" s="180"/>
      <c r="G33" s="180"/>
      <c r="H33" s="180"/>
      <c r="I33" s="180"/>
      <c r="J33" s="180"/>
      <c r="K33" s="180"/>
      <c r="L33" s="180"/>
      <c r="M33" s="180"/>
      <c r="AM33" s="14">
        <v>2018</v>
      </c>
      <c r="AN33" s="136">
        <v>429842</v>
      </c>
      <c r="AO33" s="136">
        <v>432232</v>
      </c>
      <c r="AP33" s="136">
        <v>434243</v>
      </c>
      <c r="AQ33" s="136">
        <v>436254</v>
      </c>
      <c r="AR33" s="136">
        <v>438215</v>
      </c>
      <c r="AS33" s="136">
        <v>439422</v>
      </c>
      <c r="AT33" s="136">
        <v>443475</v>
      </c>
      <c r="AU33" s="136">
        <v>439615</v>
      </c>
      <c r="AV33" s="136">
        <v>440460</v>
      </c>
      <c r="AW33" s="136"/>
      <c r="AX33" s="136"/>
      <c r="AY33" s="136"/>
      <c r="AZ33" s="136">
        <v>3933758</v>
      </c>
      <c r="BA33"/>
    </row>
    <row r="34" spans="1:53" x14ac:dyDescent="0.25">
      <c r="AM34"/>
      <c r="AN34"/>
      <c r="AO34"/>
      <c r="AP34"/>
      <c r="AQ34"/>
      <c r="AR34"/>
      <c r="AS34"/>
      <c r="AT34"/>
      <c r="AU34"/>
      <c r="AV34"/>
      <c r="AW34"/>
      <c r="AX34"/>
      <c r="AY34"/>
      <c r="AZ34"/>
      <c r="BA34"/>
    </row>
    <row r="35" spans="1:53" x14ac:dyDescent="0.25">
      <c r="AM35"/>
      <c r="AN35"/>
      <c r="AO35"/>
      <c r="AP35"/>
      <c r="AQ35"/>
      <c r="AR35"/>
      <c r="AS35"/>
      <c r="AT35"/>
      <c r="AU35"/>
      <c r="AV35"/>
      <c r="AW35"/>
      <c r="AX35"/>
      <c r="AY35"/>
      <c r="AZ35"/>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3">
    <mergeCell ref="A1:M1"/>
    <mergeCell ref="A2:M2"/>
    <mergeCell ref="A33:M33"/>
  </mergeCell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E13" sqref="E13:E15"/>
    </sheetView>
  </sheetViews>
  <sheetFormatPr defaultColWidth="9.140625" defaultRowHeight="15" x14ac:dyDescent="0.25"/>
  <cols>
    <col min="1" max="1" width="14.28515625" style="18" customWidth="1"/>
    <col min="2" max="16384" width="9.140625" style="18"/>
  </cols>
  <sheetData>
    <row r="1" spans="1:5" s="21" customFormat="1" ht="35.25" customHeight="1" x14ac:dyDescent="0.25">
      <c r="A1" s="150" t="s">
        <v>79</v>
      </c>
      <c r="B1" s="150"/>
      <c r="C1" s="150"/>
      <c r="D1" s="150"/>
      <c r="E1" s="150"/>
    </row>
    <row r="2" spans="1:5" s="19" customFormat="1" ht="16.5" customHeight="1" x14ac:dyDescent="0.2">
      <c r="A2" s="19" t="s">
        <v>42</v>
      </c>
    </row>
    <row r="3" spans="1:5" x14ac:dyDescent="0.25">
      <c r="A3" s="51"/>
      <c r="B3" s="51">
        <v>2015</v>
      </c>
      <c r="C3" s="51">
        <v>2016</v>
      </c>
      <c r="D3" s="51">
        <v>2017</v>
      </c>
      <c r="E3" s="51">
        <v>2018</v>
      </c>
    </row>
    <row r="4" spans="1:5" x14ac:dyDescent="0.25">
      <c r="A4" s="59" t="s">
        <v>5</v>
      </c>
      <c r="B4" s="69">
        <v>0.8</v>
      </c>
      <c r="C4" s="69">
        <v>3.3</v>
      </c>
      <c r="D4" s="69">
        <v>2.2999999999999998</v>
      </c>
      <c r="E4" s="61">
        <v>3.2</v>
      </c>
    </row>
    <row r="5" spans="1:5" s="127" customFormat="1" x14ac:dyDescent="0.25">
      <c r="A5" s="59" t="s">
        <v>6</v>
      </c>
      <c r="B5" s="69">
        <v>1.4</v>
      </c>
      <c r="C5" s="69">
        <v>3.2</v>
      </c>
      <c r="D5" s="69">
        <v>2.4</v>
      </c>
      <c r="E5" s="61">
        <v>3.1</v>
      </c>
    </row>
    <row r="6" spans="1:5" s="131" customFormat="1" x14ac:dyDescent="0.25">
      <c r="A6" s="59" t="s">
        <v>7</v>
      </c>
      <c r="B6" s="69">
        <v>1.7</v>
      </c>
      <c r="C6" s="69">
        <v>2.9</v>
      </c>
      <c r="D6" s="69">
        <v>2.7</v>
      </c>
      <c r="E6" s="61">
        <v>2.8</v>
      </c>
    </row>
    <row r="7" spans="1:5" s="134" customFormat="1" x14ac:dyDescent="0.25">
      <c r="A7" s="59" t="s">
        <v>8</v>
      </c>
      <c r="B7" s="69">
        <v>2.4</v>
      </c>
      <c r="C7" s="69">
        <v>2.4</v>
      </c>
      <c r="D7" s="69">
        <v>2.6</v>
      </c>
      <c r="E7" s="61">
        <v>3</v>
      </c>
    </row>
    <row r="8" spans="1:5" x14ac:dyDescent="0.25">
      <c r="A8" s="59" t="s">
        <v>9</v>
      </c>
      <c r="B8" s="69">
        <v>2.7</v>
      </c>
      <c r="C8" s="69">
        <v>2.2999999999999998</v>
      </c>
      <c r="D8" s="69">
        <v>2.4</v>
      </c>
      <c r="E8" s="61">
        <v>3.1</v>
      </c>
    </row>
    <row r="9" spans="1:5" s="54" customFormat="1" x14ac:dyDescent="0.25">
      <c r="A9" s="59" t="s">
        <v>10</v>
      </c>
      <c r="B9" s="69">
        <v>3.1</v>
      </c>
      <c r="C9" s="69">
        <v>2.2999999999999998</v>
      </c>
      <c r="D9" s="69">
        <v>2.5</v>
      </c>
      <c r="E9" s="61">
        <v>3</v>
      </c>
    </row>
    <row r="10" spans="1:5" x14ac:dyDescent="0.25">
      <c r="A10" s="59" t="s">
        <v>11</v>
      </c>
      <c r="B10" s="69">
        <v>3.1</v>
      </c>
      <c r="C10" s="69">
        <v>2.4</v>
      </c>
      <c r="D10" s="69">
        <v>2.2999999999999998</v>
      </c>
      <c r="E10" s="61">
        <v>4.0999999999999996</v>
      </c>
    </row>
    <row r="11" spans="1:5" x14ac:dyDescent="0.25">
      <c r="A11" s="59" t="s">
        <v>12</v>
      </c>
      <c r="B11" s="69">
        <v>3.7</v>
      </c>
      <c r="C11" s="69">
        <v>2.5</v>
      </c>
      <c r="D11" s="69">
        <v>2.2000000000000002</v>
      </c>
      <c r="E11" s="61">
        <v>2.5</v>
      </c>
    </row>
    <row r="12" spans="1:5" s="54" customFormat="1" ht="14.25" x14ac:dyDescent="0.2">
      <c r="A12" s="62" t="s">
        <v>13</v>
      </c>
      <c r="B12" s="112">
        <v>3.6</v>
      </c>
      <c r="C12" s="112">
        <v>2.6</v>
      </c>
      <c r="D12" s="112">
        <v>2.1</v>
      </c>
      <c r="E12" s="63">
        <v>2.6</v>
      </c>
    </row>
    <row r="13" spans="1:5" x14ac:dyDescent="0.25">
      <c r="A13" s="59" t="s">
        <v>14</v>
      </c>
      <c r="B13" s="69">
        <v>3.6</v>
      </c>
      <c r="C13" s="69">
        <v>2.7</v>
      </c>
      <c r="D13" s="69">
        <v>2.1</v>
      </c>
      <c r="E13" s="61"/>
    </row>
    <row r="14" spans="1:5" s="54" customFormat="1" x14ac:dyDescent="0.25">
      <c r="A14" s="28" t="s">
        <v>15</v>
      </c>
      <c r="B14" s="99">
        <v>3.7</v>
      </c>
      <c r="C14" s="99">
        <v>2.2999999999999998</v>
      </c>
      <c r="D14" s="33">
        <v>2</v>
      </c>
      <c r="E14" s="61"/>
    </row>
    <row r="15" spans="1:5" x14ac:dyDescent="0.25">
      <c r="A15" s="37" t="s">
        <v>16</v>
      </c>
      <c r="B15" s="111">
        <v>3.5</v>
      </c>
      <c r="C15" s="111">
        <v>2.4</v>
      </c>
      <c r="D15" s="39">
        <v>2</v>
      </c>
      <c r="E15" s="113"/>
    </row>
    <row r="16" spans="1:5" ht="30" customHeight="1" x14ac:dyDescent="0.25">
      <c r="A16" s="155" t="s">
        <v>27</v>
      </c>
      <c r="B16" s="155"/>
      <c r="C16" s="155"/>
      <c r="D16" s="155"/>
      <c r="E16" s="155"/>
    </row>
    <row r="17" spans="1:5" ht="30" customHeight="1" x14ac:dyDescent="0.25">
      <c r="A17" s="163" t="s">
        <v>28</v>
      </c>
      <c r="B17" s="163"/>
      <c r="C17" s="163"/>
      <c r="D17" s="163"/>
      <c r="E17" s="163"/>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zoomScale="90" zoomScaleNormal="90" zoomScaleSheetLayoutView="90" workbookViewId="0">
      <selection activeCell="L5" sqref="L5:L7"/>
    </sheetView>
  </sheetViews>
  <sheetFormatPr defaultColWidth="9.140625" defaultRowHeight="15" x14ac:dyDescent="0.25"/>
  <cols>
    <col min="1" max="1" width="21" style="18" customWidth="1"/>
    <col min="2" max="6" width="11.140625" style="18" bestFit="1" customWidth="1"/>
    <col min="7" max="8" width="10" style="18" customWidth="1"/>
    <col min="9" max="16384" width="9.140625" style="18"/>
  </cols>
  <sheetData>
    <row r="1" spans="1:12" s="21" customFormat="1" ht="21" customHeight="1" x14ac:dyDescent="0.25">
      <c r="A1" s="159" t="s">
        <v>124</v>
      </c>
      <c r="B1" s="159"/>
      <c r="C1" s="159"/>
      <c r="D1" s="159"/>
      <c r="E1" s="159"/>
      <c r="F1" s="159"/>
      <c r="G1" s="159"/>
      <c r="H1" s="159"/>
    </row>
    <row r="2" spans="1:12" x14ac:dyDescent="0.25">
      <c r="A2" s="164"/>
      <c r="B2" s="164">
        <v>2014</v>
      </c>
      <c r="C2" s="164">
        <v>2015</v>
      </c>
      <c r="D2" s="164">
        <v>2016</v>
      </c>
      <c r="E2" s="164">
        <v>2017</v>
      </c>
      <c r="F2" s="164">
        <v>2018</v>
      </c>
      <c r="G2" s="166" t="s">
        <v>37</v>
      </c>
      <c r="H2" s="166"/>
    </row>
    <row r="3" spans="1:12" ht="32.25" customHeight="1" x14ac:dyDescent="0.25">
      <c r="A3" s="165"/>
      <c r="B3" s="165"/>
      <c r="C3" s="165"/>
      <c r="D3" s="165"/>
      <c r="E3" s="165"/>
      <c r="F3" s="165"/>
      <c r="G3" s="80" t="s">
        <v>115</v>
      </c>
      <c r="H3" s="80" t="s">
        <v>116</v>
      </c>
    </row>
    <row r="4" spans="1:12" x14ac:dyDescent="0.25">
      <c r="A4" s="59" t="s">
        <v>5</v>
      </c>
      <c r="B4" s="68">
        <v>255518</v>
      </c>
      <c r="C4" s="68">
        <v>257627</v>
      </c>
      <c r="D4" s="68">
        <v>266245</v>
      </c>
      <c r="E4" s="68">
        <v>272407</v>
      </c>
      <c r="F4" s="68">
        <v>281138</v>
      </c>
      <c r="G4" s="61">
        <v>10.026690878920467</v>
      </c>
      <c r="H4" s="61">
        <v>3.2051305583189862</v>
      </c>
    </row>
    <row r="5" spans="1:12" s="127" customFormat="1" x14ac:dyDescent="0.25">
      <c r="A5" s="59" t="s">
        <v>6</v>
      </c>
      <c r="B5" s="68">
        <v>255158</v>
      </c>
      <c r="C5" s="68">
        <v>258796</v>
      </c>
      <c r="D5" s="68">
        <v>266987</v>
      </c>
      <c r="E5" s="68">
        <v>273365</v>
      </c>
      <c r="F5" s="68">
        <v>281741</v>
      </c>
      <c r="G5" s="61">
        <v>10.418250652536859</v>
      </c>
      <c r="H5" s="61">
        <v>3.0640352642071953</v>
      </c>
    </row>
    <row r="6" spans="1:12" s="131" customFormat="1" x14ac:dyDescent="0.25">
      <c r="A6" s="59" t="s">
        <v>7</v>
      </c>
      <c r="B6" s="68">
        <v>256341.99999999997</v>
      </c>
      <c r="C6" s="68">
        <v>260793.99999999997</v>
      </c>
      <c r="D6" s="68">
        <v>268375</v>
      </c>
      <c r="E6" s="68">
        <v>275503</v>
      </c>
      <c r="F6" s="68">
        <v>283162</v>
      </c>
      <c r="G6" s="61">
        <v>10.462585140164324</v>
      </c>
      <c r="H6" s="61">
        <v>2.7800060253427366</v>
      </c>
      <c r="L6" s="128"/>
    </row>
    <row r="7" spans="1:12" s="134" customFormat="1" x14ac:dyDescent="0.25">
      <c r="A7" s="59" t="s">
        <v>8</v>
      </c>
      <c r="B7" s="68">
        <v>256732.00000000003</v>
      </c>
      <c r="C7" s="68">
        <v>262905</v>
      </c>
      <c r="D7" s="68">
        <v>269169</v>
      </c>
      <c r="E7" s="68">
        <v>276225</v>
      </c>
      <c r="F7" s="68">
        <v>284386</v>
      </c>
      <c r="G7" s="61">
        <v>10.771543866755982</v>
      </c>
      <c r="H7" s="61">
        <v>2.9544755181464386</v>
      </c>
    </row>
    <row r="8" spans="1:12" x14ac:dyDescent="0.25">
      <c r="A8" s="59" t="s">
        <v>9</v>
      </c>
      <c r="B8" s="68">
        <v>257577.99999999997</v>
      </c>
      <c r="C8" s="68">
        <v>264438</v>
      </c>
      <c r="D8" s="68">
        <v>270559</v>
      </c>
      <c r="E8" s="68">
        <v>277135</v>
      </c>
      <c r="F8" s="68">
        <v>285804</v>
      </c>
      <c r="G8" s="61">
        <v>10.958234010668626</v>
      </c>
      <c r="H8" s="61">
        <v>3.1280783733559456</v>
      </c>
    </row>
    <row r="9" spans="1:12" s="135" customFormat="1" x14ac:dyDescent="0.25">
      <c r="A9" s="59" t="s">
        <v>10</v>
      </c>
      <c r="B9" s="68">
        <v>257491</v>
      </c>
      <c r="C9" s="68">
        <v>265486</v>
      </c>
      <c r="D9" s="68">
        <v>271503</v>
      </c>
      <c r="E9" s="68">
        <v>278390</v>
      </c>
      <c r="F9" s="68">
        <v>286670</v>
      </c>
      <c r="G9" s="61">
        <v>11.33204655696704</v>
      </c>
      <c r="H9" s="61">
        <v>2.9742447645389563</v>
      </c>
    </row>
    <row r="10" spans="1:12" x14ac:dyDescent="0.25">
      <c r="A10" s="59" t="s">
        <v>11</v>
      </c>
      <c r="B10" s="68">
        <v>257541</v>
      </c>
      <c r="C10" s="68">
        <v>265551</v>
      </c>
      <c r="D10" s="68">
        <v>271963</v>
      </c>
      <c r="E10" s="68">
        <v>278325</v>
      </c>
      <c r="F10" s="68">
        <v>289632</v>
      </c>
      <c r="G10" s="61">
        <v>12.460540263492026</v>
      </c>
      <c r="H10" s="61">
        <v>4.062516841821612</v>
      </c>
    </row>
    <row r="11" spans="1:12" x14ac:dyDescent="0.25">
      <c r="A11" s="59" t="s">
        <v>12</v>
      </c>
      <c r="B11" s="68">
        <v>256095.00000000003</v>
      </c>
      <c r="C11" s="68">
        <v>265567</v>
      </c>
      <c r="D11" s="68">
        <v>272112</v>
      </c>
      <c r="E11" s="68">
        <v>278158</v>
      </c>
      <c r="F11" s="68">
        <v>285145</v>
      </c>
      <c r="G11" s="61">
        <v>11.343446767801</v>
      </c>
      <c r="H11" s="61">
        <v>2.5118817362793808</v>
      </c>
    </row>
    <row r="12" spans="1:12" s="54" customFormat="1" ht="14.25" x14ac:dyDescent="0.2">
      <c r="A12" s="62" t="s">
        <v>13</v>
      </c>
      <c r="B12" s="115">
        <v>256132.99999999997</v>
      </c>
      <c r="C12" s="115">
        <v>265315</v>
      </c>
      <c r="D12" s="115">
        <v>272136</v>
      </c>
      <c r="E12" s="115">
        <v>277804</v>
      </c>
      <c r="F12" s="115">
        <v>284976</v>
      </c>
      <c r="G12" s="63">
        <v>11.260946461408734</v>
      </c>
      <c r="H12" s="63">
        <v>2.5816762897582466</v>
      </c>
    </row>
    <row r="13" spans="1:12" x14ac:dyDescent="0.25">
      <c r="A13" s="59" t="s">
        <v>14</v>
      </c>
      <c r="B13" s="68">
        <v>256409</v>
      </c>
      <c r="C13" s="68">
        <v>265704</v>
      </c>
      <c r="D13" s="68">
        <v>272787</v>
      </c>
      <c r="E13" s="68">
        <v>278565</v>
      </c>
      <c r="F13" s="68"/>
      <c r="G13" s="61"/>
      <c r="H13" s="61"/>
    </row>
    <row r="14" spans="1:12" s="54" customFormat="1" x14ac:dyDescent="0.25">
      <c r="A14" s="28" t="s">
        <v>15</v>
      </c>
      <c r="B14" s="41">
        <v>256822.99999999997</v>
      </c>
      <c r="C14" s="41">
        <v>266251</v>
      </c>
      <c r="D14" s="41">
        <v>272347</v>
      </c>
      <c r="E14" s="41">
        <v>277885</v>
      </c>
      <c r="F14" s="68"/>
      <c r="G14" s="61"/>
      <c r="H14" s="61"/>
    </row>
    <row r="15" spans="1:12" s="54" customFormat="1" x14ac:dyDescent="0.25">
      <c r="A15" s="28" t="s">
        <v>16</v>
      </c>
      <c r="B15" s="41">
        <v>257250.99999999997</v>
      </c>
      <c r="C15" s="41">
        <v>266136</v>
      </c>
      <c r="D15" s="41">
        <v>272614</v>
      </c>
      <c r="E15" s="41">
        <v>278176</v>
      </c>
      <c r="F15" s="68"/>
      <c r="G15" s="61"/>
      <c r="H15" s="61"/>
    </row>
    <row r="16" spans="1:12" s="54" customFormat="1" ht="14.25" x14ac:dyDescent="0.2">
      <c r="A16" s="36" t="s">
        <v>117</v>
      </c>
      <c r="B16" s="121">
        <v>256509.77777777778</v>
      </c>
      <c r="C16" s="121">
        <v>262942.11111111112</v>
      </c>
      <c r="D16" s="121">
        <v>269894.33333333331</v>
      </c>
      <c r="E16" s="121">
        <v>276368</v>
      </c>
      <c r="F16" s="115">
        <v>284739.33333333331</v>
      </c>
      <c r="G16" s="63">
        <v>11.003809399857227</v>
      </c>
      <c r="H16" s="63">
        <v>3.0291161524188328</v>
      </c>
    </row>
    <row r="17" spans="1:8" s="54" customFormat="1" ht="14.25" x14ac:dyDescent="0.2">
      <c r="A17" s="29" t="s">
        <v>51</v>
      </c>
      <c r="B17" s="43">
        <v>256589.25</v>
      </c>
      <c r="C17" s="43">
        <v>263714.16666666669</v>
      </c>
      <c r="D17" s="43">
        <v>270566.41666666669</v>
      </c>
      <c r="E17" s="43">
        <v>276828.16666666669</v>
      </c>
      <c r="F17" s="43"/>
      <c r="G17" s="46"/>
      <c r="H17" s="46"/>
    </row>
    <row r="18" spans="1:8" ht="30" customHeight="1" x14ac:dyDescent="0.25">
      <c r="A18" s="155" t="s">
        <v>27</v>
      </c>
      <c r="B18" s="155"/>
      <c r="C18" s="155"/>
      <c r="D18" s="155"/>
      <c r="E18" s="155"/>
      <c r="F18" s="155"/>
      <c r="G18" s="155"/>
      <c r="H18" s="155"/>
    </row>
    <row r="19" spans="1:8" x14ac:dyDescent="0.25">
      <c r="A19" s="155" t="s">
        <v>28</v>
      </c>
      <c r="B19" s="155"/>
      <c r="C19" s="155"/>
      <c r="D19" s="155"/>
      <c r="E19" s="155"/>
      <c r="F19" s="155"/>
      <c r="G19" s="155"/>
      <c r="H19" s="155"/>
    </row>
    <row r="20" spans="1:8" x14ac:dyDescent="0.25">
      <c r="A20" s="155"/>
      <c r="B20" s="155"/>
      <c r="C20" s="155"/>
      <c r="D20" s="155"/>
      <c r="E20" s="155"/>
      <c r="F20" s="155"/>
      <c r="G20" s="155"/>
      <c r="H20" s="155"/>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6"/>
  <sheetViews>
    <sheetView zoomScale="90" zoomScaleNormal="90" zoomScaleSheetLayoutView="112" workbookViewId="0">
      <selection activeCell="G28" sqref="G28:H28"/>
    </sheetView>
  </sheetViews>
  <sheetFormatPr defaultColWidth="9.140625" defaultRowHeight="15" x14ac:dyDescent="0.25"/>
  <cols>
    <col min="1" max="1" width="6.5703125" style="18" customWidth="1"/>
    <col min="2" max="2" width="16.85546875" style="18" customWidth="1"/>
    <col min="3" max="7" width="11.140625" style="18" bestFit="1" customWidth="1"/>
    <col min="8" max="8" width="8.85546875" style="18" customWidth="1"/>
    <col min="9" max="9" width="8" style="18" customWidth="1"/>
    <col min="10" max="16384" width="9.140625" style="18"/>
  </cols>
  <sheetData>
    <row r="1" spans="1:13" s="21" customFormat="1" ht="20.25" customHeight="1" x14ac:dyDescent="0.25">
      <c r="A1" s="159" t="s">
        <v>125</v>
      </c>
      <c r="B1" s="159"/>
      <c r="C1" s="159"/>
      <c r="D1" s="159"/>
      <c r="E1" s="159"/>
      <c r="F1" s="159"/>
      <c r="G1" s="159"/>
      <c r="H1" s="159"/>
      <c r="I1" s="159"/>
    </row>
    <row r="2" spans="1:13" s="21" customFormat="1" x14ac:dyDescent="0.25">
      <c r="A2" s="25" t="s">
        <v>126</v>
      </c>
    </row>
    <row r="3" spans="1:13" x14ac:dyDescent="0.25">
      <c r="H3" s="166" t="s">
        <v>37</v>
      </c>
      <c r="I3" s="166"/>
    </row>
    <row r="4" spans="1:13" ht="29.25" x14ac:dyDescent="0.25">
      <c r="A4" s="103" t="s">
        <v>18</v>
      </c>
      <c r="B4" s="103" t="s">
        <v>80</v>
      </c>
      <c r="C4" s="103">
        <v>2014</v>
      </c>
      <c r="D4" s="103">
        <v>2015</v>
      </c>
      <c r="E4" s="103">
        <v>2016</v>
      </c>
      <c r="F4" s="103">
        <v>2017</v>
      </c>
      <c r="G4" s="103">
        <v>2018</v>
      </c>
      <c r="H4" s="91" t="s">
        <v>115</v>
      </c>
      <c r="I4" s="91" t="s">
        <v>116</v>
      </c>
    </row>
    <row r="5" spans="1:13" x14ac:dyDescent="0.25">
      <c r="A5" s="102">
        <v>1</v>
      </c>
      <c r="B5" s="62" t="s">
        <v>65</v>
      </c>
      <c r="C5" s="85">
        <v>91497</v>
      </c>
      <c r="D5" s="85">
        <v>96700</v>
      </c>
      <c r="E5" s="85">
        <v>99037</v>
      </c>
      <c r="F5" s="85">
        <v>100679</v>
      </c>
      <c r="G5" s="85">
        <v>102189</v>
      </c>
      <c r="H5" s="71">
        <v>11.685629037017607</v>
      </c>
      <c r="I5" s="71">
        <v>1.4998162476782646</v>
      </c>
    </row>
    <row r="6" spans="1:13" x14ac:dyDescent="0.25">
      <c r="A6" s="102"/>
      <c r="B6" s="77" t="s">
        <v>56</v>
      </c>
      <c r="C6" s="85">
        <v>59829</v>
      </c>
      <c r="D6" s="85">
        <v>96700</v>
      </c>
      <c r="E6" s="85">
        <v>99037</v>
      </c>
      <c r="F6" s="85">
        <v>100679</v>
      </c>
      <c r="G6" s="85">
        <v>102189</v>
      </c>
      <c r="H6" s="122" t="s">
        <v>131</v>
      </c>
      <c r="I6" s="71">
        <v>1.4998162476782646</v>
      </c>
    </row>
    <row r="7" spans="1:13" x14ac:dyDescent="0.25">
      <c r="A7" s="102"/>
      <c r="B7" s="77" t="s">
        <v>66</v>
      </c>
      <c r="C7" s="85">
        <v>31668</v>
      </c>
      <c r="D7" s="122" t="s">
        <v>131</v>
      </c>
      <c r="E7" s="122" t="s">
        <v>131</v>
      </c>
      <c r="F7" s="122" t="s">
        <v>131</v>
      </c>
      <c r="G7" s="122" t="s">
        <v>131</v>
      </c>
      <c r="H7" s="122" t="s">
        <v>131</v>
      </c>
      <c r="I7" s="122" t="s">
        <v>131</v>
      </c>
    </row>
    <row r="8" spans="1:13" x14ac:dyDescent="0.25">
      <c r="A8" s="104">
        <v>2</v>
      </c>
      <c r="B8" s="36" t="s">
        <v>58</v>
      </c>
      <c r="C8" s="86">
        <v>75616</v>
      </c>
      <c r="D8" s="86">
        <v>79275</v>
      </c>
      <c r="E8" s="86">
        <v>79996</v>
      </c>
      <c r="F8" s="86">
        <v>81697</v>
      </c>
      <c r="G8" s="86">
        <v>83157</v>
      </c>
      <c r="H8" s="33">
        <v>9.9727570884468904</v>
      </c>
      <c r="I8" s="33">
        <v>1.7870913252628615</v>
      </c>
    </row>
    <row r="9" spans="1:13" x14ac:dyDescent="0.25">
      <c r="A9" s="104">
        <v>3</v>
      </c>
      <c r="B9" s="36" t="s">
        <v>57</v>
      </c>
      <c r="C9" s="86">
        <v>79064</v>
      </c>
      <c r="D9" s="86">
        <v>78400</v>
      </c>
      <c r="E9" s="86">
        <v>81776</v>
      </c>
      <c r="F9" s="86">
        <v>82604</v>
      </c>
      <c r="G9" s="86">
        <v>82926</v>
      </c>
      <c r="H9" s="33">
        <v>4.8846504097945971</v>
      </c>
      <c r="I9" s="33">
        <v>0.38981163139799524</v>
      </c>
    </row>
    <row r="10" spans="1:13" x14ac:dyDescent="0.25">
      <c r="A10" s="104">
        <v>4</v>
      </c>
      <c r="B10" s="36" t="s">
        <v>132</v>
      </c>
      <c r="C10" s="86">
        <v>9956</v>
      </c>
      <c r="D10" s="86">
        <v>10940</v>
      </c>
      <c r="E10" s="86">
        <v>11327</v>
      </c>
      <c r="F10" s="86">
        <v>12824</v>
      </c>
      <c r="G10" s="86">
        <v>16704</v>
      </c>
      <c r="H10" s="33">
        <v>67.778224186420246</v>
      </c>
      <c r="I10" s="33">
        <v>30.255770430442919</v>
      </c>
    </row>
    <row r="11" spans="1:13" x14ac:dyDescent="0.25">
      <c r="A11" s="22"/>
      <c r="B11" s="29" t="s">
        <v>43</v>
      </c>
      <c r="C11" s="84">
        <v>256133</v>
      </c>
      <c r="D11" s="84">
        <v>265315</v>
      </c>
      <c r="E11" s="84">
        <v>272136</v>
      </c>
      <c r="F11" s="84">
        <v>277804</v>
      </c>
      <c r="G11" s="84">
        <v>284976</v>
      </c>
      <c r="H11" s="34">
        <v>11.260946461408722</v>
      </c>
      <c r="I11" s="34">
        <v>2.5816762897582466</v>
      </c>
    </row>
    <row r="12" spans="1:13" ht="30" customHeight="1" x14ac:dyDescent="0.25">
      <c r="A12" s="155" t="s">
        <v>27</v>
      </c>
      <c r="B12" s="155"/>
      <c r="C12" s="155"/>
      <c r="D12" s="155"/>
      <c r="E12" s="155"/>
      <c r="F12" s="155"/>
      <c r="G12" s="155"/>
      <c r="H12" s="155"/>
      <c r="I12" s="155"/>
    </row>
    <row r="13" spans="1:13" x14ac:dyDescent="0.25">
      <c r="A13" s="155" t="s">
        <v>28</v>
      </c>
      <c r="B13" s="155"/>
      <c r="C13" s="155"/>
      <c r="D13" s="155"/>
      <c r="E13" s="155"/>
      <c r="F13" s="155"/>
      <c r="G13" s="155"/>
      <c r="H13" s="155"/>
      <c r="I13" s="155"/>
      <c r="M13" s="128"/>
    </row>
    <row r="14" spans="1:13" x14ac:dyDescent="0.25">
      <c r="A14" s="155" t="s">
        <v>44</v>
      </c>
      <c r="B14" s="155"/>
      <c r="C14" s="155"/>
      <c r="D14" s="155"/>
      <c r="E14" s="155"/>
      <c r="F14" s="155"/>
      <c r="G14" s="155"/>
      <c r="H14" s="155"/>
      <c r="I14" s="155"/>
    </row>
    <row r="15" spans="1:13" s="147" customFormat="1" x14ac:dyDescent="0.25">
      <c r="A15" s="145" t="s">
        <v>133</v>
      </c>
      <c r="B15" s="145"/>
      <c r="C15" s="145"/>
      <c r="D15" s="145"/>
      <c r="E15" s="145"/>
      <c r="F15" s="145"/>
      <c r="G15" s="145"/>
      <c r="H15" s="145"/>
      <c r="I15" s="145"/>
    </row>
    <row r="16" spans="1:13" x14ac:dyDescent="0.25">
      <c r="A16" s="124" t="s">
        <v>98</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H17" sqref="H17"/>
    </sheetView>
  </sheetViews>
  <sheetFormatPr defaultColWidth="9.140625" defaultRowHeight="15" x14ac:dyDescent="0.25"/>
  <cols>
    <col min="1" max="1" width="12.140625" style="18" bestFit="1" customWidth="1"/>
    <col min="2" max="5" width="9.28515625" style="18" customWidth="1"/>
    <col min="6" max="16384" width="9.140625" style="18"/>
  </cols>
  <sheetData>
    <row r="1" spans="1:7" ht="39.75" customHeight="1" x14ac:dyDescent="0.25">
      <c r="A1" s="150" t="s">
        <v>45</v>
      </c>
      <c r="B1" s="150"/>
      <c r="C1" s="150"/>
      <c r="D1" s="150"/>
      <c r="E1" s="150"/>
    </row>
    <row r="2" spans="1:7" x14ac:dyDescent="0.25">
      <c r="A2" s="155" t="s">
        <v>42</v>
      </c>
      <c r="B2" s="155"/>
      <c r="C2" s="155"/>
      <c r="D2" s="155"/>
      <c r="E2" s="155"/>
    </row>
    <row r="3" spans="1:7" x14ac:dyDescent="0.25">
      <c r="A3" s="51"/>
      <c r="B3" s="51">
        <v>2015</v>
      </c>
      <c r="C3" s="51">
        <v>2016</v>
      </c>
      <c r="D3" s="51">
        <v>2017</v>
      </c>
      <c r="E3" s="51">
        <v>2018</v>
      </c>
    </row>
    <row r="4" spans="1:7" x14ac:dyDescent="0.25">
      <c r="A4" s="59" t="s">
        <v>5</v>
      </c>
      <c r="B4" s="71">
        <v>4.5999999999999996</v>
      </c>
      <c r="C4" s="71">
        <v>7.9</v>
      </c>
      <c r="D4" s="71">
        <v>9.6999999999999993</v>
      </c>
      <c r="E4" s="61">
        <v>2.6</v>
      </c>
    </row>
    <row r="5" spans="1:7" s="127" customFormat="1" x14ac:dyDescent="0.25">
      <c r="A5" s="59" t="s">
        <v>6</v>
      </c>
      <c r="B5" s="71">
        <v>4.5999999999999996</v>
      </c>
      <c r="C5" s="116">
        <v>8.5</v>
      </c>
      <c r="D5" s="71">
        <v>9.4</v>
      </c>
      <c r="E5" s="61">
        <v>2.4</v>
      </c>
    </row>
    <row r="6" spans="1:7" s="131" customFormat="1" x14ac:dyDescent="0.25">
      <c r="A6" s="59" t="s">
        <v>7</v>
      </c>
      <c r="B6" s="71">
        <v>3.9</v>
      </c>
      <c r="C6" s="71">
        <v>9.6</v>
      </c>
      <c r="D6" s="71">
        <v>9.1</v>
      </c>
      <c r="E6" s="61">
        <v>2.4</v>
      </c>
    </row>
    <row r="7" spans="1:7" s="134" customFormat="1" x14ac:dyDescent="0.25">
      <c r="A7" s="59" t="s">
        <v>8</v>
      </c>
      <c r="B7" s="71">
        <v>4.2</v>
      </c>
      <c r="C7" s="71">
        <v>10.199999999999999</v>
      </c>
      <c r="D7" s="71">
        <v>8.8000000000000007</v>
      </c>
      <c r="E7" s="61">
        <v>2.4</v>
      </c>
    </row>
    <row r="8" spans="1:7" x14ac:dyDescent="0.25">
      <c r="A8" s="59" t="s">
        <v>9</v>
      </c>
      <c r="B8" s="71">
        <v>4.3</v>
      </c>
      <c r="C8" s="71">
        <v>10.7</v>
      </c>
      <c r="D8" s="71">
        <v>8.3000000000000007</v>
      </c>
      <c r="E8" s="61">
        <v>2.2999999999999998</v>
      </c>
    </row>
    <row r="9" spans="1:7" s="135" customFormat="1" x14ac:dyDescent="0.25">
      <c r="A9" s="59" t="s">
        <v>10</v>
      </c>
      <c r="B9" s="71">
        <v>4.9000000000000004</v>
      </c>
      <c r="C9" s="71">
        <v>11</v>
      </c>
      <c r="D9" s="71">
        <v>8</v>
      </c>
      <c r="E9" s="61">
        <v>1.8</v>
      </c>
    </row>
    <row r="10" spans="1:7" x14ac:dyDescent="0.25">
      <c r="A10" s="59" t="s">
        <v>11</v>
      </c>
      <c r="B10" s="71">
        <v>5.2</v>
      </c>
      <c r="C10" s="71">
        <v>11.3</v>
      </c>
      <c r="D10" s="71">
        <v>7.3</v>
      </c>
      <c r="E10" s="61">
        <v>1.9</v>
      </c>
    </row>
    <row r="11" spans="1:7" s="54" customFormat="1" x14ac:dyDescent="0.25">
      <c r="A11" s="59" t="s">
        <v>12</v>
      </c>
      <c r="B11" s="71">
        <v>5.8</v>
      </c>
      <c r="C11" s="71">
        <v>11</v>
      </c>
      <c r="D11" s="71">
        <v>7</v>
      </c>
      <c r="E11" s="61">
        <v>2.2000000000000002</v>
      </c>
    </row>
    <row r="12" spans="1:7" s="54" customFormat="1" ht="14.25" x14ac:dyDescent="0.2">
      <c r="A12" s="62" t="s">
        <v>13</v>
      </c>
      <c r="B12" s="116">
        <v>6.6</v>
      </c>
      <c r="C12" s="116">
        <v>10.6</v>
      </c>
      <c r="D12" s="116">
        <v>6.8</v>
      </c>
      <c r="E12" s="63">
        <v>2.5</v>
      </c>
      <c r="G12" s="70"/>
    </row>
    <row r="13" spans="1:7" x14ac:dyDescent="0.25">
      <c r="A13" s="59" t="s">
        <v>14</v>
      </c>
      <c r="B13" s="71">
        <v>6.9</v>
      </c>
      <c r="C13" s="71">
        <v>10.3</v>
      </c>
      <c r="D13" s="71">
        <v>6.7</v>
      </c>
      <c r="E13" s="61"/>
      <c r="G13" s="60"/>
    </row>
    <row r="14" spans="1:7" s="54" customFormat="1" x14ac:dyDescent="0.25">
      <c r="A14" s="59" t="s">
        <v>15</v>
      </c>
      <c r="B14" s="71">
        <v>6.5</v>
      </c>
      <c r="C14" s="71">
        <v>9.8000000000000007</v>
      </c>
      <c r="D14" s="71">
        <v>6.5</v>
      </c>
      <c r="E14" s="61"/>
      <c r="G14" s="70"/>
    </row>
    <row r="15" spans="1:7" x14ac:dyDescent="0.25">
      <c r="A15" s="37" t="s">
        <v>16</v>
      </c>
      <c r="B15" s="39">
        <v>7.8</v>
      </c>
      <c r="C15" s="39">
        <v>9.5</v>
      </c>
      <c r="D15" s="39">
        <v>6.5</v>
      </c>
      <c r="E15" s="113"/>
      <c r="G15" s="60"/>
    </row>
    <row r="16" spans="1:7" ht="30" customHeight="1" x14ac:dyDescent="0.25">
      <c r="A16" s="163" t="s">
        <v>27</v>
      </c>
      <c r="B16" s="163"/>
      <c r="C16" s="163"/>
      <c r="D16" s="163"/>
      <c r="E16" s="163"/>
      <c r="G16" s="60"/>
    </row>
    <row r="17" spans="1:7" ht="30" customHeight="1" x14ac:dyDescent="0.25">
      <c r="A17" s="163" t="s">
        <v>28</v>
      </c>
      <c r="B17" s="163"/>
      <c r="C17" s="163"/>
      <c r="D17" s="163"/>
      <c r="E17" s="163"/>
      <c r="G17" s="60"/>
    </row>
    <row r="18" spans="1:7" x14ac:dyDescent="0.25">
      <c r="A18" s="124" t="s">
        <v>98</v>
      </c>
      <c r="B18" s="125"/>
      <c r="C18" s="125"/>
      <c r="D18" s="125"/>
      <c r="E18" s="125"/>
    </row>
  </sheetData>
  <mergeCells count="4">
    <mergeCell ref="A1:E1"/>
    <mergeCell ref="A2:E2"/>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zoomScale="90" zoomScaleNormal="90" zoomScaleSheetLayoutView="90" workbookViewId="0">
      <selection activeCell="O22" sqref="O22"/>
    </sheetView>
  </sheetViews>
  <sheetFormatPr defaultColWidth="9.140625" defaultRowHeight="15" x14ac:dyDescent="0.25"/>
  <cols>
    <col min="1" max="1" width="20.42578125" style="18" bestFit="1" customWidth="1"/>
    <col min="2" max="6" width="10" style="18" bestFit="1" customWidth="1"/>
    <col min="7" max="8" width="9.140625" style="18" customWidth="1"/>
    <col min="9" max="16384" width="9.140625" style="18"/>
  </cols>
  <sheetData>
    <row r="1" spans="1:8" s="21" customFormat="1" x14ac:dyDescent="0.25">
      <c r="A1" s="167" t="s">
        <v>127</v>
      </c>
      <c r="B1" s="167"/>
      <c r="C1" s="167"/>
      <c r="D1" s="167"/>
      <c r="E1" s="167"/>
      <c r="F1" s="167"/>
      <c r="G1" s="167"/>
      <c r="H1" s="167"/>
    </row>
    <row r="2" spans="1:8" x14ac:dyDescent="0.25">
      <c r="G2" s="164" t="s">
        <v>37</v>
      </c>
      <c r="H2" s="164"/>
    </row>
    <row r="3" spans="1:8" ht="31.5" customHeight="1" x14ac:dyDescent="0.25">
      <c r="A3" s="103"/>
      <c r="B3" s="103">
        <v>2014</v>
      </c>
      <c r="C3" s="103">
        <v>2015</v>
      </c>
      <c r="D3" s="103">
        <v>2016</v>
      </c>
      <c r="E3" s="103">
        <v>2017</v>
      </c>
      <c r="F3" s="103">
        <v>2018</v>
      </c>
      <c r="G3" s="80" t="s">
        <v>115</v>
      </c>
      <c r="H3" s="80" t="s">
        <v>116</v>
      </c>
    </row>
    <row r="4" spans="1:8" x14ac:dyDescent="0.25">
      <c r="A4" s="59" t="s">
        <v>5</v>
      </c>
      <c r="B4" s="68">
        <v>69693</v>
      </c>
      <c r="C4" s="68">
        <v>72909</v>
      </c>
      <c r="D4" s="68">
        <v>78638</v>
      </c>
      <c r="E4" s="68">
        <v>86287</v>
      </c>
      <c r="F4" s="68">
        <v>88502</v>
      </c>
      <c r="G4" s="61">
        <v>26.988363250254686</v>
      </c>
      <c r="H4" s="61">
        <v>2.5670147299129651</v>
      </c>
    </row>
    <row r="5" spans="1:8" s="127" customFormat="1" x14ac:dyDescent="0.25">
      <c r="A5" s="59" t="s">
        <v>6</v>
      </c>
      <c r="B5" s="68">
        <v>70135</v>
      </c>
      <c r="C5" s="68">
        <v>73351</v>
      </c>
      <c r="D5" s="68">
        <v>79578</v>
      </c>
      <c r="E5" s="68">
        <v>87030</v>
      </c>
      <c r="F5" s="68">
        <v>89096</v>
      </c>
      <c r="G5" s="61">
        <v>27.035003921009483</v>
      </c>
      <c r="H5" s="61">
        <v>2.373894059519706</v>
      </c>
    </row>
    <row r="6" spans="1:8" s="131" customFormat="1" x14ac:dyDescent="0.25">
      <c r="A6" s="59" t="s">
        <v>7</v>
      </c>
      <c r="B6" s="68">
        <v>70384</v>
      </c>
      <c r="C6" s="68">
        <v>73163</v>
      </c>
      <c r="D6" s="68">
        <v>80202</v>
      </c>
      <c r="E6" s="68">
        <v>87532</v>
      </c>
      <c r="F6" s="68">
        <v>89593</v>
      </c>
      <c r="G6" s="61">
        <v>27.291714025914981</v>
      </c>
      <c r="H6" s="61">
        <v>2.3545674724672119</v>
      </c>
    </row>
    <row r="7" spans="1:8" s="134" customFormat="1" x14ac:dyDescent="0.25">
      <c r="A7" s="59" t="s">
        <v>8</v>
      </c>
      <c r="B7" s="68">
        <v>70751</v>
      </c>
      <c r="C7" s="68">
        <v>73695</v>
      </c>
      <c r="D7" s="68">
        <v>81180</v>
      </c>
      <c r="E7" s="68">
        <v>88289</v>
      </c>
      <c r="F7" s="68">
        <v>90372</v>
      </c>
      <c r="G7" s="61">
        <v>27.73247021243516</v>
      </c>
      <c r="H7" s="61">
        <v>2.3592973077053765</v>
      </c>
    </row>
    <row r="8" spans="1:8" x14ac:dyDescent="0.25">
      <c r="A8" s="59" t="s">
        <v>9</v>
      </c>
      <c r="B8" s="68">
        <v>71095</v>
      </c>
      <c r="C8" s="68">
        <v>74167</v>
      </c>
      <c r="D8" s="68">
        <v>82070</v>
      </c>
      <c r="E8" s="68">
        <v>88859</v>
      </c>
      <c r="F8" s="68">
        <v>90927</v>
      </c>
      <c r="G8" s="61">
        <v>27.895069976791614</v>
      </c>
      <c r="H8" s="61">
        <v>2.3272825487570197</v>
      </c>
    </row>
    <row r="9" spans="1:8" s="135" customFormat="1" x14ac:dyDescent="0.25">
      <c r="A9" s="59" t="s">
        <v>10</v>
      </c>
      <c r="B9" s="68">
        <v>71074</v>
      </c>
      <c r="C9" s="68">
        <v>74592</v>
      </c>
      <c r="D9" s="68">
        <v>82796</v>
      </c>
      <c r="E9" s="68">
        <v>89392</v>
      </c>
      <c r="F9" s="68">
        <v>91038</v>
      </c>
      <c r="G9" s="61">
        <v>28.089033964600276</v>
      </c>
      <c r="H9" s="61">
        <v>1.8413280830499374</v>
      </c>
    </row>
    <row r="10" spans="1:8" x14ac:dyDescent="0.25">
      <c r="A10" s="59" t="s">
        <v>11</v>
      </c>
      <c r="B10" s="68">
        <v>71272</v>
      </c>
      <c r="C10" s="68">
        <v>74999</v>
      </c>
      <c r="D10" s="68">
        <v>83481</v>
      </c>
      <c r="E10" s="68">
        <v>89576</v>
      </c>
      <c r="F10" s="68">
        <v>91305</v>
      </c>
      <c r="G10" s="61">
        <v>28.107812324615555</v>
      </c>
      <c r="H10" s="61">
        <v>1.9302045190676071</v>
      </c>
    </row>
    <row r="11" spans="1:8" x14ac:dyDescent="0.25">
      <c r="A11" s="59" t="s">
        <v>12</v>
      </c>
      <c r="B11" s="68">
        <v>71387</v>
      </c>
      <c r="C11" s="68">
        <v>75549</v>
      </c>
      <c r="D11" s="68">
        <v>83823</v>
      </c>
      <c r="E11" s="68">
        <v>89718</v>
      </c>
      <c r="F11" s="68">
        <v>91703</v>
      </c>
      <c r="G11" s="61">
        <v>28.458963116533827</v>
      </c>
      <c r="H11" s="61">
        <v>2.2124880180119932</v>
      </c>
    </row>
    <row r="12" spans="1:8" s="54" customFormat="1" ht="14.25" x14ac:dyDescent="0.2">
      <c r="A12" s="62" t="s">
        <v>13</v>
      </c>
      <c r="B12" s="115">
        <v>71428</v>
      </c>
      <c r="C12" s="115">
        <v>76176</v>
      </c>
      <c r="D12" s="115">
        <v>84284</v>
      </c>
      <c r="E12" s="115">
        <v>90038</v>
      </c>
      <c r="F12" s="115">
        <v>92326</v>
      </c>
      <c r="G12" s="63">
        <v>29.257434059472477</v>
      </c>
      <c r="H12" s="63">
        <v>2.5411492925209354</v>
      </c>
    </row>
    <row r="13" spans="1:8" x14ac:dyDescent="0.25">
      <c r="A13" s="59" t="s">
        <v>14</v>
      </c>
      <c r="B13" s="68">
        <v>72110</v>
      </c>
      <c r="C13" s="68">
        <v>77063</v>
      </c>
      <c r="D13" s="68">
        <v>85033</v>
      </c>
      <c r="E13" s="68">
        <v>90751</v>
      </c>
      <c r="F13" s="68"/>
      <c r="G13" s="61"/>
      <c r="H13" s="61"/>
    </row>
    <row r="14" spans="1:8" x14ac:dyDescent="0.25">
      <c r="A14" s="28" t="s">
        <v>15</v>
      </c>
      <c r="B14" s="41">
        <v>73014</v>
      </c>
      <c r="C14" s="41">
        <v>77783</v>
      </c>
      <c r="D14" s="41">
        <v>85439</v>
      </c>
      <c r="E14" s="41">
        <v>91015</v>
      </c>
      <c r="F14" s="41"/>
      <c r="G14" s="61"/>
      <c r="H14" s="61"/>
    </row>
    <row r="15" spans="1:8" x14ac:dyDescent="0.25">
      <c r="A15" s="28" t="s">
        <v>16</v>
      </c>
      <c r="B15" s="41">
        <v>72399</v>
      </c>
      <c r="C15" s="41">
        <v>78035</v>
      </c>
      <c r="D15" s="41">
        <v>85434</v>
      </c>
      <c r="E15" s="41">
        <v>91004</v>
      </c>
      <c r="F15" s="41"/>
      <c r="G15" s="61"/>
      <c r="H15" s="61"/>
    </row>
    <row r="16" spans="1:8" x14ac:dyDescent="0.25">
      <c r="A16" s="28" t="s">
        <v>117</v>
      </c>
      <c r="B16" s="98">
        <v>70802.111111111109</v>
      </c>
      <c r="C16" s="98">
        <v>74289</v>
      </c>
      <c r="D16" s="98">
        <v>81783.555555555562</v>
      </c>
      <c r="E16" s="98">
        <v>88524.555555555562</v>
      </c>
      <c r="F16" s="98">
        <v>90540.222222222219</v>
      </c>
      <c r="G16" s="61">
        <v>27.877856749406405</v>
      </c>
      <c r="H16" s="61">
        <v>2.2769576802920861</v>
      </c>
    </row>
    <row r="17" spans="1:8" x14ac:dyDescent="0.25">
      <c r="A17" s="37" t="s">
        <v>51</v>
      </c>
      <c r="B17" s="114">
        <v>71228.5</v>
      </c>
      <c r="C17" s="114">
        <v>75123.5</v>
      </c>
      <c r="D17" s="114">
        <v>82663.166666666672</v>
      </c>
      <c r="E17" s="114">
        <v>89124.25</v>
      </c>
      <c r="F17" s="114"/>
      <c r="G17" s="113"/>
      <c r="H17" s="113"/>
    </row>
    <row r="18" spans="1:8" ht="30" customHeight="1" x14ac:dyDescent="0.25">
      <c r="A18" s="155" t="s">
        <v>27</v>
      </c>
      <c r="B18" s="155"/>
      <c r="C18" s="155"/>
      <c r="D18" s="155"/>
      <c r="E18" s="155"/>
      <c r="F18" s="155"/>
      <c r="G18" s="155"/>
      <c r="H18" s="155"/>
    </row>
    <row r="19" spans="1:8" x14ac:dyDescent="0.25">
      <c r="A19" s="155" t="s">
        <v>28</v>
      </c>
      <c r="B19" s="155"/>
      <c r="C19" s="155"/>
      <c r="D19" s="155"/>
      <c r="E19" s="155"/>
      <c r="F19" s="155"/>
      <c r="G19" s="155"/>
      <c r="H19" s="155"/>
    </row>
    <row r="20" spans="1:8" x14ac:dyDescent="0.25">
      <c r="A20" s="155"/>
      <c r="B20" s="155"/>
      <c r="C20" s="155"/>
      <c r="D20" s="155"/>
      <c r="E20" s="155"/>
      <c r="F20" s="155"/>
      <c r="G20" s="155"/>
      <c r="H20" s="155"/>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zoomScale="90" zoomScaleNormal="90" zoomScaleSheetLayoutView="100" workbookViewId="0">
      <selection activeCell="G25" sqref="G25"/>
    </sheetView>
  </sheetViews>
  <sheetFormatPr defaultColWidth="9.140625" defaultRowHeight="15" x14ac:dyDescent="0.25"/>
  <cols>
    <col min="1" max="1" width="9.28515625" style="30" bestFit="1" customWidth="1"/>
    <col min="2" max="2" width="24.140625" style="30" bestFit="1" customWidth="1"/>
    <col min="3" max="7" width="11.7109375" style="30" bestFit="1" customWidth="1"/>
    <col min="8" max="9" width="9" style="30" customWidth="1"/>
    <col min="10" max="12" width="9.140625" style="30"/>
    <col min="13" max="17" width="10.42578125" style="30" bestFit="1" customWidth="1"/>
    <col min="18" max="16384" width="9.140625" style="30"/>
  </cols>
  <sheetData>
    <row r="1" spans="1:17" x14ac:dyDescent="0.25">
      <c r="A1" s="159" t="s">
        <v>128</v>
      </c>
      <c r="B1" s="159"/>
      <c r="C1" s="159"/>
      <c r="D1" s="159"/>
      <c r="E1" s="159"/>
      <c r="F1" s="159"/>
      <c r="G1" s="159"/>
      <c r="H1" s="159"/>
      <c r="I1" s="159"/>
    </row>
    <row r="2" spans="1:17" x14ac:dyDescent="0.25">
      <c r="A2" s="168" t="s">
        <v>126</v>
      </c>
      <c r="B2" s="168"/>
      <c r="C2" s="168"/>
      <c r="D2" s="168"/>
      <c r="E2" s="168"/>
      <c r="F2" s="168"/>
      <c r="G2" s="168"/>
      <c r="H2" s="168"/>
      <c r="I2" s="168"/>
    </row>
    <row r="3" spans="1:17" x14ac:dyDescent="0.25">
      <c r="H3" s="164" t="s">
        <v>37</v>
      </c>
      <c r="I3" s="164"/>
    </row>
    <row r="4" spans="1:17" ht="29.25" x14ac:dyDescent="0.25">
      <c r="A4" s="103" t="s">
        <v>18</v>
      </c>
      <c r="B4" s="103" t="s">
        <v>80</v>
      </c>
      <c r="C4" s="103">
        <v>2014</v>
      </c>
      <c r="D4" s="103">
        <v>2015</v>
      </c>
      <c r="E4" s="103">
        <v>2016</v>
      </c>
      <c r="F4" s="103">
        <v>2017</v>
      </c>
      <c r="G4" s="103">
        <v>2018</v>
      </c>
      <c r="H4" s="105" t="s">
        <v>115</v>
      </c>
      <c r="I4" s="105" t="s">
        <v>116</v>
      </c>
    </row>
    <row r="5" spans="1:17" x14ac:dyDescent="0.25">
      <c r="A5" s="102">
        <v>1</v>
      </c>
      <c r="B5" s="62" t="s">
        <v>59</v>
      </c>
      <c r="C5" s="85">
        <v>45750</v>
      </c>
      <c r="D5" s="85">
        <v>48642</v>
      </c>
      <c r="E5" s="85">
        <v>53072</v>
      </c>
      <c r="F5" s="85">
        <v>55671</v>
      </c>
      <c r="G5" s="85">
        <v>58559</v>
      </c>
      <c r="H5" s="71">
        <v>27.997814207650272</v>
      </c>
      <c r="I5" s="71">
        <v>5.1876201253794614</v>
      </c>
      <c r="M5" s="87"/>
      <c r="N5" s="87"/>
      <c r="O5" s="87"/>
      <c r="P5" s="87"/>
      <c r="Q5" s="87"/>
    </row>
    <row r="6" spans="1:17" x14ac:dyDescent="0.25">
      <c r="A6" s="102">
        <v>2</v>
      </c>
      <c r="B6" s="62" t="s">
        <v>60</v>
      </c>
      <c r="C6" s="85">
        <v>13381</v>
      </c>
      <c r="D6" s="85">
        <v>14877</v>
      </c>
      <c r="E6" s="85">
        <v>16324</v>
      </c>
      <c r="F6" s="85">
        <v>17615</v>
      </c>
      <c r="G6" s="85">
        <v>18464</v>
      </c>
      <c r="H6" s="71">
        <v>37.986697556236457</v>
      </c>
      <c r="I6" s="71">
        <v>4.8197558898665909</v>
      </c>
      <c r="M6" s="87"/>
      <c r="N6" s="87"/>
      <c r="O6" s="87"/>
      <c r="P6" s="87"/>
      <c r="Q6" s="87"/>
    </row>
    <row r="7" spans="1:17" x14ac:dyDescent="0.25">
      <c r="A7" s="102">
        <v>3</v>
      </c>
      <c r="B7" s="62" t="s">
        <v>63</v>
      </c>
      <c r="C7" s="85">
        <v>3803</v>
      </c>
      <c r="D7" s="85">
        <v>4450</v>
      </c>
      <c r="E7" s="85">
        <v>5397</v>
      </c>
      <c r="F7" s="85">
        <v>6323</v>
      </c>
      <c r="G7" s="85">
        <v>7382</v>
      </c>
      <c r="H7" s="71">
        <v>94.109913226400209</v>
      </c>
      <c r="I7" s="71">
        <v>16.748378934050294</v>
      </c>
      <c r="M7" s="87"/>
      <c r="N7" s="87"/>
      <c r="O7" s="87"/>
      <c r="P7" s="87"/>
      <c r="Q7" s="87"/>
    </row>
    <row r="8" spans="1:17" x14ac:dyDescent="0.25">
      <c r="A8" s="102">
        <v>4</v>
      </c>
      <c r="B8" s="62" t="s">
        <v>68</v>
      </c>
      <c r="C8" s="85">
        <v>3758</v>
      </c>
      <c r="D8" s="85">
        <v>2869</v>
      </c>
      <c r="E8" s="85">
        <v>3262</v>
      </c>
      <c r="F8" s="85">
        <v>3583</v>
      </c>
      <c r="G8" s="85">
        <v>4086</v>
      </c>
      <c r="H8" s="33">
        <v>8.7280468334220327</v>
      </c>
      <c r="I8" s="33">
        <v>14.038515210717275</v>
      </c>
      <c r="M8" s="87"/>
      <c r="N8" s="87"/>
      <c r="O8" s="87"/>
      <c r="P8" s="87"/>
      <c r="Q8" s="87"/>
    </row>
    <row r="9" spans="1:17" x14ac:dyDescent="0.25">
      <c r="A9" s="102">
        <v>5</v>
      </c>
      <c r="B9" s="62" t="s">
        <v>67</v>
      </c>
      <c r="C9" s="85">
        <v>2211</v>
      </c>
      <c r="D9" s="85">
        <v>2650</v>
      </c>
      <c r="E9" s="85">
        <v>3283</v>
      </c>
      <c r="F9" s="85">
        <v>3700</v>
      </c>
      <c r="G9" s="85">
        <v>3835</v>
      </c>
      <c r="H9" s="71">
        <v>73.450927182270462</v>
      </c>
      <c r="I9" s="71">
        <v>3.6486486486486487</v>
      </c>
      <c r="M9" s="87"/>
      <c r="N9" s="87"/>
      <c r="O9" s="87"/>
      <c r="P9" s="87"/>
      <c r="Q9" s="87"/>
    </row>
    <row r="10" spans="1:17" x14ac:dyDescent="0.25">
      <c r="A10" s="104">
        <v>6</v>
      </c>
      <c r="B10" s="36" t="s">
        <v>21</v>
      </c>
      <c r="C10" s="86">
        <v>2525</v>
      </c>
      <c r="D10" s="86">
        <v>2688</v>
      </c>
      <c r="E10" s="86">
        <v>2946</v>
      </c>
      <c r="F10" s="86">
        <v>3146</v>
      </c>
      <c r="G10" s="126" t="s">
        <v>131</v>
      </c>
      <c r="H10" s="126" t="s">
        <v>131</v>
      </c>
      <c r="I10" s="126" t="s">
        <v>131</v>
      </c>
      <c r="J10" s="86"/>
      <c r="M10" s="87"/>
      <c r="N10" s="87"/>
      <c r="O10" s="87"/>
      <c r="P10" s="87"/>
      <c r="Q10" s="87"/>
    </row>
    <row r="11" spans="1:17" x14ac:dyDescent="0.25">
      <c r="A11" s="103"/>
      <c r="B11" s="29" t="s">
        <v>43</v>
      </c>
      <c r="C11" s="84">
        <v>71428</v>
      </c>
      <c r="D11" s="84">
        <v>76176</v>
      </c>
      <c r="E11" s="84">
        <v>84284</v>
      </c>
      <c r="F11" s="84">
        <v>90038</v>
      </c>
      <c r="G11" s="84">
        <v>92326</v>
      </c>
      <c r="H11" s="34">
        <v>29.257434059472477</v>
      </c>
      <c r="I11" s="34">
        <v>2.5411492925209354</v>
      </c>
      <c r="M11" s="87"/>
      <c r="N11" s="87"/>
      <c r="O11" s="87"/>
      <c r="P11" s="87"/>
      <c r="Q11" s="87"/>
    </row>
    <row r="12" spans="1:17" x14ac:dyDescent="0.25">
      <c r="A12" s="155" t="s">
        <v>27</v>
      </c>
      <c r="B12" s="155"/>
      <c r="C12" s="155"/>
      <c r="D12" s="155"/>
      <c r="E12" s="155"/>
      <c r="F12" s="155"/>
      <c r="G12" s="155"/>
      <c r="H12" s="155"/>
      <c r="I12" s="155"/>
      <c r="M12" s="129"/>
    </row>
    <row r="13" spans="1:17" ht="15" customHeight="1" x14ac:dyDescent="0.25">
      <c r="A13" s="163" t="s">
        <v>28</v>
      </c>
      <c r="B13" s="163"/>
      <c r="C13" s="163"/>
      <c r="D13" s="163"/>
      <c r="E13" s="163"/>
      <c r="F13" s="163"/>
      <c r="G13" s="163"/>
      <c r="H13" s="163"/>
      <c r="I13" s="163"/>
    </row>
    <row r="14" spans="1:17" x14ac:dyDescent="0.25">
      <c r="A14" s="155"/>
      <c r="B14" s="155"/>
      <c r="C14" s="155"/>
      <c r="D14" s="155"/>
      <c r="E14" s="155"/>
      <c r="F14" s="155"/>
      <c r="G14" s="155"/>
      <c r="H14" s="155"/>
      <c r="I14" s="155"/>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zoomScale="90" zoomScaleNormal="90" workbookViewId="0">
      <selection activeCell="E13" sqref="E13:E15"/>
    </sheetView>
  </sheetViews>
  <sheetFormatPr defaultColWidth="9.140625" defaultRowHeight="15" x14ac:dyDescent="0.25"/>
  <cols>
    <col min="1" max="1" width="16.5703125" style="18" customWidth="1"/>
    <col min="2" max="2" width="10" style="18" customWidth="1"/>
    <col min="3" max="16384" width="9.140625" style="18"/>
  </cols>
  <sheetData>
    <row r="1" spans="1:5" s="21" customFormat="1" ht="47.25" customHeight="1" x14ac:dyDescent="0.25">
      <c r="A1" s="169" t="s">
        <v>46</v>
      </c>
      <c r="B1" s="169"/>
      <c r="C1" s="169"/>
      <c r="D1" s="169"/>
      <c r="E1" s="169"/>
    </row>
    <row r="2" spans="1:5" s="25" customFormat="1" ht="12" x14ac:dyDescent="0.2">
      <c r="A2" s="76" t="s">
        <v>42</v>
      </c>
      <c r="B2" s="76"/>
      <c r="C2" s="76"/>
      <c r="D2" s="76"/>
      <c r="E2" s="76"/>
    </row>
    <row r="3" spans="1:5" x14ac:dyDescent="0.25">
      <c r="A3" s="75" t="s">
        <v>4</v>
      </c>
      <c r="B3" s="75">
        <v>2015</v>
      </c>
      <c r="C3" s="75">
        <v>2016</v>
      </c>
      <c r="D3" s="75">
        <v>2017</v>
      </c>
      <c r="E3" s="75">
        <v>2018</v>
      </c>
    </row>
    <row r="4" spans="1:5" x14ac:dyDescent="0.25">
      <c r="A4" s="59" t="s">
        <v>5</v>
      </c>
      <c r="B4" s="71">
        <v>-1.9</v>
      </c>
      <c r="C4" s="71">
        <v>2.2000000000000002</v>
      </c>
      <c r="D4" s="71">
        <v>1.8</v>
      </c>
      <c r="E4" s="71">
        <v>1.8</v>
      </c>
    </row>
    <row r="5" spans="1:5" s="127" customFormat="1" x14ac:dyDescent="0.25">
      <c r="A5" s="59" t="s">
        <v>6</v>
      </c>
      <c r="B5" s="71">
        <v>-0.3</v>
      </c>
      <c r="C5" s="71">
        <v>0.2</v>
      </c>
      <c r="D5" s="71">
        <v>2.4</v>
      </c>
      <c r="E5" s="61">
        <v>3.6</v>
      </c>
    </row>
    <row r="6" spans="1:5" s="131" customFormat="1" x14ac:dyDescent="0.25">
      <c r="A6" s="59" t="s">
        <v>7</v>
      </c>
      <c r="B6" s="71">
        <v>-0.5</v>
      </c>
      <c r="C6" s="71">
        <v>0.1</v>
      </c>
      <c r="D6" s="71">
        <v>2</v>
      </c>
      <c r="E6" s="61">
        <v>4.2</v>
      </c>
    </row>
    <row r="7" spans="1:5" s="134" customFormat="1" x14ac:dyDescent="0.25">
      <c r="A7" s="59" t="s">
        <v>8</v>
      </c>
      <c r="B7" s="71">
        <v>-0.4</v>
      </c>
      <c r="C7" s="71">
        <v>0.1</v>
      </c>
      <c r="D7" s="71">
        <v>2.1</v>
      </c>
      <c r="E7" s="61">
        <v>4.0999999999999996</v>
      </c>
    </row>
    <row r="8" spans="1:5" s="54" customFormat="1" x14ac:dyDescent="0.25">
      <c r="A8" s="59" t="s">
        <v>9</v>
      </c>
      <c r="B8" s="71">
        <v>-0.3</v>
      </c>
      <c r="C8" s="71">
        <v>0.2</v>
      </c>
      <c r="D8" s="71">
        <v>2.5</v>
      </c>
      <c r="E8" s="61">
        <v>3.6</v>
      </c>
    </row>
    <row r="9" spans="1:5" s="138" customFormat="1" x14ac:dyDescent="0.25">
      <c r="A9" s="59" t="s">
        <v>10</v>
      </c>
      <c r="B9" s="71">
        <v>0.1</v>
      </c>
      <c r="C9" s="71">
        <v>0.9</v>
      </c>
      <c r="D9" s="71">
        <v>2.6</v>
      </c>
      <c r="E9" s="61">
        <v>3.3</v>
      </c>
    </row>
    <row r="10" spans="1:5" s="138" customFormat="1" x14ac:dyDescent="0.25">
      <c r="A10" s="59" t="s">
        <v>11</v>
      </c>
      <c r="B10" s="71">
        <v>-3.3</v>
      </c>
      <c r="C10" s="71">
        <v>3.3</v>
      </c>
      <c r="D10" s="71">
        <v>2.7</v>
      </c>
      <c r="E10" s="61">
        <v>4.2</v>
      </c>
    </row>
    <row r="11" spans="1:5" x14ac:dyDescent="0.25">
      <c r="A11" s="59" t="s">
        <v>12</v>
      </c>
      <c r="B11" s="71">
        <v>-2.7</v>
      </c>
      <c r="C11" s="71">
        <v>3.3</v>
      </c>
      <c r="D11" s="71">
        <v>3.3</v>
      </c>
      <c r="E11" s="61">
        <v>4.0999999999999996</v>
      </c>
    </row>
    <row r="12" spans="1:5" s="54" customFormat="1" ht="14.25" x14ac:dyDescent="0.2">
      <c r="A12" s="62" t="s">
        <v>13</v>
      </c>
      <c r="B12" s="116">
        <v>-2.7</v>
      </c>
      <c r="C12" s="116">
        <v>2.9</v>
      </c>
      <c r="D12" s="116">
        <v>4.3</v>
      </c>
      <c r="E12" s="63">
        <v>4.3</v>
      </c>
    </row>
    <row r="13" spans="1:5" x14ac:dyDescent="0.25">
      <c r="A13" s="59" t="s">
        <v>14</v>
      </c>
      <c r="B13" s="71">
        <v>1.4</v>
      </c>
      <c r="C13" s="71">
        <v>0.3</v>
      </c>
      <c r="D13" s="71">
        <v>5.2</v>
      </c>
      <c r="E13" s="61"/>
    </row>
    <row r="14" spans="1:5" s="54" customFormat="1" x14ac:dyDescent="0.25">
      <c r="A14" s="59" t="s">
        <v>15</v>
      </c>
      <c r="B14" s="71">
        <v>-0.2</v>
      </c>
      <c r="C14" s="71">
        <v>0.2</v>
      </c>
      <c r="D14" s="71">
        <v>5.4</v>
      </c>
      <c r="E14" s="61"/>
    </row>
    <row r="15" spans="1:5" x14ac:dyDescent="0.25">
      <c r="A15" s="37" t="s">
        <v>16</v>
      </c>
      <c r="B15" s="39">
        <v>0.9</v>
      </c>
      <c r="C15" s="39">
        <v>0.2</v>
      </c>
      <c r="D15" s="39">
        <v>6</v>
      </c>
      <c r="E15" s="113"/>
    </row>
    <row r="16" spans="1:5" ht="30" customHeight="1" x14ac:dyDescent="0.25">
      <c r="A16" s="170" t="s">
        <v>27</v>
      </c>
      <c r="B16" s="170"/>
      <c r="C16" s="170"/>
      <c r="D16" s="170"/>
      <c r="E16" s="170"/>
    </row>
    <row r="17" spans="1:5" ht="30" customHeight="1" x14ac:dyDescent="0.25">
      <c r="A17" s="163" t="s">
        <v>28</v>
      </c>
      <c r="B17" s="163"/>
      <c r="C17" s="163"/>
      <c r="D17" s="163"/>
      <c r="E17" s="163"/>
    </row>
    <row r="18" spans="1:5" x14ac:dyDescent="0.25">
      <c r="A18" s="156" t="s">
        <v>98</v>
      </c>
      <c r="B18" s="156"/>
      <c r="C18" s="156"/>
      <c r="D18" s="156"/>
      <c r="E18" s="156"/>
    </row>
    <row r="19" spans="1:5" x14ac:dyDescent="0.25">
      <c r="A19" s="171"/>
      <c r="B19" s="171"/>
      <c r="C19" s="171"/>
      <c r="D19" s="171"/>
      <c r="E19" s="171"/>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zoomScale="90" zoomScaleNormal="90" zoomScaleSheetLayoutView="90" workbookViewId="0">
      <selection activeCell="F17" sqref="F17:H17"/>
    </sheetView>
  </sheetViews>
  <sheetFormatPr defaultColWidth="9.140625" defaultRowHeight="15" x14ac:dyDescent="0.25"/>
  <cols>
    <col min="1" max="1" width="19.85546875" style="18" customWidth="1"/>
    <col min="2" max="6" width="10" style="18" bestFit="1" customWidth="1"/>
    <col min="7" max="8" width="10.28515625" style="18" customWidth="1"/>
    <col min="9" max="16384" width="9.140625" style="18"/>
  </cols>
  <sheetData>
    <row r="1" spans="1:8" s="21" customFormat="1" x14ac:dyDescent="0.25">
      <c r="A1" s="159" t="s">
        <v>129</v>
      </c>
      <c r="B1" s="159"/>
      <c r="C1" s="159"/>
      <c r="D1" s="159"/>
      <c r="E1" s="159"/>
      <c r="F1" s="159"/>
      <c r="G1" s="159"/>
      <c r="H1" s="159"/>
    </row>
    <row r="2" spans="1:8" x14ac:dyDescent="0.25">
      <c r="A2" s="164"/>
      <c r="B2" s="164">
        <v>2014</v>
      </c>
      <c r="C2" s="164">
        <v>2015</v>
      </c>
      <c r="D2" s="164">
        <v>2016</v>
      </c>
      <c r="E2" s="164">
        <v>2017</v>
      </c>
      <c r="F2" s="164">
        <v>2018</v>
      </c>
      <c r="G2" s="166" t="s">
        <v>37</v>
      </c>
      <c r="H2" s="166"/>
    </row>
    <row r="3" spans="1:8" ht="33" customHeight="1" x14ac:dyDescent="0.25">
      <c r="A3" s="165"/>
      <c r="B3" s="165"/>
      <c r="C3" s="165"/>
      <c r="D3" s="165"/>
      <c r="E3" s="165"/>
      <c r="F3" s="165"/>
      <c r="G3" s="80" t="s">
        <v>115</v>
      </c>
      <c r="H3" s="80" t="s">
        <v>116</v>
      </c>
    </row>
    <row r="4" spans="1:8" x14ac:dyDescent="0.25">
      <c r="A4" s="59" t="s">
        <v>5</v>
      </c>
      <c r="B4" s="68">
        <v>50425</v>
      </c>
      <c r="C4" s="68">
        <v>49477</v>
      </c>
      <c r="D4" s="68">
        <v>50544</v>
      </c>
      <c r="E4" s="68">
        <v>51430</v>
      </c>
      <c r="F4" s="68">
        <v>52352</v>
      </c>
      <c r="G4" s="60">
        <v>3.8215171046108081</v>
      </c>
      <c r="H4" s="60">
        <v>1.7927279797783395</v>
      </c>
    </row>
    <row r="5" spans="1:8" s="127" customFormat="1" x14ac:dyDescent="0.25">
      <c r="A5" s="59" t="s">
        <v>6</v>
      </c>
      <c r="B5" s="68">
        <v>50458</v>
      </c>
      <c r="C5" s="68">
        <v>50318</v>
      </c>
      <c r="D5" s="68">
        <v>50416</v>
      </c>
      <c r="E5" s="68">
        <v>51614</v>
      </c>
      <c r="F5" s="68">
        <v>53490</v>
      </c>
      <c r="G5" s="60">
        <v>6.0089579452217681</v>
      </c>
      <c r="H5" s="60">
        <v>3.6346727632037821</v>
      </c>
    </row>
    <row r="6" spans="1:8" s="131" customFormat="1" x14ac:dyDescent="0.25">
      <c r="A6" s="59" t="s">
        <v>7</v>
      </c>
      <c r="B6" s="68">
        <v>50623</v>
      </c>
      <c r="C6" s="68">
        <v>50361</v>
      </c>
      <c r="D6" s="68">
        <v>50424</v>
      </c>
      <c r="E6" s="68">
        <v>51442</v>
      </c>
      <c r="F6" s="68">
        <v>53597</v>
      </c>
      <c r="G6" s="60">
        <v>5.8747999920984535</v>
      </c>
      <c r="H6" s="60">
        <v>4.1891839353057811</v>
      </c>
    </row>
    <row r="7" spans="1:8" s="134" customFormat="1" x14ac:dyDescent="0.25">
      <c r="A7" s="59" t="s">
        <v>8</v>
      </c>
      <c r="B7" s="68">
        <v>50526</v>
      </c>
      <c r="C7" s="68">
        <v>50326</v>
      </c>
      <c r="D7" s="68">
        <v>50374</v>
      </c>
      <c r="E7" s="68">
        <v>51438</v>
      </c>
      <c r="F7" s="68">
        <v>53565</v>
      </c>
      <c r="G7" s="60">
        <v>6.0147250920318251</v>
      </c>
      <c r="H7" s="60">
        <v>4.1350752362066956</v>
      </c>
    </row>
    <row r="8" spans="1:8" s="54" customFormat="1" x14ac:dyDescent="0.25">
      <c r="A8" s="59" t="s">
        <v>9</v>
      </c>
      <c r="B8" s="68">
        <v>50633</v>
      </c>
      <c r="C8" s="68">
        <v>50469</v>
      </c>
      <c r="D8" s="68">
        <v>50554</v>
      </c>
      <c r="E8" s="68">
        <v>51803</v>
      </c>
      <c r="F8" s="68">
        <v>53662</v>
      </c>
      <c r="G8" s="60">
        <v>5.982264531037071</v>
      </c>
      <c r="H8" s="60">
        <v>3.588595255101056</v>
      </c>
    </row>
    <row r="9" spans="1:8" s="54" customFormat="1" x14ac:dyDescent="0.25">
      <c r="A9" s="59" t="s">
        <v>10</v>
      </c>
      <c r="B9" s="68">
        <v>50336</v>
      </c>
      <c r="C9" s="68">
        <v>50373</v>
      </c>
      <c r="D9" s="68">
        <v>50823</v>
      </c>
      <c r="E9" s="68">
        <v>52144</v>
      </c>
      <c r="F9" s="68">
        <v>53858</v>
      </c>
      <c r="G9" s="60">
        <v>6.996980292434837</v>
      </c>
      <c r="H9" s="60">
        <v>3.2870512427124883</v>
      </c>
    </row>
    <row r="10" spans="1:8" s="138" customFormat="1" x14ac:dyDescent="0.25">
      <c r="A10" s="59" t="s">
        <v>11</v>
      </c>
      <c r="B10" s="68">
        <v>51107</v>
      </c>
      <c r="C10" s="68">
        <v>49403</v>
      </c>
      <c r="D10" s="68">
        <v>51021</v>
      </c>
      <c r="E10" s="68">
        <v>52408</v>
      </c>
      <c r="F10" s="68">
        <v>54590</v>
      </c>
      <c r="G10" s="61">
        <v>6.8151133895552469</v>
      </c>
      <c r="H10" s="61">
        <v>4.1634864906121196</v>
      </c>
    </row>
    <row r="11" spans="1:8" x14ac:dyDescent="0.25">
      <c r="A11" s="59" t="s">
        <v>12</v>
      </c>
      <c r="B11" s="68">
        <v>50671</v>
      </c>
      <c r="C11" s="68">
        <v>49320</v>
      </c>
      <c r="D11" s="68">
        <v>50957</v>
      </c>
      <c r="E11" s="68">
        <v>52615</v>
      </c>
      <c r="F11" s="68">
        <v>54789</v>
      </c>
      <c r="G11" s="61">
        <v>8.1269365120088413</v>
      </c>
      <c r="H11" s="61">
        <v>4.1319015489879307</v>
      </c>
    </row>
    <row r="12" spans="1:8" s="54" customFormat="1" ht="14.25" x14ac:dyDescent="0.2">
      <c r="A12" s="62" t="s">
        <v>13</v>
      </c>
      <c r="B12" s="115">
        <v>50574</v>
      </c>
      <c r="C12" s="115">
        <v>49231</v>
      </c>
      <c r="D12" s="115">
        <v>50677</v>
      </c>
      <c r="E12" s="115">
        <v>52871</v>
      </c>
      <c r="F12" s="115">
        <v>55135</v>
      </c>
      <c r="G12" s="63">
        <v>9.0184679875034597</v>
      </c>
      <c r="H12" s="63">
        <v>4.2821206332393942</v>
      </c>
    </row>
    <row r="13" spans="1:8" x14ac:dyDescent="0.25">
      <c r="A13" s="59" t="s">
        <v>14</v>
      </c>
      <c r="B13" s="68">
        <v>49789</v>
      </c>
      <c r="C13" s="68">
        <v>50486</v>
      </c>
      <c r="D13" s="68">
        <v>50637</v>
      </c>
      <c r="E13" s="68">
        <v>53255</v>
      </c>
      <c r="F13" s="68"/>
      <c r="G13" s="61"/>
      <c r="H13" s="61"/>
    </row>
    <row r="14" spans="1:8" s="54" customFormat="1" x14ac:dyDescent="0.25">
      <c r="A14" s="59" t="s">
        <v>15</v>
      </c>
      <c r="B14" s="68">
        <v>50605</v>
      </c>
      <c r="C14" s="68">
        <v>50522</v>
      </c>
      <c r="D14" s="68">
        <v>50625</v>
      </c>
      <c r="E14" s="68">
        <v>53346</v>
      </c>
      <c r="F14" s="68"/>
      <c r="G14" s="61"/>
      <c r="H14" s="61"/>
    </row>
    <row r="15" spans="1:8" x14ac:dyDescent="0.25">
      <c r="A15" s="28" t="s">
        <v>16</v>
      </c>
      <c r="B15" s="41">
        <v>50083</v>
      </c>
      <c r="C15" s="41">
        <v>50521</v>
      </c>
      <c r="D15" s="41">
        <v>50616</v>
      </c>
      <c r="E15" s="41">
        <v>53639</v>
      </c>
      <c r="F15" s="41"/>
      <c r="G15" s="42"/>
      <c r="H15" s="42"/>
    </row>
    <row r="16" spans="1:8" x14ac:dyDescent="0.25">
      <c r="A16" s="28" t="s">
        <v>117</v>
      </c>
      <c r="B16" s="98">
        <v>50594.777777777781</v>
      </c>
      <c r="C16" s="98">
        <v>49919.777777777781</v>
      </c>
      <c r="D16" s="98">
        <v>50643.333333333336</v>
      </c>
      <c r="E16" s="98">
        <v>51973.888888888891</v>
      </c>
      <c r="F16" s="68">
        <v>53893.111111111109</v>
      </c>
      <c r="G16" s="61">
        <v>6.517751427389145</v>
      </c>
      <c r="H16" s="61">
        <v>3.6894238983497321</v>
      </c>
    </row>
    <row r="17" spans="1:8" x14ac:dyDescent="0.25">
      <c r="A17" s="37" t="s">
        <v>51</v>
      </c>
      <c r="B17" s="114">
        <v>50485.833333333336</v>
      </c>
      <c r="C17" s="114">
        <v>50067.25</v>
      </c>
      <c r="D17" s="114">
        <v>50639</v>
      </c>
      <c r="E17" s="114">
        <v>52333.75</v>
      </c>
      <c r="F17" s="114"/>
      <c r="G17" s="113"/>
      <c r="H17" s="113"/>
    </row>
    <row r="18" spans="1:8" ht="30" customHeight="1" x14ac:dyDescent="0.25">
      <c r="A18" s="155" t="s">
        <v>27</v>
      </c>
      <c r="B18" s="155"/>
      <c r="C18" s="155"/>
      <c r="D18" s="155"/>
      <c r="E18" s="155"/>
      <c r="F18" s="155"/>
      <c r="G18" s="155"/>
      <c r="H18" s="155"/>
    </row>
    <row r="19" spans="1:8" x14ac:dyDescent="0.25">
      <c r="A19" s="155" t="s">
        <v>28</v>
      </c>
      <c r="B19" s="155"/>
      <c r="C19" s="155"/>
      <c r="D19" s="155"/>
      <c r="E19" s="155"/>
      <c r="F19" s="155"/>
      <c r="G19" s="155"/>
      <c r="H19" s="155"/>
    </row>
    <row r="20" spans="1:8" x14ac:dyDescent="0.25">
      <c r="A20" s="123" t="s">
        <v>98</v>
      </c>
      <c r="B20" s="120"/>
      <c r="C20" s="120"/>
      <c r="D20" s="120"/>
      <c r="E20" s="120"/>
      <c r="F20" s="120"/>
      <c r="G20" s="120"/>
      <c r="H20" s="120"/>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zoomScale="90" zoomScaleNormal="90" zoomScaleSheetLayoutView="90" workbookViewId="0">
      <selection activeCell="D28" sqref="D28"/>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8.85546875" style="65" customWidth="1"/>
    <col min="10" max="10" width="9.140625" style="65"/>
    <col min="11" max="11" width="51.140625" style="65" customWidth="1"/>
    <col min="12" max="16384" width="9.140625" style="65"/>
  </cols>
  <sheetData>
    <row r="1" spans="1:20" s="64" customFormat="1" x14ac:dyDescent="0.25">
      <c r="A1" s="173" t="s">
        <v>130</v>
      </c>
      <c r="B1" s="173"/>
      <c r="C1" s="173"/>
      <c r="D1" s="173"/>
      <c r="E1" s="173"/>
      <c r="F1" s="173"/>
      <c r="G1" s="173"/>
      <c r="H1" s="173"/>
      <c r="I1" s="173"/>
    </row>
    <row r="2" spans="1:20" s="64" customFormat="1" x14ac:dyDescent="0.25">
      <c r="A2" s="64" t="s">
        <v>126</v>
      </c>
    </row>
    <row r="3" spans="1:20" s="64" customFormat="1" x14ac:dyDescent="0.25">
      <c r="H3" s="174" t="s">
        <v>37</v>
      </c>
      <c r="I3" s="174"/>
    </row>
    <row r="4" spans="1:20" ht="29.25" x14ac:dyDescent="0.25">
      <c r="A4" s="107"/>
      <c r="B4" s="107"/>
      <c r="C4" s="109">
        <v>2014</v>
      </c>
      <c r="D4" s="109">
        <v>2015</v>
      </c>
      <c r="E4" s="109">
        <v>2016</v>
      </c>
      <c r="F4" s="109">
        <v>2017</v>
      </c>
      <c r="G4" s="109">
        <v>2018</v>
      </c>
      <c r="H4" s="108" t="s">
        <v>115</v>
      </c>
      <c r="I4" s="108" t="s">
        <v>116</v>
      </c>
    </row>
    <row r="5" spans="1:20" x14ac:dyDescent="0.25">
      <c r="A5" s="90">
        <v>1</v>
      </c>
      <c r="B5" s="106" t="s">
        <v>62</v>
      </c>
      <c r="C5" s="88">
        <v>9830</v>
      </c>
      <c r="D5" s="88">
        <v>10049</v>
      </c>
      <c r="E5" s="88">
        <v>10581</v>
      </c>
      <c r="F5" s="88">
        <v>11970</v>
      </c>
      <c r="G5" s="88">
        <v>14303</v>
      </c>
      <c r="H5" s="66">
        <v>45.503560528992878</v>
      </c>
      <c r="I5" s="66">
        <v>19.490392648287386</v>
      </c>
    </row>
    <row r="6" spans="1:20" x14ac:dyDescent="0.25">
      <c r="A6" s="90">
        <v>2</v>
      </c>
      <c r="B6" s="106" t="s">
        <v>72</v>
      </c>
      <c r="C6" s="88">
        <v>10972</v>
      </c>
      <c r="D6" s="88">
        <v>9714</v>
      </c>
      <c r="E6" s="88">
        <v>10889</v>
      </c>
      <c r="F6" s="88">
        <v>12025</v>
      </c>
      <c r="G6" s="88">
        <v>13123</v>
      </c>
      <c r="H6" s="66">
        <v>19.604447685016403</v>
      </c>
      <c r="I6" s="66">
        <v>9.130977130977131</v>
      </c>
      <c r="L6" s="130"/>
      <c r="M6" s="130"/>
    </row>
    <row r="7" spans="1:20" x14ac:dyDescent="0.25">
      <c r="A7" s="90">
        <v>3</v>
      </c>
      <c r="B7" s="106" t="s">
        <v>69</v>
      </c>
      <c r="C7" s="88">
        <v>5835</v>
      </c>
      <c r="D7" s="88">
        <v>5708</v>
      </c>
      <c r="E7" s="88">
        <v>5122</v>
      </c>
      <c r="F7" s="88">
        <v>5643</v>
      </c>
      <c r="G7" s="88">
        <v>5856</v>
      </c>
      <c r="H7" s="66">
        <v>0.35989717223650386</v>
      </c>
      <c r="I7" s="66">
        <v>3.7745879851143007</v>
      </c>
    </row>
    <row r="8" spans="1:20" x14ac:dyDescent="0.25">
      <c r="A8" s="102">
        <v>4</v>
      </c>
      <c r="B8" s="139" t="s">
        <v>73</v>
      </c>
      <c r="C8" s="88">
        <v>3009</v>
      </c>
      <c r="D8" s="117">
        <v>3066</v>
      </c>
      <c r="E8" s="117">
        <v>3717</v>
      </c>
      <c r="F8" s="117">
        <v>5643</v>
      </c>
      <c r="G8" s="117">
        <v>5856</v>
      </c>
      <c r="H8" s="66">
        <v>94.61615154536392</v>
      </c>
      <c r="I8" s="66">
        <v>3.7745879851143007</v>
      </c>
    </row>
    <row r="9" spans="1:20" x14ac:dyDescent="0.25">
      <c r="A9" s="90"/>
      <c r="B9" s="100" t="s">
        <v>74</v>
      </c>
      <c r="C9" s="88">
        <v>2005</v>
      </c>
      <c r="D9" s="117">
        <v>2642</v>
      </c>
      <c r="E9" s="117">
        <v>1405</v>
      </c>
      <c r="F9" s="144" t="s">
        <v>131</v>
      </c>
      <c r="G9" s="144" t="s">
        <v>131</v>
      </c>
      <c r="H9" s="144" t="s">
        <v>131</v>
      </c>
      <c r="I9" s="144" t="s">
        <v>131</v>
      </c>
    </row>
    <row r="10" spans="1:20" x14ac:dyDescent="0.25">
      <c r="A10" s="90"/>
      <c r="B10" s="100" t="s">
        <v>81</v>
      </c>
      <c r="C10" s="88">
        <v>821</v>
      </c>
      <c r="D10" s="144" t="s">
        <v>131</v>
      </c>
      <c r="E10" s="144" t="s">
        <v>131</v>
      </c>
      <c r="F10" s="144" t="s">
        <v>131</v>
      </c>
      <c r="G10" s="144" t="s">
        <v>131</v>
      </c>
      <c r="H10" s="144" t="s">
        <v>131</v>
      </c>
      <c r="I10" s="144" t="s">
        <v>131</v>
      </c>
    </row>
    <row r="11" spans="1:20" x14ac:dyDescent="0.25">
      <c r="A11" s="90">
        <v>5</v>
      </c>
      <c r="B11" s="106" t="s">
        <v>78</v>
      </c>
      <c r="C11" s="88">
        <v>3666</v>
      </c>
      <c r="D11" s="88">
        <v>3251</v>
      </c>
      <c r="E11" s="88">
        <v>3695</v>
      </c>
      <c r="F11" s="88">
        <v>3992</v>
      </c>
      <c r="G11" s="88">
        <v>4557</v>
      </c>
      <c r="H11" s="144" t="s">
        <v>131</v>
      </c>
      <c r="I11" s="144" t="s">
        <v>131</v>
      </c>
      <c r="K11" s="88"/>
    </row>
    <row r="12" spans="1:20" x14ac:dyDescent="0.25">
      <c r="A12" s="90">
        <v>6</v>
      </c>
      <c r="B12" s="106" t="s">
        <v>70</v>
      </c>
      <c r="C12" s="88">
        <v>1574</v>
      </c>
      <c r="D12" s="88">
        <v>2295</v>
      </c>
      <c r="E12" s="88">
        <v>2660</v>
      </c>
      <c r="F12" s="88">
        <v>3141</v>
      </c>
      <c r="G12" s="88">
        <v>4011</v>
      </c>
      <c r="H12" s="66">
        <v>154.8284625158831</v>
      </c>
      <c r="I12" s="66">
        <v>27.698185291308501</v>
      </c>
    </row>
    <row r="13" spans="1:20" x14ac:dyDescent="0.25">
      <c r="A13" s="102">
        <v>7</v>
      </c>
      <c r="B13" s="106" t="s">
        <v>77</v>
      </c>
      <c r="C13" s="88">
        <v>2829</v>
      </c>
      <c r="D13" s="88">
        <v>3179</v>
      </c>
      <c r="E13" s="88">
        <v>3273</v>
      </c>
      <c r="F13" s="88">
        <v>3574</v>
      </c>
      <c r="G13" s="88">
        <v>3640</v>
      </c>
      <c r="H13" s="66">
        <v>28.667373630258041</v>
      </c>
      <c r="I13" s="66">
        <v>1.846670397313934</v>
      </c>
    </row>
    <row r="14" spans="1:20" x14ac:dyDescent="0.25">
      <c r="A14" s="102">
        <v>8</v>
      </c>
      <c r="B14" s="106" t="s">
        <v>76</v>
      </c>
      <c r="C14" s="88">
        <v>2117</v>
      </c>
      <c r="D14" s="88">
        <v>2697</v>
      </c>
      <c r="E14" s="88">
        <v>3114</v>
      </c>
      <c r="F14" s="88">
        <v>3105</v>
      </c>
      <c r="G14" s="88">
        <v>3372</v>
      </c>
      <c r="H14" s="66">
        <v>59.282002834199346</v>
      </c>
      <c r="I14" s="66">
        <v>8.5990338164251217</v>
      </c>
      <c r="L14" s="119"/>
      <c r="M14" s="119"/>
      <c r="N14" s="119"/>
      <c r="O14" s="119"/>
      <c r="P14" s="119"/>
      <c r="Q14" s="119"/>
      <c r="R14" s="119"/>
      <c r="S14" s="119"/>
      <c r="T14" s="119"/>
    </row>
    <row r="15" spans="1:20" x14ac:dyDescent="0.25">
      <c r="A15" s="102">
        <v>9</v>
      </c>
      <c r="B15" s="106" t="s">
        <v>64</v>
      </c>
      <c r="C15" s="88">
        <v>9092</v>
      </c>
      <c r="D15" s="88">
        <v>7655</v>
      </c>
      <c r="E15" s="88">
        <v>6567</v>
      </c>
      <c r="F15" s="88">
        <v>5005</v>
      </c>
      <c r="G15" s="88">
        <v>3302</v>
      </c>
      <c r="H15" s="66">
        <v>-63.682358117025963</v>
      </c>
      <c r="I15" s="66">
        <v>-34.025974025974023</v>
      </c>
    </row>
    <row r="16" spans="1:20" x14ac:dyDescent="0.25">
      <c r="A16" s="102">
        <v>10</v>
      </c>
      <c r="B16" s="106" t="s">
        <v>71</v>
      </c>
      <c r="C16" s="88">
        <v>1161</v>
      </c>
      <c r="D16" s="88">
        <v>1607</v>
      </c>
      <c r="E16" s="88">
        <v>1909</v>
      </c>
      <c r="F16" s="88">
        <v>1717</v>
      </c>
      <c r="G16" s="88">
        <v>1725</v>
      </c>
      <c r="H16" s="66">
        <v>48.578811369509047</v>
      </c>
      <c r="I16" s="66">
        <v>0.46592894583576006</v>
      </c>
    </row>
    <row r="17" spans="1:20" x14ac:dyDescent="0.25">
      <c r="A17" s="102">
        <v>11</v>
      </c>
      <c r="B17" s="106" t="s">
        <v>75</v>
      </c>
      <c r="C17" s="88">
        <v>1097</v>
      </c>
      <c r="D17" s="88">
        <v>1194</v>
      </c>
      <c r="E17" s="88">
        <v>1339</v>
      </c>
      <c r="F17" s="88">
        <v>1350</v>
      </c>
      <c r="G17" s="88">
        <v>1246</v>
      </c>
      <c r="H17" s="66">
        <v>13.582497721057429</v>
      </c>
      <c r="I17" s="66">
        <v>-7.7037037037037042</v>
      </c>
    </row>
    <row r="18" spans="1:20" x14ac:dyDescent="0.25">
      <c r="A18" s="102">
        <v>12</v>
      </c>
      <c r="B18" s="106" t="s">
        <v>82</v>
      </c>
      <c r="C18" s="88">
        <v>2401</v>
      </c>
      <c r="D18" s="88">
        <v>1882</v>
      </c>
      <c r="E18" s="88">
        <v>1528</v>
      </c>
      <c r="F18" s="88">
        <v>1349</v>
      </c>
      <c r="G18" s="144" t="s">
        <v>131</v>
      </c>
      <c r="H18" s="144" t="s">
        <v>131</v>
      </c>
      <c r="I18" s="144" t="s">
        <v>131</v>
      </c>
    </row>
    <row r="19" spans="1:20" s="119" customFormat="1" x14ac:dyDescent="0.25">
      <c r="A19" s="107"/>
      <c r="B19" s="106" t="s">
        <v>43</v>
      </c>
      <c r="C19" s="89">
        <v>50574</v>
      </c>
      <c r="D19" s="89">
        <v>49231</v>
      </c>
      <c r="E19" s="89">
        <v>50677</v>
      </c>
      <c r="F19" s="89">
        <v>52871</v>
      </c>
      <c r="G19" s="89">
        <v>55135</v>
      </c>
      <c r="H19" s="118">
        <v>9.0184679875034597</v>
      </c>
      <c r="I19" s="118">
        <v>4.2821206332393942</v>
      </c>
      <c r="L19" s="65"/>
      <c r="M19" s="65"/>
      <c r="N19" s="65"/>
      <c r="O19" s="65"/>
      <c r="P19" s="65"/>
      <c r="Q19" s="65"/>
      <c r="R19" s="65"/>
      <c r="S19" s="65"/>
      <c r="T19" s="65"/>
    </row>
    <row r="20" spans="1:20" ht="30" customHeight="1" x14ac:dyDescent="0.25">
      <c r="A20" s="175" t="s">
        <v>27</v>
      </c>
      <c r="B20" s="175"/>
      <c r="C20" s="175"/>
      <c r="D20" s="175"/>
      <c r="E20" s="175"/>
      <c r="F20" s="175"/>
      <c r="G20" s="175"/>
      <c r="H20" s="175"/>
      <c r="I20" s="175"/>
    </row>
    <row r="21" spans="1:20" ht="15" customHeight="1" x14ac:dyDescent="0.25">
      <c r="A21" s="172" t="s">
        <v>28</v>
      </c>
      <c r="B21" s="172"/>
      <c r="C21" s="172"/>
      <c r="D21" s="172"/>
      <c r="E21" s="172"/>
      <c r="F21" s="172"/>
      <c r="G21" s="172"/>
      <c r="H21" s="172"/>
      <c r="I21" s="172"/>
    </row>
    <row r="22" spans="1:20" ht="46.5" customHeight="1" x14ac:dyDescent="0.25">
      <c r="A22" s="172" t="s">
        <v>95</v>
      </c>
      <c r="B22" s="172"/>
      <c r="C22" s="172"/>
      <c r="D22" s="172"/>
      <c r="E22" s="172"/>
      <c r="F22" s="172"/>
      <c r="G22" s="172"/>
      <c r="H22" s="172"/>
      <c r="I22" s="172"/>
    </row>
    <row r="23" spans="1:20" ht="23.25" customHeight="1" x14ac:dyDescent="0.25">
      <c r="A23" s="172" t="s">
        <v>47</v>
      </c>
      <c r="B23" s="172"/>
      <c r="C23" s="172"/>
      <c r="D23" s="172"/>
      <c r="E23" s="172"/>
      <c r="F23" s="172"/>
      <c r="G23" s="172"/>
      <c r="H23" s="172"/>
      <c r="I23" s="172"/>
    </row>
    <row r="24" spans="1:20" ht="15" customHeight="1" x14ac:dyDescent="0.25">
      <c r="A24" s="172"/>
      <c r="B24" s="172"/>
      <c r="C24" s="172"/>
      <c r="D24" s="172"/>
      <c r="E24" s="172"/>
      <c r="F24" s="172"/>
      <c r="G24" s="172"/>
      <c r="H24" s="172"/>
      <c r="I24" s="172"/>
    </row>
    <row r="34" spans="2:7" x14ac:dyDescent="0.25">
      <c r="B34" s="101"/>
      <c r="C34" s="101"/>
      <c r="D34" s="101"/>
      <c r="E34" s="101"/>
      <c r="F34" s="101"/>
      <c r="G34" s="101"/>
    </row>
    <row r="35" spans="2:7" x14ac:dyDescent="0.25">
      <c r="B35" s="9"/>
      <c r="C35" s="9"/>
      <c r="D35" s="9"/>
      <c r="E35" s="9"/>
      <c r="F35" s="9"/>
      <c r="G35" s="9"/>
    </row>
    <row r="36" spans="2:7" x14ac:dyDescent="0.25">
      <c r="B36" s="9"/>
      <c r="C36" s="9"/>
      <c r="D36" s="9"/>
      <c r="E36" s="9"/>
      <c r="F36" s="9"/>
      <c r="G36" s="9"/>
    </row>
    <row r="37" spans="2:7" x14ac:dyDescent="0.25">
      <c r="B37" s="9"/>
      <c r="C37" s="9"/>
      <c r="D37" s="9"/>
      <c r="E37" s="9"/>
      <c r="F37" s="9"/>
      <c r="G37" s="9"/>
    </row>
    <row r="38" spans="2:7" x14ac:dyDescent="0.25">
      <c r="B38" s="9"/>
      <c r="C38" s="9"/>
      <c r="D38" s="9"/>
      <c r="E38" s="9"/>
      <c r="F38" s="9"/>
      <c r="G38" s="9"/>
    </row>
    <row r="39" spans="2:7" x14ac:dyDescent="0.25">
      <c r="B39" s="9"/>
      <c r="C39" s="9"/>
      <c r="D39" s="9"/>
      <c r="E39" s="9"/>
      <c r="F39" s="9"/>
      <c r="G39" s="9"/>
    </row>
    <row r="40" spans="2:7" x14ac:dyDescent="0.25">
      <c r="B40" s="9"/>
      <c r="C40" s="9"/>
      <c r="D40" s="9"/>
      <c r="E40" s="9"/>
      <c r="F40" s="9"/>
      <c r="G40" s="9"/>
    </row>
    <row r="41" spans="2:7" x14ac:dyDescent="0.25">
      <c r="B41" s="9"/>
      <c r="C41" s="9"/>
      <c r="D41" s="9"/>
      <c r="E41" s="9"/>
      <c r="F41" s="9"/>
      <c r="G41" s="9"/>
    </row>
    <row r="42" spans="2:7" x14ac:dyDescent="0.25">
      <c r="B42" s="9"/>
      <c r="C42" s="9"/>
      <c r="D42" s="9"/>
      <c r="E42" s="9"/>
      <c r="F42" s="9"/>
      <c r="G42" s="9"/>
    </row>
    <row r="43" spans="2:7" x14ac:dyDescent="0.25">
      <c r="B43" s="9"/>
      <c r="C43" s="9"/>
      <c r="D43" s="9"/>
      <c r="E43" s="9"/>
      <c r="F43" s="9"/>
      <c r="G43" s="9"/>
    </row>
    <row r="44" spans="2:7" x14ac:dyDescent="0.25">
      <c r="B44" s="9"/>
      <c r="C44" s="9"/>
      <c r="D44" s="9"/>
      <c r="E44" s="9"/>
      <c r="F44" s="9"/>
      <c r="G44" s="9"/>
    </row>
    <row r="45" spans="2:7" x14ac:dyDescent="0.25">
      <c r="B45" s="9"/>
      <c r="C45" s="9"/>
      <c r="D45" s="9"/>
      <c r="E45" s="9"/>
      <c r="F45" s="9"/>
      <c r="G45" s="9"/>
    </row>
    <row r="46" spans="2:7" x14ac:dyDescent="0.25">
      <c r="B46" s="9"/>
      <c r="C46" s="9"/>
      <c r="D46" s="9"/>
      <c r="E46" s="9"/>
      <c r="F46" s="9"/>
      <c r="G46" s="9"/>
    </row>
    <row r="47" spans="2:7" x14ac:dyDescent="0.25">
      <c r="B47" s="9"/>
      <c r="C47" s="9"/>
      <c r="D47" s="9"/>
      <c r="E47" s="9"/>
      <c r="F47" s="9"/>
      <c r="G47" s="9"/>
    </row>
    <row r="48" spans="2:7" x14ac:dyDescent="0.25">
      <c r="B48" s="9"/>
      <c r="C48" s="9"/>
      <c r="D48" s="9"/>
      <c r="E48" s="9"/>
      <c r="F48" s="9"/>
      <c r="G48" s="9"/>
    </row>
    <row r="49" spans="2:7" x14ac:dyDescent="0.25">
      <c r="B49" s="9"/>
      <c r="C49" s="9"/>
      <c r="D49" s="9"/>
      <c r="E49" s="9"/>
      <c r="F49" s="9"/>
      <c r="G49" s="9"/>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1" t="s">
        <v>49</v>
      </c>
    </row>
    <row r="3" spans="1:1" x14ac:dyDescent="0.25">
      <c r="A3" s="12"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zoomScale="90" zoomScaleNormal="90" workbookViewId="0">
      <selection activeCell="I24" sqref="I24"/>
    </sheetView>
  </sheetViews>
  <sheetFormatPr defaultColWidth="9.140625" defaultRowHeight="15" x14ac:dyDescent="0.25"/>
  <cols>
    <col min="1" max="1" width="24.7109375" style="26" customWidth="1"/>
    <col min="2" max="2" width="8.42578125" style="26" bestFit="1" customWidth="1"/>
    <col min="3" max="3" width="9.28515625" style="26" bestFit="1" customWidth="1"/>
    <col min="4" max="4" width="8.42578125" style="26" bestFit="1" customWidth="1"/>
    <col min="5" max="5" width="7.42578125" style="26" bestFit="1" customWidth="1"/>
    <col min="6" max="6" width="14.5703125" style="26" customWidth="1"/>
    <col min="7" max="8" width="9.140625" style="26"/>
    <col min="9" max="9" width="162.7109375" style="26" bestFit="1" customWidth="1"/>
    <col min="10" max="16384" width="9.140625" style="26"/>
  </cols>
  <sheetData>
    <row r="1" spans="1:9" ht="30" customHeight="1" x14ac:dyDescent="0.25">
      <c r="A1" s="150" t="s">
        <v>22</v>
      </c>
      <c r="B1" s="150"/>
      <c r="C1" s="150"/>
      <c r="D1" s="150"/>
      <c r="E1" s="150"/>
      <c r="F1" s="150"/>
    </row>
    <row r="2" spans="1:9" x14ac:dyDescent="0.25">
      <c r="A2" s="149" t="s">
        <v>23</v>
      </c>
      <c r="B2" s="149"/>
      <c r="C2" s="149"/>
      <c r="D2" s="149"/>
      <c r="E2" s="149"/>
      <c r="F2" s="149"/>
    </row>
    <row r="3" spans="1:9" ht="28.5" customHeight="1" x14ac:dyDescent="0.25">
      <c r="B3" s="133" t="s">
        <v>24</v>
      </c>
      <c r="C3" s="133" t="s">
        <v>52</v>
      </c>
      <c r="D3" s="133" t="s">
        <v>25</v>
      </c>
      <c r="E3" s="133" t="s">
        <v>30</v>
      </c>
      <c r="F3" s="133" t="s">
        <v>26</v>
      </c>
    </row>
    <row r="4" spans="1:9" x14ac:dyDescent="0.25">
      <c r="A4" s="27" t="s">
        <v>84</v>
      </c>
      <c r="B4" s="32">
        <v>2.1</v>
      </c>
      <c r="C4" s="32">
        <v>6.8</v>
      </c>
      <c r="D4" s="32">
        <v>4.3</v>
      </c>
      <c r="E4" s="32">
        <v>6.7</v>
      </c>
      <c r="F4" s="32">
        <v>3.4</v>
      </c>
      <c r="I4" s="21"/>
    </row>
    <row r="5" spans="1:9" x14ac:dyDescent="0.25">
      <c r="A5" s="28" t="s">
        <v>85</v>
      </c>
      <c r="B5" s="33">
        <v>2.1</v>
      </c>
      <c r="C5" s="33">
        <v>6.7</v>
      </c>
      <c r="D5" s="33">
        <v>5.2</v>
      </c>
      <c r="E5" s="33">
        <v>1.8</v>
      </c>
      <c r="F5" s="33">
        <v>3.4</v>
      </c>
      <c r="I5" s="21"/>
    </row>
    <row r="6" spans="1:9" x14ac:dyDescent="0.25">
      <c r="A6" s="28" t="s">
        <v>87</v>
      </c>
      <c r="B6" s="33">
        <v>2</v>
      </c>
      <c r="C6" s="33">
        <v>6.5</v>
      </c>
      <c r="D6" s="33">
        <v>5.4</v>
      </c>
      <c r="E6" s="33">
        <v>0.9</v>
      </c>
      <c r="F6" s="33">
        <v>3.3</v>
      </c>
      <c r="I6" s="21"/>
    </row>
    <row r="7" spans="1:9" x14ac:dyDescent="0.25">
      <c r="A7" s="28" t="s">
        <v>89</v>
      </c>
      <c r="B7" s="33">
        <v>2</v>
      </c>
      <c r="C7" s="33">
        <v>6.5</v>
      </c>
      <c r="D7" s="33">
        <v>6</v>
      </c>
      <c r="E7" s="33">
        <v>1.5</v>
      </c>
      <c r="F7" s="33">
        <v>3.4</v>
      </c>
      <c r="I7" s="21"/>
    </row>
    <row r="8" spans="1:9" x14ac:dyDescent="0.25">
      <c r="A8" s="28" t="s">
        <v>92</v>
      </c>
      <c r="B8" s="33">
        <v>3.2</v>
      </c>
      <c r="C8" s="33">
        <v>2.6</v>
      </c>
      <c r="D8" s="33">
        <v>1.8</v>
      </c>
      <c r="E8" s="33">
        <v>1.8</v>
      </c>
      <c r="F8" s="33">
        <v>2.9</v>
      </c>
      <c r="I8" s="21"/>
    </row>
    <row r="9" spans="1:9" x14ac:dyDescent="0.25">
      <c r="A9" s="28" t="s">
        <v>96</v>
      </c>
      <c r="B9" s="33">
        <v>3.1</v>
      </c>
      <c r="C9" s="33">
        <v>2.4</v>
      </c>
      <c r="D9" s="33">
        <v>3.6</v>
      </c>
      <c r="E9" s="33">
        <v>2</v>
      </c>
      <c r="F9" s="33">
        <v>3</v>
      </c>
      <c r="I9" s="21"/>
    </row>
    <row r="10" spans="1:9" x14ac:dyDescent="0.25">
      <c r="A10" s="28" t="s">
        <v>99</v>
      </c>
      <c r="B10" s="33">
        <v>2.8</v>
      </c>
      <c r="C10" s="33">
        <v>2.4</v>
      </c>
      <c r="D10" s="33">
        <v>4.2</v>
      </c>
      <c r="E10" s="33">
        <v>1.2</v>
      </c>
      <c r="F10" s="33">
        <v>2.8</v>
      </c>
      <c r="I10" s="21"/>
    </row>
    <row r="11" spans="1:9" x14ac:dyDescent="0.25">
      <c r="A11" s="28" t="s">
        <v>101</v>
      </c>
      <c r="B11" s="33">
        <v>3</v>
      </c>
      <c r="C11" s="33">
        <v>2.4</v>
      </c>
      <c r="D11" s="33">
        <v>4.0999999999999996</v>
      </c>
      <c r="E11" s="33">
        <v>1.7</v>
      </c>
      <c r="F11" s="33">
        <v>3</v>
      </c>
      <c r="I11" s="21"/>
    </row>
    <row r="12" spans="1:9" x14ac:dyDescent="0.25">
      <c r="A12" s="28" t="s">
        <v>103</v>
      </c>
      <c r="B12" s="33">
        <v>3.1</v>
      </c>
      <c r="C12" s="33">
        <v>2.2999999999999998</v>
      </c>
      <c r="D12" s="33">
        <v>3.6</v>
      </c>
      <c r="E12" s="33">
        <v>-0.5</v>
      </c>
      <c r="F12" s="33">
        <v>3</v>
      </c>
      <c r="I12" s="21"/>
    </row>
    <row r="13" spans="1:9" x14ac:dyDescent="0.25">
      <c r="A13" s="28" t="s">
        <v>104</v>
      </c>
      <c r="B13" s="33">
        <v>3</v>
      </c>
      <c r="C13" s="33">
        <v>1.8</v>
      </c>
      <c r="D13" s="33">
        <v>3.3</v>
      </c>
      <c r="E13" s="33">
        <v>-0.5</v>
      </c>
      <c r="F13" s="33">
        <v>2.7</v>
      </c>
      <c r="I13" s="21"/>
    </row>
    <row r="14" spans="1:9" x14ac:dyDescent="0.25">
      <c r="A14" s="28" t="s">
        <v>107</v>
      </c>
      <c r="B14" s="33">
        <v>4.0999999999999996</v>
      </c>
      <c r="C14" s="33">
        <v>1.9</v>
      </c>
      <c r="D14" s="33">
        <v>4.2</v>
      </c>
      <c r="E14" s="33">
        <v>0.6</v>
      </c>
      <c r="F14" s="33">
        <v>3.6</v>
      </c>
      <c r="I14" s="21"/>
    </row>
    <row r="15" spans="1:9" x14ac:dyDescent="0.25">
      <c r="A15" s="28" t="s">
        <v>109</v>
      </c>
      <c r="B15" s="33">
        <v>2.5</v>
      </c>
      <c r="C15" s="33">
        <v>2.2000000000000002</v>
      </c>
      <c r="D15" s="33">
        <v>4.0999999999999996</v>
      </c>
      <c r="E15" s="33">
        <v>0.2</v>
      </c>
      <c r="F15" s="33">
        <v>2.6</v>
      </c>
    </row>
    <row r="16" spans="1:9" x14ac:dyDescent="0.25">
      <c r="A16" s="29" t="s">
        <v>111</v>
      </c>
      <c r="B16" s="34">
        <v>2.6</v>
      </c>
      <c r="C16" s="34">
        <v>2.5</v>
      </c>
      <c r="D16" s="34">
        <v>4.3</v>
      </c>
      <c r="E16" s="34">
        <v>0.8</v>
      </c>
      <c r="F16" s="34">
        <v>2.7</v>
      </c>
    </row>
    <row r="17" spans="1:8" ht="30" customHeight="1" x14ac:dyDescent="0.25">
      <c r="A17" s="151" t="s">
        <v>27</v>
      </c>
      <c r="B17" s="151"/>
      <c r="C17" s="151"/>
      <c r="D17" s="151"/>
      <c r="E17" s="151"/>
      <c r="F17" s="151"/>
      <c r="G17" s="24"/>
      <c r="H17" s="24"/>
    </row>
    <row r="18" spans="1:8" ht="30" customHeight="1" x14ac:dyDescent="0.25">
      <c r="A18" s="148" t="s">
        <v>28</v>
      </c>
      <c r="B18" s="148"/>
      <c r="C18" s="148"/>
      <c r="D18" s="148"/>
      <c r="E18" s="148"/>
      <c r="F18" s="148"/>
      <c r="G18" s="24"/>
      <c r="H18" s="24"/>
    </row>
    <row r="19" spans="1:8" ht="30" customHeight="1" x14ac:dyDescent="0.25">
      <c r="A19" s="148" t="s">
        <v>94</v>
      </c>
      <c r="B19" s="148"/>
      <c r="C19" s="148"/>
      <c r="D19" s="148"/>
      <c r="E19" s="148"/>
      <c r="F19" s="148"/>
      <c r="G19" s="24"/>
      <c r="H19" s="24"/>
    </row>
    <row r="20" spans="1:8" ht="27" customHeight="1" x14ac:dyDescent="0.25">
      <c r="A20" s="148" t="s">
        <v>29</v>
      </c>
      <c r="B20" s="148"/>
      <c r="C20" s="148"/>
      <c r="D20" s="148"/>
      <c r="E20" s="148"/>
      <c r="F20" s="148"/>
      <c r="G20" s="24"/>
      <c r="H20" s="24"/>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zoomScale="90" zoomScaleNormal="90" workbookViewId="0">
      <selection activeCell="F22" sqref="F22"/>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50" t="s">
        <v>31</v>
      </c>
      <c r="B1" s="150"/>
      <c r="C1" s="150"/>
      <c r="D1" s="150"/>
      <c r="E1" s="150"/>
      <c r="F1" s="150"/>
      <c r="S1" s="8"/>
      <c r="T1" s="8"/>
      <c r="AA1" s="8"/>
      <c r="AB1" s="8"/>
      <c r="AC1" s="8"/>
      <c r="AD1" s="8"/>
      <c r="AE1" s="8"/>
    </row>
    <row r="2" spans="1:31" x14ac:dyDescent="0.25">
      <c r="A2" s="149" t="s">
        <v>32</v>
      </c>
      <c r="B2" s="149"/>
      <c r="C2" s="149"/>
      <c r="D2" s="149"/>
      <c r="E2" s="149"/>
      <c r="F2" s="149"/>
      <c r="S2" s="8"/>
      <c r="T2" s="8"/>
      <c r="U2" s="8"/>
      <c r="V2" s="8"/>
      <c r="W2" s="8"/>
      <c r="X2" s="8"/>
      <c r="Y2" s="8"/>
      <c r="AA2" s="10"/>
      <c r="AB2" s="8"/>
      <c r="AC2" s="8"/>
      <c r="AD2" s="8"/>
      <c r="AE2" s="8"/>
    </row>
    <row r="3" spans="1:31" ht="42.75" x14ac:dyDescent="0.25">
      <c r="A3" s="93"/>
      <c r="B3" s="93" t="s">
        <v>24</v>
      </c>
      <c r="C3" s="93" t="s">
        <v>52</v>
      </c>
      <c r="D3" s="93" t="s">
        <v>25</v>
      </c>
      <c r="E3" s="93" t="s">
        <v>30</v>
      </c>
      <c r="F3" s="93" t="s">
        <v>26</v>
      </c>
      <c r="S3" s="14"/>
      <c r="T3" s="15"/>
      <c r="U3" s="15"/>
      <c r="V3" s="15"/>
      <c r="W3" s="15"/>
      <c r="X3" s="15"/>
      <c r="Y3" s="15"/>
      <c r="AA3" s="10"/>
      <c r="AB3" s="8"/>
      <c r="AC3" s="8"/>
      <c r="AD3" s="8"/>
      <c r="AE3" s="8"/>
    </row>
    <row r="4" spans="1:31" x14ac:dyDescent="0.25">
      <c r="A4" s="9" t="s">
        <v>86</v>
      </c>
      <c r="B4" s="92">
        <v>0.3</v>
      </c>
      <c r="C4" s="92">
        <v>0.8</v>
      </c>
      <c r="D4" s="92">
        <v>0.7</v>
      </c>
      <c r="E4" s="92">
        <v>-3.8</v>
      </c>
      <c r="F4" s="92">
        <v>0.4</v>
      </c>
      <c r="S4" s="14"/>
      <c r="T4" s="15"/>
      <c r="U4" s="15"/>
      <c r="V4" s="15"/>
      <c r="W4" s="15"/>
      <c r="X4" s="15"/>
      <c r="Y4" s="15"/>
      <c r="AA4" s="10"/>
      <c r="AB4" s="8"/>
      <c r="AC4" s="8"/>
      <c r="AD4" s="8"/>
      <c r="AE4" s="8"/>
    </row>
    <row r="5" spans="1:31" x14ac:dyDescent="0.25">
      <c r="A5" s="9" t="s">
        <v>88</v>
      </c>
      <c r="B5" s="92">
        <v>-0.2</v>
      </c>
      <c r="C5" s="92">
        <v>0.3</v>
      </c>
      <c r="D5" s="92">
        <v>0.2</v>
      </c>
      <c r="E5" s="92">
        <v>0.5</v>
      </c>
      <c r="F5" s="92">
        <v>-0.1</v>
      </c>
      <c r="S5" s="14"/>
      <c r="T5" s="15"/>
      <c r="U5" s="15"/>
      <c r="V5" s="15"/>
      <c r="W5" s="15"/>
      <c r="X5" s="15"/>
      <c r="Y5" s="15"/>
      <c r="AA5" s="10"/>
      <c r="AB5" s="8"/>
      <c r="AC5" s="8"/>
      <c r="AD5" s="8"/>
      <c r="AE5" s="8"/>
    </row>
    <row r="6" spans="1:31" x14ac:dyDescent="0.25">
      <c r="A6" s="9" t="s">
        <v>90</v>
      </c>
      <c r="B6" s="92">
        <v>0.1</v>
      </c>
      <c r="C6" s="92">
        <v>0</v>
      </c>
      <c r="D6" s="92">
        <v>0.5</v>
      </c>
      <c r="E6" s="92">
        <v>1.1000000000000001</v>
      </c>
      <c r="F6" s="92">
        <v>0.2</v>
      </c>
      <c r="S6" s="14"/>
      <c r="T6" s="15"/>
      <c r="U6" s="15"/>
      <c r="V6" s="15"/>
      <c r="W6" s="15"/>
      <c r="X6" s="15"/>
      <c r="Y6" s="15"/>
      <c r="AA6" s="10"/>
      <c r="AB6" s="8"/>
      <c r="AC6" s="8"/>
      <c r="AD6" s="8"/>
      <c r="AE6" s="8"/>
    </row>
    <row r="7" spans="1:31" x14ac:dyDescent="0.25">
      <c r="A7" s="9" t="s">
        <v>93</v>
      </c>
      <c r="B7" s="92">
        <v>1.1000000000000001</v>
      </c>
      <c r="C7" s="92">
        <v>-2.7</v>
      </c>
      <c r="D7" s="92">
        <v>-2.4</v>
      </c>
      <c r="E7" s="92">
        <v>0.8</v>
      </c>
      <c r="F7" s="92">
        <v>-0.2</v>
      </c>
      <c r="S7" s="14"/>
      <c r="T7" s="15"/>
      <c r="U7" s="15"/>
      <c r="V7" s="15"/>
      <c r="W7" s="15"/>
      <c r="X7" s="15"/>
      <c r="Y7" s="15"/>
      <c r="AA7" s="10"/>
      <c r="AB7" s="8"/>
      <c r="AC7" s="8"/>
      <c r="AD7" s="8"/>
      <c r="AE7" s="8"/>
    </row>
    <row r="8" spans="1:31" x14ac:dyDescent="0.25">
      <c r="A8" s="9" t="s">
        <v>97</v>
      </c>
      <c r="B8" s="92">
        <v>0.2</v>
      </c>
      <c r="C8" s="92">
        <v>0.7</v>
      </c>
      <c r="D8" s="92">
        <v>2.2000000000000002</v>
      </c>
      <c r="E8" s="92">
        <v>0.7</v>
      </c>
      <c r="F8" s="92">
        <v>0.6</v>
      </c>
      <c r="S8" s="14"/>
      <c r="T8" s="15"/>
      <c r="U8" s="15"/>
      <c r="V8" s="15"/>
      <c r="W8" s="15"/>
      <c r="X8" s="15"/>
      <c r="Y8" s="15"/>
      <c r="AA8" s="10"/>
      <c r="AB8" s="8"/>
      <c r="AC8" s="8"/>
      <c r="AD8" s="8"/>
      <c r="AE8" s="8"/>
    </row>
    <row r="9" spans="1:31" x14ac:dyDescent="0.25">
      <c r="A9" s="9" t="s">
        <v>100</v>
      </c>
      <c r="B9" s="92">
        <v>0.5</v>
      </c>
      <c r="C9" s="92">
        <v>0.6</v>
      </c>
      <c r="D9" s="92">
        <v>0.2</v>
      </c>
      <c r="E9" s="92">
        <v>-0.2</v>
      </c>
      <c r="F9" s="92">
        <v>0.5</v>
      </c>
      <c r="S9" s="14"/>
      <c r="T9" s="15"/>
      <c r="U9" s="15"/>
      <c r="V9" s="15"/>
      <c r="W9" s="15"/>
      <c r="X9" s="15"/>
      <c r="Y9" s="15"/>
      <c r="AA9" s="10"/>
      <c r="AB9" s="8"/>
      <c r="AC9" s="8"/>
      <c r="AD9" s="8"/>
      <c r="AE9" s="8"/>
    </row>
    <row r="10" spans="1:31" x14ac:dyDescent="0.25">
      <c r="A10" s="9" t="s">
        <v>102</v>
      </c>
      <c r="B10" s="92">
        <v>0.4</v>
      </c>
      <c r="C10" s="92">
        <v>0.9</v>
      </c>
      <c r="D10" s="92">
        <v>-0.1</v>
      </c>
      <c r="E10" s="92">
        <v>0.5</v>
      </c>
      <c r="F10" s="92">
        <v>0.5</v>
      </c>
      <c r="S10" s="14"/>
      <c r="T10" s="15"/>
      <c r="U10" s="15"/>
      <c r="V10" s="15"/>
      <c r="W10" s="15"/>
      <c r="X10" s="15"/>
      <c r="Y10" s="15"/>
      <c r="AA10" s="10"/>
      <c r="AB10" s="8"/>
      <c r="AC10" s="8"/>
      <c r="AD10" s="8"/>
      <c r="AE10" s="8"/>
    </row>
    <row r="11" spans="1:31" x14ac:dyDescent="0.25">
      <c r="A11" s="9" t="s">
        <v>105</v>
      </c>
      <c r="B11" s="92">
        <v>0.5</v>
      </c>
      <c r="C11" s="92">
        <v>0.6</v>
      </c>
      <c r="D11" s="92">
        <v>0.2</v>
      </c>
      <c r="E11" s="92">
        <v>-1.4</v>
      </c>
      <c r="F11" s="92">
        <v>0.4</v>
      </c>
      <c r="S11" s="14"/>
      <c r="T11" s="15"/>
      <c r="U11" s="15"/>
      <c r="V11" s="15"/>
      <c r="W11" s="15"/>
      <c r="X11" s="15"/>
      <c r="Y11" s="15"/>
      <c r="AA11" s="10"/>
      <c r="AB11" s="8"/>
      <c r="AC11" s="8"/>
      <c r="AD11" s="8"/>
      <c r="AE11" s="8"/>
    </row>
    <row r="12" spans="1:31" x14ac:dyDescent="0.25">
      <c r="A12" s="9" t="s">
        <v>106</v>
      </c>
      <c r="B12" s="92">
        <v>0.3</v>
      </c>
      <c r="C12" s="92">
        <v>0.1</v>
      </c>
      <c r="D12" s="92">
        <v>0.4</v>
      </c>
      <c r="E12" s="92">
        <v>0.4</v>
      </c>
      <c r="F12" s="92">
        <v>0.3</v>
      </c>
      <c r="S12" s="14"/>
      <c r="T12" s="15"/>
      <c r="U12" s="15"/>
      <c r="V12" s="15"/>
      <c r="W12" s="15"/>
      <c r="X12" s="15"/>
      <c r="Y12" s="15"/>
      <c r="AA12" s="10"/>
      <c r="AB12" s="8"/>
      <c r="AC12" s="8"/>
      <c r="AD12" s="8"/>
      <c r="AE12" s="8"/>
    </row>
    <row r="13" spans="1:31" x14ac:dyDescent="0.25">
      <c r="A13" s="9" t="s">
        <v>108</v>
      </c>
      <c r="B13" s="92">
        <v>1</v>
      </c>
      <c r="C13" s="92">
        <v>0.3</v>
      </c>
      <c r="D13" s="92">
        <v>1.4</v>
      </c>
      <c r="E13" s="92">
        <v>1.2</v>
      </c>
      <c r="F13" s="92">
        <v>0.9</v>
      </c>
      <c r="S13" s="14"/>
      <c r="T13" s="15"/>
      <c r="U13" s="15"/>
      <c r="V13" s="15"/>
      <c r="W13" s="15"/>
      <c r="X13" s="15"/>
      <c r="Y13" s="15"/>
      <c r="AA13" s="10"/>
      <c r="AB13" s="8"/>
      <c r="AC13" s="8"/>
      <c r="AD13" s="8"/>
      <c r="AE13" s="8"/>
    </row>
    <row r="14" spans="1:31" x14ac:dyDescent="0.25">
      <c r="A14" s="9" t="s">
        <v>110</v>
      </c>
      <c r="B14" s="92">
        <v>-1.5</v>
      </c>
      <c r="C14" s="92">
        <v>0.4</v>
      </c>
      <c r="D14" s="92">
        <v>0.4</v>
      </c>
      <c r="E14" s="92">
        <v>0.4</v>
      </c>
      <c r="F14" s="92">
        <v>-0.9</v>
      </c>
      <c r="S14" s="14"/>
      <c r="T14" s="15"/>
      <c r="U14" s="15"/>
      <c r="V14" s="15"/>
      <c r="W14" s="15"/>
      <c r="X14" s="15"/>
      <c r="Y14" s="15"/>
      <c r="AA14" s="10"/>
      <c r="AB14" s="8"/>
      <c r="AC14" s="8"/>
      <c r="AD14" s="8"/>
      <c r="AE14" s="8"/>
    </row>
    <row r="15" spans="1:31" x14ac:dyDescent="0.25">
      <c r="A15" s="94" t="s">
        <v>112</v>
      </c>
      <c r="B15" s="95">
        <v>-0.1</v>
      </c>
      <c r="C15" s="95">
        <v>0.7</v>
      </c>
      <c r="D15" s="95">
        <v>0.6</v>
      </c>
      <c r="E15" s="95">
        <v>0.6</v>
      </c>
      <c r="F15" s="95">
        <v>0.2</v>
      </c>
      <c r="S15" s="14"/>
      <c r="T15" s="15"/>
      <c r="U15" s="15"/>
      <c r="V15" s="15"/>
      <c r="W15" s="15"/>
      <c r="X15" s="15"/>
      <c r="Y15" s="15"/>
      <c r="AA15" s="10"/>
      <c r="AB15" s="8"/>
      <c r="AC15" s="8"/>
      <c r="AD15" s="8"/>
      <c r="AE15" s="8"/>
    </row>
    <row r="16" spans="1:31" ht="30" customHeight="1" x14ac:dyDescent="0.25">
      <c r="A16" s="153" t="s">
        <v>27</v>
      </c>
      <c r="B16" s="153"/>
      <c r="C16" s="153"/>
      <c r="D16" s="153"/>
      <c r="E16" s="153"/>
      <c r="F16" s="153"/>
      <c r="G16" s="31"/>
      <c r="H16" s="31"/>
      <c r="AA16" s="10"/>
      <c r="AB16" s="8"/>
      <c r="AC16" s="8"/>
      <c r="AD16" s="8"/>
      <c r="AE16" s="8"/>
    </row>
    <row r="17" spans="1:31" ht="30" customHeight="1" x14ac:dyDescent="0.25">
      <c r="A17" s="148" t="s">
        <v>28</v>
      </c>
      <c r="B17" s="148"/>
      <c r="C17" s="148"/>
      <c r="D17" s="148"/>
      <c r="E17" s="148"/>
      <c r="F17" s="148"/>
      <c r="G17" s="31"/>
      <c r="H17" s="31"/>
      <c r="AA17" s="10"/>
      <c r="AB17" s="8"/>
      <c r="AC17" s="8"/>
      <c r="AD17" s="8"/>
      <c r="AE17" s="8"/>
    </row>
    <row r="18" spans="1:31" ht="30" customHeight="1" x14ac:dyDescent="0.25">
      <c r="A18" s="148" t="s">
        <v>94</v>
      </c>
      <c r="B18" s="148"/>
      <c r="C18" s="148"/>
      <c r="D18" s="148"/>
      <c r="E18" s="148"/>
      <c r="F18" s="148"/>
      <c r="G18" s="31"/>
      <c r="H18" s="31"/>
      <c r="AA18" s="10"/>
      <c r="AB18" s="8"/>
      <c r="AC18" s="8"/>
      <c r="AD18" s="8"/>
      <c r="AE18" s="8"/>
    </row>
    <row r="19" spans="1:31" ht="33" customHeight="1" x14ac:dyDescent="0.25">
      <c r="A19" s="148" t="s">
        <v>29</v>
      </c>
      <c r="B19" s="148"/>
      <c r="C19" s="148"/>
      <c r="D19" s="148"/>
      <c r="E19" s="148"/>
      <c r="F19" s="148"/>
      <c r="G19" s="31"/>
      <c r="H19" s="31"/>
      <c r="AA19" s="10"/>
      <c r="AB19" s="8"/>
      <c r="AC19" s="8"/>
      <c r="AD19" s="8"/>
      <c r="AE19" s="8"/>
    </row>
    <row r="20" spans="1:31" ht="24" customHeight="1" x14ac:dyDescent="0.25">
      <c r="A20" s="152"/>
      <c r="B20" s="152"/>
      <c r="C20" s="152"/>
      <c r="D20" s="152"/>
      <c r="E20" s="152"/>
      <c r="F20" s="152"/>
      <c r="G20" s="152"/>
      <c r="H20" s="152"/>
      <c r="AA20" s="10"/>
      <c r="AB20" s="8"/>
      <c r="AC20" s="8"/>
      <c r="AD20" s="8"/>
      <c r="AE20" s="8"/>
    </row>
    <row r="21" spans="1:31" x14ac:dyDescent="0.25">
      <c r="AA21" s="10"/>
      <c r="AB21" s="8"/>
      <c r="AC21" s="8"/>
      <c r="AD21" s="8"/>
      <c r="AE21" s="8"/>
    </row>
    <row r="22" spans="1:31" x14ac:dyDescent="0.25">
      <c r="AA22" s="10"/>
      <c r="AB22" s="8"/>
      <c r="AC22" s="8"/>
      <c r="AD22" s="8"/>
      <c r="AE22" s="8"/>
    </row>
    <row r="23" spans="1:31" x14ac:dyDescent="0.25">
      <c r="AA23" s="10"/>
      <c r="AB23" s="8"/>
      <c r="AC23" s="8"/>
      <c r="AD23" s="8"/>
      <c r="AE23" s="8"/>
    </row>
    <row r="24" spans="1:31" x14ac:dyDescent="0.25">
      <c r="AA24" s="10"/>
      <c r="AB24" s="8"/>
      <c r="AC24" s="8"/>
      <c r="AD24" s="8"/>
      <c r="AE24" s="8"/>
    </row>
    <row r="25" spans="1:31" x14ac:dyDescent="0.25">
      <c r="AA25" s="10"/>
      <c r="AB25" s="8"/>
      <c r="AC25" s="8"/>
      <c r="AD25" s="8"/>
      <c r="AE25" s="8"/>
    </row>
    <row r="26" spans="1:31" x14ac:dyDescent="0.25">
      <c r="AA26" s="10"/>
      <c r="AB26" s="8"/>
      <c r="AC26" s="8"/>
      <c r="AD26" s="8"/>
      <c r="AE26" s="8"/>
    </row>
    <row r="27" spans="1:31" x14ac:dyDescent="0.25">
      <c r="AA27" s="10"/>
      <c r="AB27" s="8"/>
      <c r="AC27" s="8"/>
      <c r="AD27" s="8"/>
      <c r="AE27" s="8"/>
    </row>
    <row r="28" spans="1:31" x14ac:dyDescent="0.25">
      <c r="AA28" s="10"/>
      <c r="AB28" s="8"/>
      <c r="AC28" s="8"/>
      <c r="AD28" s="8"/>
      <c r="AE28" s="8"/>
    </row>
    <row r="29" spans="1:31" x14ac:dyDescent="0.25">
      <c r="AA29" s="10"/>
      <c r="AB29" s="8"/>
      <c r="AC29" s="8"/>
      <c r="AD29" s="8"/>
      <c r="AE29" s="8"/>
    </row>
    <row r="30" spans="1:31" x14ac:dyDescent="0.25">
      <c r="AA30" s="10"/>
      <c r="AB30" s="8"/>
      <c r="AC30" s="8"/>
      <c r="AD30" s="8"/>
      <c r="AE30" s="8"/>
    </row>
    <row r="31" spans="1:31" x14ac:dyDescent="0.25">
      <c r="AA31" s="10"/>
      <c r="AB31" s="8"/>
      <c r="AC31" s="8"/>
      <c r="AD31" s="8"/>
      <c r="AE31" s="8"/>
    </row>
    <row r="32" spans="1:31" x14ac:dyDescent="0.25">
      <c r="AA32" s="10"/>
      <c r="AB32" s="8"/>
      <c r="AC32" s="8"/>
      <c r="AD32" s="8"/>
      <c r="AE32" s="8"/>
    </row>
    <row r="33" spans="27:31" x14ac:dyDescent="0.25">
      <c r="AA33" s="10"/>
      <c r="AB33" s="8"/>
      <c r="AC33" s="8"/>
      <c r="AD33" s="8"/>
      <c r="AE33" s="8"/>
    </row>
    <row r="34" spans="27:31" x14ac:dyDescent="0.25">
      <c r="AA34" s="10"/>
      <c r="AB34" s="8"/>
      <c r="AC34" s="8"/>
      <c r="AD34" s="8"/>
      <c r="AE34" s="8"/>
    </row>
    <row r="35" spans="27:31" x14ac:dyDescent="0.25">
      <c r="AA35" s="10"/>
      <c r="AB35" s="8"/>
      <c r="AC35" s="8"/>
      <c r="AD35" s="8"/>
      <c r="AE35" s="8"/>
    </row>
    <row r="36" spans="27:31" x14ac:dyDescent="0.25">
      <c r="AA36" s="10"/>
      <c r="AB36" s="8"/>
      <c r="AC36" s="8"/>
      <c r="AD36" s="8"/>
      <c r="AE36" s="8"/>
    </row>
    <row r="37" spans="27:31" x14ac:dyDescent="0.25">
      <c r="AA37" s="10"/>
      <c r="AB37" s="8"/>
      <c r="AC37" s="8"/>
      <c r="AD37" s="8"/>
      <c r="AE37" s="8"/>
    </row>
    <row r="38" spans="27:31" x14ac:dyDescent="0.25">
      <c r="AA38" s="10"/>
      <c r="AB38" s="8"/>
      <c r="AC38" s="8"/>
      <c r="AD38" s="8"/>
      <c r="AE38" s="8"/>
    </row>
    <row r="39" spans="27:31" x14ac:dyDescent="0.25">
      <c r="AA39" s="10"/>
      <c r="AB39" s="8"/>
      <c r="AC39" s="8"/>
      <c r="AD39" s="8"/>
      <c r="AE39" s="8"/>
    </row>
    <row r="40" spans="27:31" x14ac:dyDescent="0.25">
      <c r="AA40" s="10"/>
      <c r="AB40" s="8"/>
      <c r="AC40" s="8"/>
      <c r="AD40" s="8"/>
      <c r="AE40" s="8"/>
    </row>
    <row r="41" spans="27:31" x14ac:dyDescent="0.25">
      <c r="AA41" s="10"/>
      <c r="AB41" s="8"/>
      <c r="AC41" s="8"/>
      <c r="AD41" s="8"/>
      <c r="AE41" s="8"/>
    </row>
    <row r="42" spans="27:31" x14ac:dyDescent="0.25">
      <c r="AA42" s="10"/>
      <c r="AB42" s="8"/>
      <c r="AC42" s="8"/>
      <c r="AD42" s="8"/>
      <c r="AE42" s="8"/>
    </row>
    <row r="43" spans="27:31" x14ac:dyDescent="0.25">
      <c r="AA43" s="10"/>
      <c r="AB43" s="8"/>
      <c r="AC43" s="8"/>
      <c r="AD43" s="8"/>
      <c r="AE43" s="8"/>
    </row>
    <row r="44" spans="27:31" x14ac:dyDescent="0.25">
      <c r="AA44" s="10"/>
      <c r="AB44" s="8"/>
      <c r="AC44" s="8"/>
      <c r="AD44" s="8"/>
      <c r="AE44" s="8"/>
    </row>
    <row r="45" spans="27:31" x14ac:dyDescent="0.25">
      <c r="AA45" s="10"/>
      <c r="AB45" s="8"/>
      <c r="AC45" s="8"/>
      <c r="AD45" s="8"/>
      <c r="AE45" s="8"/>
    </row>
    <row r="46" spans="27:31" x14ac:dyDescent="0.25">
      <c r="AA46" s="10"/>
      <c r="AB46" s="8"/>
      <c r="AC46" s="8"/>
      <c r="AD46" s="8"/>
      <c r="AE46" s="8"/>
    </row>
    <row r="47" spans="27:31" x14ac:dyDescent="0.25">
      <c r="AA47" s="10"/>
      <c r="AB47" s="8"/>
      <c r="AC47" s="8"/>
      <c r="AD47" s="8"/>
      <c r="AE47" s="8"/>
    </row>
    <row r="48" spans="27:31" x14ac:dyDescent="0.25">
      <c r="AA48" s="10"/>
      <c r="AB48" s="8"/>
      <c r="AC48" s="8"/>
      <c r="AD48" s="8"/>
      <c r="AE48" s="8"/>
    </row>
    <row r="49" spans="27:31" x14ac:dyDescent="0.25">
      <c r="AA49" s="10"/>
      <c r="AB49" s="8"/>
      <c r="AC49" s="8"/>
      <c r="AD49" s="8"/>
      <c r="AE49" s="8"/>
    </row>
    <row r="50" spans="27:31" x14ac:dyDescent="0.25">
      <c r="AA50" s="10"/>
      <c r="AB50" s="8"/>
      <c r="AC50" s="8"/>
      <c r="AD50" s="8"/>
      <c r="AE50" s="8"/>
    </row>
    <row r="51" spans="27:31" x14ac:dyDescent="0.25">
      <c r="AA51" s="10"/>
      <c r="AB51" s="8"/>
      <c r="AC51" s="8"/>
      <c r="AD51" s="8"/>
      <c r="AE51" s="8"/>
    </row>
    <row r="52" spans="27:31" x14ac:dyDescent="0.25">
      <c r="AA52" s="10"/>
      <c r="AB52" s="8"/>
      <c r="AC52" s="8"/>
      <c r="AD52" s="8"/>
      <c r="AE52" s="8"/>
    </row>
    <row r="53" spans="27:31" x14ac:dyDescent="0.25">
      <c r="AA53" s="10"/>
      <c r="AB53" s="8"/>
      <c r="AC53" s="8"/>
      <c r="AD53" s="8"/>
      <c r="AE53" s="8"/>
    </row>
    <row r="54" spans="27:31" x14ac:dyDescent="0.25">
      <c r="AA54" s="10"/>
      <c r="AB54" s="8"/>
      <c r="AC54" s="8"/>
      <c r="AD54" s="8"/>
      <c r="AE54" s="8"/>
    </row>
    <row r="55" spans="27:31" x14ac:dyDescent="0.25">
      <c r="AA55" s="10"/>
      <c r="AB55" s="8"/>
      <c r="AC55" s="8"/>
      <c r="AD55" s="8"/>
      <c r="AE55" s="8"/>
    </row>
    <row r="56" spans="27:31" x14ac:dyDescent="0.25">
      <c r="AA56" s="10"/>
      <c r="AB56" s="8"/>
      <c r="AC56" s="8"/>
      <c r="AD56" s="8"/>
      <c r="AE56" s="8"/>
    </row>
    <row r="57" spans="27:31" x14ac:dyDescent="0.25">
      <c r="AA57" s="10"/>
      <c r="AB57" s="8"/>
      <c r="AC57" s="8"/>
      <c r="AD57" s="8"/>
      <c r="AE57" s="8"/>
    </row>
    <row r="58" spans="27:31" x14ac:dyDescent="0.25">
      <c r="AA58" s="10"/>
      <c r="AB58" s="8"/>
      <c r="AC58" s="8"/>
      <c r="AD58" s="8"/>
      <c r="AE58" s="8"/>
    </row>
    <row r="59" spans="27:31" x14ac:dyDescent="0.25">
      <c r="AA59" s="10"/>
      <c r="AB59" s="8"/>
      <c r="AC59" s="8"/>
      <c r="AD59" s="8"/>
      <c r="AE59" s="8"/>
    </row>
    <row r="60" spans="27:31" x14ac:dyDescent="0.25">
      <c r="AA60" s="10"/>
      <c r="AB60" s="8"/>
      <c r="AC60" s="8"/>
      <c r="AD60" s="8"/>
      <c r="AE60" s="8"/>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Normal="100" workbookViewId="0">
      <selection activeCell="E13" sqref="E13:E15"/>
    </sheetView>
  </sheetViews>
  <sheetFormatPr defaultColWidth="9.140625" defaultRowHeight="15" x14ac:dyDescent="0.25"/>
  <cols>
    <col min="1" max="1" width="12.140625" style="17" bestFit="1" customWidth="1"/>
    <col min="2" max="16384" width="9.140625" style="17"/>
  </cols>
  <sheetData>
    <row r="1" spans="1:9" ht="45" customHeight="1" x14ac:dyDescent="0.25">
      <c r="A1" s="150" t="s">
        <v>33</v>
      </c>
      <c r="B1" s="150"/>
      <c r="C1" s="150"/>
      <c r="D1" s="150"/>
      <c r="E1" s="150"/>
    </row>
    <row r="2" spans="1:9" x14ac:dyDescent="0.25">
      <c r="A2" s="155" t="s">
        <v>34</v>
      </c>
      <c r="B2" s="155"/>
      <c r="C2" s="155"/>
      <c r="D2" s="155"/>
      <c r="E2" s="155"/>
    </row>
    <row r="3" spans="1:9" x14ac:dyDescent="0.25">
      <c r="A3" s="35" t="s">
        <v>4</v>
      </c>
      <c r="B3" s="35">
        <v>2015</v>
      </c>
      <c r="C3" s="35">
        <v>2016</v>
      </c>
      <c r="D3" s="103">
        <v>2017</v>
      </c>
      <c r="E3" s="103">
        <v>2018</v>
      </c>
    </row>
    <row r="4" spans="1:9" s="52" customFormat="1" ht="15.6" customHeight="1" x14ac:dyDescent="0.25">
      <c r="A4" s="27" t="s">
        <v>5</v>
      </c>
      <c r="B4" s="32">
        <v>1.2</v>
      </c>
      <c r="C4" s="32">
        <v>4.0999999999999996</v>
      </c>
      <c r="D4" s="33">
        <v>3.9</v>
      </c>
      <c r="E4" s="44">
        <v>2.9</v>
      </c>
    </row>
    <row r="5" spans="1:9" s="52" customFormat="1" x14ac:dyDescent="0.25">
      <c r="A5" s="28" t="s">
        <v>6</v>
      </c>
      <c r="B5" s="33">
        <v>1.8</v>
      </c>
      <c r="C5" s="33">
        <v>3.8</v>
      </c>
      <c r="D5" s="33">
        <v>3.9</v>
      </c>
      <c r="E5" s="45">
        <v>3</v>
      </c>
    </row>
    <row r="6" spans="1:9" s="52" customFormat="1" x14ac:dyDescent="0.25">
      <c r="A6" s="28" t="s">
        <v>7</v>
      </c>
      <c r="B6" s="33">
        <v>1.9</v>
      </c>
      <c r="C6" s="33">
        <v>3.9</v>
      </c>
      <c r="D6" s="33">
        <v>4</v>
      </c>
      <c r="E6" s="45">
        <v>2.8</v>
      </c>
    </row>
    <row r="7" spans="1:9" s="52" customFormat="1" x14ac:dyDescent="0.25">
      <c r="A7" s="28" t="s">
        <v>8</v>
      </c>
      <c r="B7" s="33">
        <v>2.4</v>
      </c>
      <c r="C7" s="33">
        <v>3.6</v>
      </c>
      <c r="D7" s="33">
        <v>3.9</v>
      </c>
      <c r="E7" s="45">
        <v>3</v>
      </c>
    </row>
    <row r="8" spans="1:9" s="52" customFormat="1" x14ac:dyDescent="0.25">
      <c r="A8" s="28" t="s">
        <v>9</v>
      </c>
      <c r="B8" s="33">
        <v>2.6</v>
      </c>
      <c r="C8" s="33">
        <v>3.7</v>
      </c>
      <c r="D8" s="33">
        <v>3.7</v>
      </c>
      <c r="E8" s="45">
        <v>3</v>
      </c>
    </row>
    <row r="9" spans="1:9" s="52" customFormat="1" x14ac:dyDescent="0.25">
      <c r="A9" s="28" t="s">
        <v>10</v>
      </c>
      <c r="B9" s="33">
        <v>3</v>
      </c>
      <c r="C9" s="33">
        <v>3.9</v>
      </c>
      <c r="D9" s="33">
        <v>3.8</v>
      </c>
      <c r="E9" s="45">
        <v>2.7</v>
      </c>
    </row>
    <row r="10" spans="1:9" x14ac:dyDescent="0.25">
      <c r="A10" s="28" t="s">
        <v>11</v>
      </c>
      <c r="B10" s="33">
        <v>2.7</v>
      </c>
      <c r="C10" s="33">
        <v>4.3</v>
      </c>
      <c r="D10" s="33">
        <v>3.5</v>
      </c>
      <c r="E10" s="45">
        <v>3.6</v>
      </c>
      <c r="F10" s="60"/>
    </row>
    <row r="11" spans="1:9" s="52" customFormat="1" x14ac:dyDescent="0.25">
      <c r="A11" s="28" t="s">
        <v>12</v>
      </c>
      <c r="B11" s="33">
        <v>3.3</v>
      </c>
      <c r="C11" s="33">
        <v>4.3</v>
      </c>
      <c r="D11" s="33">
        <v>3.4</v>
      </c>
      <c r="E11" s="45">
        <v>2.6</v>
      </c>
    </row>
    <row r="12" spans="1:9" s="53" customFormat="1" x14ac:dyDescent="0.25">
      <c r="A12" s="36" t="s">
        <v>13</v>
      </c>
      <c r="B12" s="38">
        <v>3.3</v>
      </c>
      <c r="C12" s="38">
        <v>4.3</v>
      </c>
      <c r="D12" s="38">
        <v>3.4</v>
      </c>
      <c r="E12" s="49">
        <v>2.7</v>
      </c>
    </row>
    <row r="13" spans="1:9" x14ac:dyDescent="0.25">
      <c r="A13" s="28" t="s">
        <v>14</v>
      </c>
      <c r="B13" s="33">
        <v>4</v>
      </c>
      <c r="C13" s="33">
        <v>4</v>
      </c>
      <c r="D13" s="33">
        <v>3.4</v>
      </c>
      <c r="E13" s="45"/>
    </row>
    <row r="14" spans="1:9" s="53" customFormat="1" x14ac:dyDescent="0.25">
      <c r="A14" s="28" t="s">
        <v>15</v>
      </c>
      <c r="B14" s="33">
        <v>3.7</v>
      </c>
      <c r="C14" s="33">
        <v>3.7</v>
      </c>
      <c r="D14" s="33">
        <v>3.3</v>
      </c>
      <c r="E14" s="45"/>
    </row>
    <row r="15" spans="1:9" s="52" customFormat="1" x14ac:dyDescent="0.25">
      <c r="A15" s="37" t="s">
        <v>16</v>
      </c>
      <c r="B15" s="39">
        <v>3.9</v>
      </c>
      <c r="C15" s="39">
        <v>3.7</v>
      </c>
      <c r="D15" s="39">
        <v>3.4</v>
      </c>
      <c r="E15" s="73"/>
    </row>
    <row r="16" spans="1:9" ht="30" customHeight="1" x14ac:dyDescent="0.25">
      <c r="A16" s="151" t="s">
        <v>27</v>
      </c>
      <c r="B16" s="151"/>
      <c r="C16" s="151"/>
      <c r="D16" s="153"/>
      <c r="E16" s="153"/>
      <c r="F16" s="16"/>
      <c r="G16" s="16"/>
      <c r="H16" s="16"/>
      <c r="I16" s="16"/>
    </row>
    <row r="17" spans="1:9" x14ac:dyDescent="0.25">
      <c r="A17" s="148" t="s">
        <v>35</v>
      </c>
      <c r="B17" s="148"/>
      <c r="C17" s="148"/>
      <c r="D17" s="148"/>
      <c r="E17" s="148"/>
      <c r="F17" s="16"/>
      <c r="G17" s="16"/>
      <c r="H17" s="16"/>
      <c r="I17" s="16"/>
    </row>
    <row r="18" spans="1:9" ht="30" customHeight="1" x14ac:dyDescent="0.25">
      <c r="A18" s="148" t="s">
        <v>36</v>
      </c>
      <c r="B18" s="148"/>
      <c r="C18" s="148"/>
      <c r="D18" s="148"/>
      <c r="E18" s="148"/>
      <c r="F18" s="16"/>
      <c r="G18" s="16"/>
      <c r="H18" s="16"/>
      <c r="I18" s="16"/>
    </row>
    <row r="19" spans="1:9" x14ac:dyDescent="0.25">
      <c r="A19" s="148"/>
      <c r="B19" s="148"/>
      <c r="C19" s="148"/>
      <c r="D19" s="148"/>
      <c r="E19" s="148"/>
      <c r="F19" s="16"/>
      <c r="G19" s="16"/>
      <c r="H19" s="16"/>
      <c r="I19" s="16"/>
    </row>
    <row r="20" spans="1:9" x14ac:dyDescent="0.25">
      <c r="A20" s="154"/>
      <c r="B20" s="154"/>
      <c r="C20" s="154"/>
      <c r="D20" s="154"/>
      <c r="E20" s="154"/>
      <c r="F20" s="154"/>
      <c r="G20" s="154"/>
      <c r="H20" s="154"/>
      <c r="I20" s="154"/>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zoomScale="90" zoomScaleNormal="90" zoomScaleSheetLayoutView="100" workbookViewId="0">
      <selection activeCell="F17" sqref="F17:H17"/>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58" t="s">
        <v>114</v>
      </c>
      <c r="B1" s="158"/>
      <c r="C1" s="158"/>
      <c r="D1" s="158"/>
      <c r="E1" s="158"/>
      <c r="F1" s="158"/>
      <c r="G1" s="158"/>
      <c r="H1" s="158"/>
    </row>
    <row r="2" spans="1:12" x14ac:dyDescent="0.25">
      <c r="A2" s="110"/>
      <c r="G2" s="157" t="s">
        <v>37</v>
      </c>
      <c r="H2" s="157"/>
    </row>
    <row r="3" spans="1:12" ht="29.25" x14ac:dyDescent="0.25">
      <c r="A3" s="102"/>
      <c r="B3" s="82">
        <v>2014</v>
      </c>
      <c r="C3" s="82">
        <v>2015</v>
      </c>
      <c r="D3" s="82">
        <v>2016</v>
      </c>
      <c r="E3" s="82">
        <v>2017</v>
      </c>
      <c r="F3" s="96">
        <v>2018</v>
      </c>
      <c r="G3" s="97" t="s">
        <v>115</v>
      </c>
      <c r="H3" s="97" t="s">
        <v>116</v>
      </c>
    </row>
    <row r="4" spans="1:12" s="7" customFormat="1" x14ac:dyDescent="0.25">
      <c r="A4" s="27" t="s">
        <v>5</v>
      </c>
      <c r="B4" s="40">
        <v>381819</v>
      </c>
      <c r="C4" s="40">
        <v>386528</v>
      </c>
      <c r="D4" s="40">
        <v>402270</v>
      </c>
      <c r="E4" s="40">
        <v>417833</v>
      </c>
      <c r="F4" s="41">
        <v>429842</v>
      </c>
      <c r="G4" s="42">
        <v>12.57742542932646</v>
      </c>
      <c r="H4" s="42">
        <v>2.8741147779136642</v>
      </c>
    </row>
    <row r="5" spans="1:12" s="7" customFormat="1" x14ac:dyDescent="0.25">
      <c r="A5" s="28" t="s">
        <v>6</v>
      </c>
      <c r="B5" s="41">
        <v>381985</v>
      </c>
      <c r="C5" s="41">
        <v>388976</v>
      </c>
      <c r="D5" s="41">
        <v>403917</v>
      </c>
      <c r="E5" s="41">
        <v>419762</v>
      </c>
      <c r="F5" s="41">
        <v>432232</v>
      </c>
      <c r="G5" s="42">
        <v>13.154181446915455</v>
      </c>
      <c r="H5" s="42">
        <v>2.9707310332998222</v>
      </c>
    </row>
    <row r="6" spans="1:12" s="7" customFormat="1" x14ac:dyDescent="0.25">
      <c r="A6" s="28" t="s">
        <v>7</v>
      </c>
      <c r="B6" s="41">
        <v>383575</v>
      </c>
      <c r="C6" s="41">
        <v>390817</v>
      </c>
      <c r="D6" s="41">
        <v>405983</v>
      </c>
      <c r="E6" s="41">
        <v>422278</v>
      </c>
      <c r="F6" s="41">
        <v>434243</v>
      </c>
      <c r="G6" s="42">
        <v>13.209411457993872</v>
      </c>
      <c r="H6" s="42">
        <v>2.8334414769417302</v>
      </c>
      <c r="K6" s="132"/>
    </row>
    <row r="7" spans="1:12" s="1" customFormat="1" x14ac:dyDescent="0.25">
      <c r="A7" s="28" t="s">
        <v>8</v>
      </c>
      <c r="B7" s="41">
        <v>384265</v>
      </c>
      <c r="C7" s="41">
        <v>393439</v>
      </c>
      <c r="D7" s="41">
        <v>407763</v>
      </c>
      <c r="E7" s="41">
        <v>423747</v>
      </c>
      <c r="F7" s="41">
        <v>436254</v>
      </c>
      <c r="G7" s="42">
        <v>13.529465342927407</v>
      </c>
      <c r="H7" s="42">
        <v>2.9515253205332428</v>
      </c>
    </row>
    <row r="8" spans="1:12" s="1" customFormat="1" x14ac:dyDescent="0.25">
      <c r="A8" s="28" t="s">
        <v>9</v>
      </c>
      <c r="B8" s="41">
        <v>385619</v>
      </c>
      <c r="C8" s="41">
        <v>395621</v>
      </c>
      <c r="D8" s="41">
        <v>410338</v>
      </c>
      <c r="E8" s="41">
        <v>425656</v>
      </c>
      <c r="F8" s="41">
        <v>438215</v>
      </c>
      <c r="G8" s="42">
        <v>13.639369429410895</v>
      </c>
      <c r="H8" s="42">
        <v>2.9505046328490612</v>
      </c>
      <c r="K8" s="8"/>
      <c r="L8"/>
    </row>
    <row r="9" spans="1:12" s="1" customFormat="1" x14ac:dyDescent="0.25">
      <c r="A9" s="28" t="s">
        <v>10</v>
      </c>
      <c r="B9" s="41">
        <v>385243</v>
      </c>
      <c r="C9" s="41">
        <v>396973</v>
      </c>
      <c r="D9" s="41">
        <v>412333</v>
      </c>
      <c r="E9" s="41">
        <v>427818</v>
      </c>
      <c r="F9" s="41">
        <v>439422</v>
      </c>
      <c r="G9" s="45">
        <v>14.063591032153733</v>
      </c>
      <c r="H9" s="45">
        <v>2.7123683435479573</v>
      </c>
    </row>
    <row r="10" spans="1:12" s="7" customFormat="1" x14ac:dyDescent="0.25">
      <c r="A10" s="28" t="s">
        <v>11</v>
      </c>
      <c r="B10" s="41">
        <v>386243</v>
      </c>
      <c r="C10" s="41">
        <v>396503</v>
      </c>
      <c r="D10" s="41">
        <v>413746</v>
      </c>
      <c r="E10" s="41">
        <v>428209</v>
      </c>
      <c r="F10" s="41">
        <v>443475</v>
      </c>
      <c r="G10" s="45">
        <v>14.817614817614819</v>
      </c>
      <c r="H10" s="45">
        <v>3.5650815372866989</v>
      </c>
    </row>
    <row r="11" spans="1:12" s="7" customFormat="1" x14ac:dyDescent="0.25">
      <c r="A11" s="28" t="s">
        <v>12</v>
      </c>
      <c r="B11" s="41">
        <v>384478</v>
      </c>
      <c r="C11" s="41">
        <v>397007</v>
      </c>
      <c r="D11" s="41">
        <v>414242</v>
      </c>
      <c r="E11" s="41">
        <v>428455</v>
      </c>
      <c r="F11" s="41">
        <v>439615</v>
      </c>
      <c r="G11" s="45">
        <v>14.340742513225724</v>
      </c>
      <c r="H11" s="45">
        <v>2.6047076122346571</v>
      </c>
    </row>
    <row r="12" spans="1:12" s="1" customFormat="1" x14ac:dyDescent="0.25">
      <c r="A12" s="36" t="s">
        <v>13</v>
      </c>
      <c r="B12" s="47">
        <v>384501</v>
      </c>
      <c r="C12" s="47">
        <v>397326</v>
      </c>
      <c r="D12" s="47">
        <v>414558</v>
      </c>
      <c r="E12" s="47">
        <v>428673</v>
      </c>
      <c r="F12" s="47">
        <v>440460</v>
      </c>
      <c r="G12" s="49">
        <v>14.553668260940803</v>
      </c>
      <c r="H12" s="49">
        <v>2.749648333344997</v>
      </c>
    </row>
    <row r="13" spans="1:12" s="7" customFormat="1" x14ac:dyDescent="0.25">
      <c r="A13" s="28" t="s">
        <v>14</v>
      </c>
      <c r="B13" s="41">
        <v>384700</v>
      </c>
      <c r="C13" s="41">
        <v>399928</v>
      </c>
      <c r="D13" s="41">
        <v>415979</v>
      </c>
      <c r="E13" s="41">
        <v>430232</v>
      </c>
      <c r="F13" s="41"/>
      <c r="G13" s="45"/>
      <c r="H13" s="45"/>
    </row>
    <row r="14" spans="1:12" s="1" customFormat="1" x14ac:dyDescent="0.25">
      <c r="A14" s="28" t="s">
        <v>15</v>
      </c>
      <c r="B14" s="41">
        <v>386912</v>
      </c>
      <c r="C14" s="41">
        <v>401280</v>
      </c>
      <c r="D14" s="41">
        <v>416046</v>
      </c>
      <c r="E14" s="41">
        <v>429946</v>
      </c>
      <c r="F14" s="41"/>
      <c r="G14" s="45"/>
      <c r="H14" s="45"/>
    </row>
    <row r="15" spans="1:12" s="7" customFormat="1" x14ac:dyDescent="0.25">
      <c r="A15" s="28" t="s">
        <v>16</v>
      </c>
      <c r="B15" s="41">
        <v>386222</v>
      </c>
      <c r="C15" s="41">
        <v>401440</v>
      </c>
      <c r="D15" s="41">
        <v>416337</v>
      </c>
      <c r="E15" s="41">
        <v>430607</v>
      </c>
      <c r="F15" s="41"/>
      <c r="G15" s="45"/>
      <c r="H15" s="45"/>
    </row>
    <row r="16" spans="1:12" x14ac:dyDescent="0.25">
      <c r="A16" s="36" t="s">
        <v>117</v>
      </c>
      <c r="B16" s="121">
        <v>384192</v>
      </c>
      <c r="C16" s="121">
        <v>393687.77777777775</v>
      </c>
      <c r="D16" s="121">
        <v>409461.11111111112</v>
      </c>
      <c r="E16" s="121">
        <v>424714.55555555556</v>
      </c>
      <c r="F16" s="47">
        <v>437084.22222222225</v>
      </c>
      <c r="G16" s="49">
        <v>13.765052192278798</v>
      </c>
      <c r="H16" s="49">
        <v>2.9124581186613145</v>
      </c>
      <c r="I16" s="1"/>
    </row>
    <row r="17" spans="1:8" s="8" customFormat="1" x14ac:dyDescent="0.25">
      <c r="A17" s="29" t="s">
        <v>51</v>
      </c>
      <c r="B17" s="43">
        <v>384630.16666666669</v>
      </c>
      <c r="C17" s="43">
        <v>395486.5</v>
      </c>
      <c r="D17" s="43">
        <v>411126</v>
      </c>
      <c r="E17" s="43">
        <v>426101.33333333331</v>
      </c>
      <c r="F17" s="43"/>
      <c r="G17" s="74"/>
      <c r="H17" s="74"/>
    </row>
    <row r="18" spans="1:8" ht="30" customHeight="1" x14ac:dyDescent="0.25">
      <c r="A18" s="156" t="s">
        <v>27</v>
      </c>
      <c r="B18" s="156"/>
      <c r="C18" s="156"/>
      <c r="D18" s="156"/>
      <c r="E18" s="156"/>
      <c r="F18" s="156"/>
      <c r="G18" s="156"/>
      <c r="H18" s="156"/>
    </row>
    <row r="19" spans="1:8" x14ac:dyDescent="0.25">
      <c r="A19" s="156" t="s">
        <v>35</v>
      </c>
      <c r="B19" s="156"/>
      <c r="C19" s="156"/>
      <c r="D19" s="156"/>
      <c r="E19" s="156"/>
      <c r="F19" s="156"/>
      <c r="G19" s="156"/>
      <c r="H19" s="156"/>
    </row>
    <row r="20" spans="1:8" x14ac:dyDescent="0.25">
      <c r="A20" s="156" t="s">
        <v>36</v>
      </c>
      <c r="B20" s="156"/>
      <c r="C20" s="156"/>
      <c r="D20" s="156"/>
      <c r="E20" s="156"/>
      <c r="F20" s="156"/>
      <c r="G20" s="156"/>
      <c r="H20" s="156"/>
    </row>
    <row r="21" spans="1:8" x14ac:dyDescent="0.25">
      <c r="A21" s="156"/>
      <c r="B21" s="156"/>
      <c r="C21" s="156"/>
      <c r="D21" s="156"/>
      <c r="E21" s="156"/>
      <c r="F21" s="156"/>
      <c r="G21" s="156"/>
      <c r="H21" s="156"/>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activeCell="F22" sqref="F22"/>
    </sheetView>
  </sheetViews>
  <sheetFormatPr defaultColWidth="9.140625" defaultRowHeight="15" x14ac:dyDescent="0.25"/>
  <cols>
    <col min="1" max="1" width="27.5703125" style="17" customWidth="1"/>
    <col min="2" max="6" width="12.140625" style="17" customWidth="1"/>
    <col min="7" max="16384" width="9.140625" style="17"/>
  </cols>
  <sheetData>
    <row r="1" spans="1:6" x14ac:dyDescent="0.25">
      <c r="A1" s="159" t="s">
        <v>118</v>
      </c>
      <c r="B1" s="159"/>
      <c r="C1" s="159"/>
      <c r="D1" s="159"/>
      <c r="E1" s="159"/>
      <c r="F1" s="159"/>
    </row>
    <row r="2" spans="1:6" ht="43.5" x14ac:dyDescent="0.25">
      <c r="A2" s="26"/>
      <c r="B2" s="20" t="s">
        <v>24</v>
      </c>
      <c r="C2" s="20" t="s">
        <v>52</v>
      </c>
      <c r="D2" s="20" t="s">
        <v>25</v>
      </c>
      <c r="E2" s="20" t="s">
        <v>30</v>
      </c>
      <c r="F2" s="20" t="s">
        <v>38</v>
      </c>
    </row>
    <row r="3" spans="1:6" x14ac:dyDescent="0.25">
      <c r="A3" s="27">
        <v>2014</v>
      </c>
      <c r="B3" s="40">
        <v>256133</v>
      </c>
      <c r="C3" s="40">
        <v>71428</v>
      </c>
      <c r="D3" s="40">
        <v>50574</v>
      </c>
      <c r="E3" s="40">
        <v>6366</v>
      </c>
      <c r="F3" s="40">
        <v>384501</v>
      </c>
    </row>
    <row r="4" spans="1:6" x14ac:dyDescent="0.25">
      <c r="A4" s="28">
        <v>2015</v>
      </c>
      <c r="B4" s="41">
        <v>265315</v>
      </c>
      <c r="C4" s="41">
        <v>76176</v>
      </c>
      <c r="D4" s="41">
        <v>49231</v>
      </c>
      <c r="E4" s="41">
        <v>6604</v>
      </c>
      <c r="F4" s="41">
        <v>397326</v>
      </c>
    </row>
    <row r="5" spans="1:6" x14ac:dyDescent="0.25">
      <c r="A5" s="28">
        <v>2016</v>
      </c>
      <c r="B5" s="41">
        <v>272136</v>
      </c>
      <c r="C5" s="41">
        <v>84284</v>
      </c>
      <c r="D5" s="41">
        <v>50677</v>
      </c>
      <c r="E5" s="41">
        <v>7461</v>
      </c>
      <c r="F5" s="41">
        <v>414558</v>
      </c>
    </row>
    <row r="6" spans="1:6" x14ac:dyDescent="0.25">
      <c r="A6" s="28">
        <v>2017</v>
      </c>
      <c r="B6" s="41">
        <v>277804</v>
      </c>
      <c r="C6" s="41">
        <v>90038</v>
      </c>
      <c r="D6" s="41">
        <v>52871</v>
      </c>
      <c r="E6" s="41">
        <v>7960</v>
      </c>
      <c r="F6" s="41">
        <v>428673</v>
      </c>
    </row>
    <row r="7" spans="1:6" x14ac:dyDescent="0.25">
      <c r="A7" s="36">
        <v>2018</v>
      </c>
      <c r="B7" s="47">
        <v>284976</v>
      </c>
      <c r="C7" s="47">
        <v>92326</v>
      </c>
      <c r="D7" s="47">
        <v>55135</v>
      </c>
      <c r="E7" s="47">
        <v>8023</v>
      </c>
      <c r="F7" s="47">
        <v>440460</v>
      </c>
    </row>
    <row r="8" spans="1:6" ht="30" customHeight="1" x14ac:dyDescent="0.25">
      <c r="A8" s="48" t="s">
        <v>119</v>
      </c>
      <c r="B8" s="81">
        <v>64.699632202697174</v>
      </c>
      <c r="C8" s="81">
        <v>20.961267765517867</v>
      </c>
      <c r="D8" s="81">
        <v>12.517595241338601</v>
      </c>
      <c r="E8" s="81">
        <v>1.8215047904463515</v>
      </c>
      <c r="F8" s="81">
        <v>100</v>
      </c>
    </row>
    <row r="9" spans="1:6" ht="30" customHeight="1" x14ac:dyDescent="0.25">
      <c r="A9" s="155" t="s">
        <v>27</v>
      </c>
      <c r="B9" s="155"/>
      <c r="C9" s="155"/>
      <c r="D9" s="155"/>
      <c r="E9" s="155"/>
      <c r="F9" s="155"/>
    </row>
    <row r="10" spans="1:6" x14ac:dyDescent="0.25">
      <c r="A10" s="155" t="s">
        <v>28</v>
      </c>
      <c r="B10" s="155"/>
      <c r="C10" s="155"/>
      <c r="D10" s="155"/>
      <c r="E10" s="155"/>
      <c r="F10" s="155"/>
    </row>
    <row r="11" spans="1:6" x14ac:dyDescent="0.25">
      <c r="A11" s="155" t="s">
        <v>39</v>
      </c>
      <c r="B11" s="155"/>
      <c r="C11" s="155"/>
      <c r="D11" s="155"/>
      <c r="E11" s="155"/>
      <c r="F11" s="155"/>
    </row>
    <row r="12" spans="1:6" x14ac:dyDescent="0.25">
      <c r="A12" s="124" t="s">
        <v>98</v>
      </c>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activeCell="F22" sqref="F22"/>
    </sheetView>
  </sheetViews>
  <sheetFormatPr defaultColWidth="9.140625" defaultRowHeight="15" x14ac:dyDescent="0.25"/>
  <cols>
    <col min="1" max="1" width="9.140625" style="17"/>
    <col min="2" max="2" width="12" style="17" bestFit="1" customWidth="1"/>
    <col min="3" max="3" width="13.28515625" style="17" bestFit="1" customWidth="1"/>
    <col min="4" max="4" width="12.7109375" style="17" bestFit="1" customWidth="1"/>
    <col min="5" max="5" width="11.28515625" style="17" bestFit="1" customWidth="1"/>
    <col min="6" max="16384" width="9.140625" style="17"/>
  </cols>
  <sheetData>
    <row r="1" spans="1:8" ht="39.75" customHeight="1" x14ac:dyDescent="0.25">
      <c r="A1" s="150" t="s">
        <v>120</v>
      </c>
      <c r="B1" s="150"/>
      <c r="C1" s="150"/>
      <c r="D1" s="150"/>
      <c r="E1" s="150"/>
    </row>
    <row r="2" spans="1:8" x14ac:dyDescent="0.25">
      <c r="A2" s="149" t="s">
        <v>121</v>
      </c>
      <c r="B2" s="149"/>
      <c r="C2" s="149"/>
      <c r="D2" s="149"/>
      <c r="E2" s="149"/>
    </row>
    <row r="3" spans="1:8" ht="29.25" x14ac:dyDescent="0.25">
      <c r="A3" s="142" t="s">
        <v>17</v>
      </c>
      <c r="B3" s="143" t="s">
        <v>24</v>
      </c>
      <c r="C3" s="143" t="s">
        <v>122</v>
      </c>
      <c r="D3" s="143" t="s">
        <v>25</v>
      </c>
      <c r="E3" s="143" t="s">
        <v>30</v>
      </c>
    </row>
    <row r="4" spans="1:8" x14ac:dyDescent="0.25">
      <c r="A4" s="27">
        <v>2007</v>
      </c>
      <c r="B4" s="32">
        <v>64.599999999999994</v>
      </c>
      <c r="C4" s="32">
        <v>18.2</v>
      </c>
      <c r="D4" s="32">
        <v>15.2</v>
      </c>
      <c r="E4" s="32">
        <v>2</v>
      </c>
    </row>
    <row r="5" spans="1:8" x14ac:dyDescent="0.25">
      <c r="A5" s="28">
        <v>2013</v>
      </c>
      <c r="B5" s="33">
        <v>67.099999999999994</v>
      </c>
      <c r="C5" s="33">
        <v>18.3</v>
      </c>
      <c r="D5" s="33">
        <v>13</v>
      </c>
      <c r="E5" s="33">
        <v>1.6</v>
      </c>
    </row>
    <row r="6" spans="1:8" x14ac:dyDescent="0.25">
      <c r="A6" s="28">
        <v>2017</v>
      </c>
      <c r="B6" s="33">
        <v>64.8</v>
      </c>
      <c r="C6" s="33">
        <v>21</v>
      </c>
      <c r="D6" s="33">
        <v>12.3</v>
      </c>
      <c r="E6" s="33">
        <v>1.9</v>
      </c>
    </row>
    <row r="7" spans="1:8" x14ac:dyDescent="0.25">
      <c r="A7" s="29">
        <v>2018</v>
      </c>
      <c r="B7" s="34">
        <v>64.7</v>
      </c>
      <c r="C7" s="34">
        <v>21</v>
      </c>
      <c r="D7" s="34">
        <v>12.5</v>
      </c>
      <c r="E7" s="34">
        <v>1.8</v>
      </c>
    </row>
    <row r="8" spans="1:8" ht="30" customHeight="1" x14ac:dyDescent="0.25">
      <c r="A8" s="151" t="s">
        <v>27</v>
      </c>
      <c r="B8" s="151"/>
      <c r="C8" s="151"/>
      <c r="D8" s="151"/>
      <c r="E8" s="151"/>
      <c r="F8" s="141"/>
      <c r="G8" s="16"/>
      <c r="H8" s="16"/>
    </row>
    <row r="9" spans="1:8" ht="30" customHeight="1" x14ac:dyDescent="0.25">
      <c r="A9" s="148" t="s">
        <v>28</v>
      </c>
      <c r="B9" s="148"/>
      <c r="C9" s="148"/>
      <c r="D9" s="148"/>
      <c r="E9" s="148"/>
      <c r="F9" s="141"/>
      <c r="G9" s="16"/>
      <c r="H9" s="16"/>
    </row>
    <row r="10" spans="1:8" ht="15" customHeight="1" x14ac:dyDescent="0.25">
      <c r="A10" s="148" t="s">
        <v>39</v>
      </c>
      <c r="B10" s="148"/>
      <c r="C10" s="148"/>
      <c r="D10" s="148"/>
      <c r="E10" s="148"/>
      <c r="F10" s="141"/>
      <c r="G10" s="16"/>
      <c r="H10" s="16"/>
    </row>
    <row r="11" spans="1:8" x14ac:dyDescent="0.25">
      <c r="A11" s="140" t="s">
        <v>98</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60" t="e">
        <f>CONCATENATE("Table 5:  Carrier Group Percent of Total Scheduled Passenger Airline FTEs ",A6, " - ", A16)</f>
        <v>#REF!</v>
      </c>
      <c r="B1" s="160"/>
      <c r="C1" s="160"/>
      <c r="D1" s="160"/>
      <c r="E1" s="160"/>
    </row>
    <row r="3" spans="1:5" x14ac:dyDescent="0.25">
      <c r="A3" s="3" t="e">
        <f>CONCATENATE("(",#REF!, " of each year)")</f>
        <v>#REF!</v>
      </c>
    </row>
    <row r="5" spans="1:5" ht="30" x14ac:dyDescent="0.25">
      <c r="A5" s="5" t="e">
        <f>#REF!</f>
        <v>#REF!</v>
      </c>
      <c r="B5" s="2" t="e">
        <f>CONCATENATE(#REF!, " Airlines")</f>
        <v>#REF!</v>
      </c>
      <c r="C5" s="2" t="e">
        <f>CONCATENATE(#REF!, " Airlines")</f>
        <v>#REF!</v>
      </c>
      <c r="D5" s="2" t="e">
        <f>CONCATENATE(#REF!, " Airlines")</f>
        <v>#REF!</v>
      </c>
      <c r="E5" s="2" t="e">
        <f>CONCATENATE(#REF!, " Airlines")</f>
        <v>#REF!</v>
      </c>
    </row>
    <row r="6" spans="1:5" x14ac:dyDescent="0.25">
      <c r="A6" s="4">
        <v>2006</v>
      </c>
      <c r="B6" s="6">
        <v>66.599999999999994</v>
      </c>
      <c r="C6" s="6">
        <v>17</v>
      </c>
      <c r="D6" s="6">
        <v>14.3</v>
      </c>
      <c r="E6" s="6">
        <v>2.1</v>
      </c>
    </row>
    <row r="7" spans="1:5" x14ac:dyDescent="0.25">
      <c r="A7" s="4">
        <v>2012</v>
      </c>
      <c r="B7" s="6">
        <v>67.099999999999994</v>
      </c>
      <c r="C7" s="6">
        <v>17.899999999999999</v>
      </c>
      <c r="D7" s="6">
        <v>13.6</v>
      </c>
      <c r="E7" s="6">
        <v>1.3</v>
      </c>
    </row>
    <row r="8" spans="1:5" x14ac:dyDescent="0.25">
      <c r="A8" s="4">
        <v>2016</v>
      </c>
      <c r="B8" s="6">
        <v>66.099999999999994</v>
      </c>
      <c r="C8" s="6">
        <v>19.7</v>
      </c>
      <c r="D8" s="6">
        <v>12.5</v>
      </c>
      <c r="E8" s="6">
        <v>1.7</v>
      </c>
    </row>
    <row r="9" spans="1:5" x14ac:dyDescent="0.25">
      <c r="A9" s="4">
        <v>2017</v>
      </c>
      <c r="B9" s="6">
        <v>65</v>
      </c>
      <c r="C9" s="6">
        <v>20.7</v>
      </c>
      <c r="D9" s="6">
        <v>12.5</v>
      </c>
      <c r="E9" s="6">
        <v>1.8</v>
      </c>
    </row>
    <row r="10" spans="1:5" x14ac:dyDescent="0.25">
      <c r="A10" s="4" t="e">
        <f>#REF!</f>
        <v>#REF!</v>
      </c>
      <c r="B10" s="6" t="e">
        <f>#REF!</f>
        <v>#REF!</v>
      </c>
      <c r="C10" s="6" t="e">
        <f>#REF!</f>
        <v>#REF!</v>
      </c>
      <c r="D10" s="6" t="e">
        <f>#REF!</f>
        <v>#REF!</v>
      </c>
      <c r="E10" s="6" t="e">
        <f>#REF!</f>
        <v>#REF!</v>
      </c>
    </row>
    <row r="11" spans="1:5" x14ac:dyDescent="0.25">
      <c r="A11" s="4" t="e">
        <f>#REF!</f>
        <v>#REF!</v>
      </c>
      <c r="B11" s="6" t="e">
        <f>#REF!</f>
        <v>#REF!</v>
      </c>
      <c r="C11" s="6" t="e">
        <f>#REF!</f>
        <v>#REF!</v>
      </c>
      <c r="D11" s="6" t="e">
        <f>#REF!</f>
        <v>#REF!</v>
      </c>
      <c r="E11" s="6" t="e">
        <f>#REF!</f>
        <v>#REF!</v>
      </c>
    </row>
    <row r="12" spans="1:5" x14ac:dyDescent="0.25">
      <c r="A12" s="4" t="e">
        <f>#REF!</f>
        <v>#REF!</v>
      </c>
      <c r="B12" s="6" t="e">
        <f>#REF!</f>
        <v>#REF!</v>
      </c>
      <c r="C12" s="6" t="e">
        <f>#REF!</f>
        <v>#REF!</v>
      </c>
      <c r="D12" s="6" t="e">
        <f>#REF!</f>
        <v>#REF!</v>
      </c>
      <c r="E12" s="6" t="e">
        <f>#REF!</f>
        <v>#REF!</v>
      </c>
    </row>
    <row r="13" spans="1:5" x14ac:dyDescent="0.25">
      <c r="A13" s="4" t="e">
        <f>#REF!</f>
        <v>#REF!</v>
      </c>
      <c r="B13" s="6" t="e">
        <f>#REF!</f>
        <v>#REF!</v>
      </c>
      <c r="C13" s="6" t="e">
        <f>#REF!</f>
        <v>#REF!</v>
      </c>
      <c r="D13" s="6" t="e">
        <f>#REF!</f>
        <v>#REF!</v>
      </c>
      <c r="E13" s="6" t="e">
        <f>#REF!</f>
        <v>#REF!</v>
      </c>
    </row>
    <row r="14" spans="1:5" x14ac:dyDescent="0.25">
      <c r="A14" s="4" t="e">
        <f>#REF!</f>
        <v>#REF!</v>
      </c>
      <c r="B14" s="6" t="e">
        <f>#REF!</f>
        <v>#REF!</v>
      </c>
      <c r="C14" s="6" t="e">
        <f>#REF!</f>
        <v>#REF!</v>
      </c>
      <c r="D14" s="6" t="e">
        <f>#REF!</f>
        <v>#REF!</v>
      </c>
      <c r="E14" s="6" t="e">
        <f>#REF!</f>
        <v>#REF!</v>
      </c>
    </row>
    <row r="15" spans="1:5" x14ac:dyDescent="0.25">
      <c r="A15" s="4" t="e">
        <f>#REF!</f>
        <v>#REF!</v>
      </c>
      <c r="B15" s="6" t="e">
        <f>#REF!</f>
        <v>#REF!</v>
      </c>
      <c r="C15" s="6" t="e">
        <f>#REF!</f>
        <v>#REF!</v>
      </c>
      <c r="D15" s="6" t="e">
        <f>#REF!</f>
        <v>#REF!</v>
      </c>
      <c r="E15" s="6" t="e">
        <f>#REF!</f>
        <v>#REF!</v>
      </c>
    </row>
    <row r="16" spans="1:5" x14ac:dyDescent="0.25">
      <c r="A16" s="4" t="e">
        <f>#REF!</f>
        <v>#REF!</v>
      </c>
      <c r="B16" s="6" t="e">
        <f>#REF!</f>
        <v>#REF!</v>
      </c>
      <c r="C16" s="6" t="e">
        <f>#REF!</f>
        <v>#REF!</v>
      </c>
      <c r="D16" s="6" t="e">
        <f>#REF!</f>
        <v>#REF!</v>
      </c>
      <c r="E16" s="6" t="e">
        <f>#REF!</f>
        <v>#REF!</v>
      </c>
    </row>
    <row r="18" spans="1:8" ht="15" customHeight="1" x14ac:dyDescent="0.25">
      <c r="A18" s="161" t="s">
        <v>27</v>
      </c>
      <c r="B18" s="161"/>
      <c r="C18" s="161"/>
      <c r="D18" s="161"/>
      <c r="E18" s="161"/>
      <c r="F18" s="161"/>
      <c r="G18" s="161"/>
      <c r="H18" s="161"/>
    </row>
    <row r="19" spans="1:8" ht="26.25" customHeight="1" x14ac:dyDescent="0.25">
      <c r="A19" s="161" t="s">
        <v>28</v>
      </c>
      <c r="B19" s="161"/>
      <c r="C19" s="161"/>
      <c r="D19" s="161"/>
      <c r="E19" s="161"/>
      <c r="F19" s="161"/>
      <c r="G19" s="161"/>
      <c r="H19" s="161"/>
    </row>
    <row r="20" spans="1:8" ht="15" customHeight="1" x14ac:dyDescent="0.25">
      <c r="A20" s="161" t="s">
        <v>39</v>
      </c>
      <c r="B20" s="161"/>
      <c r="C20" s="161"/>
      <c r="D20" s="161"/>
      <c r="E20" s="161"/>
      <c r="F20" s="161"/>
      <c r="G20" s="161"/>
      <c r="H20" s="161"/>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G3" sqref="G3:K8"/>
    </sheetView>
  </sheetViews>
  <sheetFormatPr defaultColWidth="9.140625" defaultRowHeight="15" x14ac:dyDescent="0.25"/>
  <cols>
    <col min="1" max="1" width="9.140625" style="18"/>
    <col min="2" max="2" width="10.42578125" style="18" bestFit="1" customWidth="1"/>
    <col min="3" max="3" width="11.28515625" style="18" bestFit="1" customWidth="1"/>
    <col min="4" max="4" width="13.42578125" style="18" bestFit="1" customWidth="1"/>
    <col min="5" max="5" width="14.140625" style="18" bestFit="1" customWidth="1"/>
    <col min="6" max="7" width="9.140625" style="18"/>
    <col min="8" max="8" width="10.28515625" style="18" bestFit="1" customWidth="1"/>
    <col min="9" max="16384" width="9.140625" style="18"/>
  </cols>
  <sheetData>
    <row r="1" spans="1:8" s="21" customFormat="1" ht="19.5" customHeight="1" x14ac:dyDescent="0.25">
      <c r="A1" s="159" t="s">
        <v>123</v>
      </c>
      <c r="B1" s="159"/>
      <c r="C1" s="159"/>
      <c r="D1" s="159"/>
      <c r="E1" s="159"/>
    </row>
    <row r="2" spans="1:8" s="21" customFormat="1" x14ac:dyDescent="0.25">
      <c r="A2" s="21" t="s">
        <v>40</v>
      </c>
    </row>
    <row r="3" spans="1:8" s="57" customFormat="1" ht="57.75" x14ac:dyDescent="0.25">
      <c r="A3" s="23" t="s">
        <v>18</v>
      </c>
      <c r="B3" s="23" t="s">
        <v>19</v>
      </c>
      <c r="C3" s="23" t="s">
        <v>20</v>
      </c>
      <c r="D3" s="23" t="s">
        <v>48</v>
      </c>
      <c r="E3" s="23" t="s">
        <v>113</v>
      </c>
      <c r="F3" s="78"/>
    </row>
    <row r="4" spans="1:8" x14ac:dyDescent="0.25">
      <c r="A4" s="83">
        <v>1</v>
      </c>
      <c r="B4" s="27" t="s">
        <v>56</v>
      </c>
      <c r="C4" s="40">
        <v>102189</v>
      </c>
      <c r="D4" s="27" t="s">
        <v>0</v>
      </c>
      <c r="E4" s="27" t="s">
        <v>56</v>
      </c>
      <c r="F4" s="21"/>
      <c r="G4" s="55"/>
      <c r="H4" s="56"/>
    </row>
    <row r="5" spans="1:8" x14ac:dyDescent="0.25">
      <c r="A5" s="50">
        <v>2</v>
      </c>
      <c r="B5" s="28" t="s">
        <v>58</v>
      </c>
      <c r="C5" s="41">
        <v>83157</v>
      </c>
      <c r="D5" s="28" t="s">
        <v>0</v>
      </c>
      <c r="E5" s="28" t="s">
        <v>57</v>
      </c>
      <c r="F5" s="21"/>
    </row>
    <row r="6" spans="1:8" x14ac:dyDescent="0.25">
      <c r="A6" s="50">
        <v>3</v>
      </c>
      <c r="B6" s="28" t="s">
        <v>57</v>
      </c>
      <c r="C6" s="41">
        <v>82926</v>
      </c>
      <c r="D6" s="28" t="s">
        <v>0</v>
      </c>
      <c r="E6" s="28" t="s">
        <v>58</v>
      </c>
      <c r="F6" s="21"/>
    </row>
    <row r="7" spans="1:8" x14ac:dyDescent="0.25">
      <c r="A7" s="50">
        <v>4</v>
      </c>
      <c r="B7" s="28" t="s">
        <v>59</v>
      </c>
      <c r="C7" s="41">
        <v>58559</v>
      </c>
      <c r="D7" s="28" t="s">
        <v>1</v>
      </c>
      <c r="E7" s="28" t="s">
        <v>59</v>
      </c>
      <c r="F7" s="21"/>
    </row>
    <row r="8" spans="1:8" x14ac:dyDescent="0.25">
      <c r="A8" s="50">
        <v>5</v>
      </c>
      <c r="B8" s="28" t="s">
        <v>60</v>
      </c>
      <c r="C8" s="41">
        <v>18464</v>
      </c>
      <c r="D8" s="28" t="s">
        <v>1</v>
      </c>
      <c r="E8" s="28" t="s">
        <v>60</v>
      </c>
      <c r="F8" s="21"/>
    </row>
    <row r="9" spans="1:8" x14ac:dyDescent="0.25">
      <c r="A9" s="50">
        <v>6</v>
      </c>
      <c r="B9" s="28" t="s">
        <v>61</v>
      </c>
      <c r="C9" s="41">
        <v>16704</v>
      </c>
      <c r="D9" s="28" t="s">
        <v>0</v>
      </c>
      <c r="E9" s="28" t="s">
        <v>61</v>
      </c>
      <c r="F9" s="21"/>
    </row>
    <row r="10" spans="1:8" x14ac:dyDescent="0.25">
      <c r="A10" s="50">
        <v>7</v>
      </c>
      <c r="B10" s="28" t="s">
        <v>62</v>
      </c>
      <c r="C10" s="41">
        <v>14303</v>
      </c>
      <c r="D10" s="28" t="s">
        <v>2</v>
      </c>
      <c r="E10" s="28" t="s">
        <v>72</v>
      </c>
      <c r="F10" s="21"/>
    </row>
    <row r="11" spans="1:8" x14ac:dyDescent="0.25">
      <c r="A11" s="50">
        <v>8</v>
      </c>
      <c r="B11" s="28" t="s">
        <v>72</v>
      </c>
      <c r="C11" s="41">
        <v>13123</v>
      </c>
      <c r="D11" s="28" t="s">
        <v>2</v>
      </c>
      <c r="E11" s="28" t="s">
        <v>62</v>
      </c>
      <c r="F11" s="21"/>
    </row>
    <row r="12" spans="1:8" x14ac:dyDescent="0.25">
      <c r="A12" s="50">
        <v>9</v>
      </c>
      <c r="B12" s="28" t="s">
        <v>63</v>
      </c>
      <c r="C12" s="41">
        <v>7382</v>
      </c>
      <c r="D12" s="28" t="s">
        <v>1</v>
      </c>
      <c r="E12" s="28" t="s">
        <v>63</v>
      </c>
      <c r="F12" s="21"/>
    </row>
    <row r="13" spans="1:8" x14ac:dyDescent="0.25">
      <c r="A13" s="67">
        <v>10</v>
      </c>
      <c r="B13" s="37" t="s">
        <v>91</v>
      </c>
      <c r="C13" s="72">
        <v>6425</v>
      </c>
      <c r="D13" s="37" t="s">
        <v>3</v>
      </c>
      <c r="E13" s="37" t="s">
        <v>91</v>
      </c>
      <c r="F13" s="21"/>
    </row>
    <row r="14" spans="1:8" ht="30" customHeight="1" x14ac:dyDescent="0.25">
      <c r="A14" s="162" t="s">
        <v>27</v>
      </c>
      <c r="B14" s="162"/>
      <c r="C14" s="162"/>
      <c r="D14" s="162"/>
      <c r="E14" s="162"/>
    </row>
    <row r="15" spans="1:8" ht="15" customHeight="1" x14ac:dyDescent="0.25">
      <c r="A15" s="155" t="s">
        <v>28</v>
      </c>
      <c r="B15" s="155"/>
      <c r="C15" s="155"/>
      <c r="D15" s="155"/>
      <c r="E15" s="155"/>
    </row>
    <row r="16" spans="1:8" x14ac:dyDescent="0.25">
      <c r="A16" s="155" t="s">
        <v>41</v>
      </c>
      <c r="B16" s="155"/>
      <c r="C16" s="155"/>
      <c r="D16" s="155"/>
      <c r="E16" s="155"/>
    </row>
  </sheetData>
  <mergeCells count="4">
    <mergeCell ref="A1:E1"/>
    <mergeCell ref="A15:E15"/>
    <mergeCell ref="A16:E16"/>
    <mergeCell ref="A14:E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I 1 9 p T f 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I 1 9 p 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N f a U 1 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A j X 2 l N + a 7 n S q c A A A D 4 A A A A E g A A A A A A A A A A A A A A A A A A A A A A Q 2 9 u Z m l n L 1 B h Y 2 t h Z 2 U u e G 1 s U E s B A i 0 A F A A C A A g A I 1 9 p T Q / K 6 a u k A A A A 6 Q A A A B M A A A A A A A A A A A A A A A A A 8 w A A A F t D b 2 5 0 Z W 5 0 X 1 R 5 c G V z X S 5 4 b W x Q S w E C L Q A U A A I A C A A j X 2 l N 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b H V t b k 5 h b W V z I i B W Y W x 1 Z T 0 i c 1 s m c X V v d D t N b 2 5 0 a E 5 h b W U m c X V v d D s s J n F 1 b 3 Q 7 W W V h c i Z x d W 9 0 O y w m c X V v d D t F T V B G V E U m c X V v d D t d I i A v P j x F b n R y e S B U e X B l P S J G a W x s Q 2 9 1 b n Q i I F Z h b H V l P S J s M z Q 1 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R X J y b 3 J D b 2 R l I i B W Y W x 1 Z T 0 i c 1 V u a 2 5 v d 2 4 i I C 8 + P E V u d H J 5 I F R 5 c G U 9 I k Z p b G x D b 2 x 1 b W 5 U e X B l c y I g V m F s d W U 9 I n N C Z 3 d F I i A v P j x F b n R y e S B U e X B l P S J G a W x s R X J y b 3 J D b 3 V u d C I g V m F s d W U 9 I m w w I i A v P j x F b n R y e S B U e X B l P S J G a W x s U 3 R h d H V z I i B W Y W x 1 Z T 0 i c 0 N v b X B s Z X R l I i A v P j x F b n R y e S B U e X B l P S J G a W x s V G F y Z 2 V 0 I i B W Y W x 1 Z T 0 i c 1 F 1 Z X J 5 M S 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M Y X N 0 V X B k Y X R l Z C I g V m F s d W U 9 I m Q y M D E 4 L T E x L T A 5 V D E 2 O j U 3 O j A z L j U 1 M D A 3 M T B 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A L 7 h X v f V W U e S 3 J P O u E 5 Q z Q A A A A A C A A A A A A A D Z g A A w A A A A B A A A A D X Z 7 F o t c v e z C q / Q C x r 4 0 p N A A A A A A S A A A C g A A A A E A A A A J B N g N O O p d U D t / l U m g s U 6 d h Q A A A A k 1 B A f i T W S a u A r Q T B r k Z P 1 x A 4 R r s 4 a z f j N d 4 / U 0 Y 3 U F S g T 2 I i S U q H c C U g O b g H p T g S G z c D + A Y l b n q n U Q 8 K a 4 m + X a O 9 O p t W a E A v V G w z U E 7 9 r b o U A A A A 1 e m g l V 3 l I j w z o G Y P n k 0 w Y T m s Q T A = < / D a t a M a s h u p > 
</file>

<file path=customXml/itemProps1.xml><?xml version="1.0" encoding="utf-8"?>
<ds:datastoreItem xmlns:ds="http://schemas.openxmlformats.org/officeDocument/2006/customXml" ds:itemID="{0337EE1B-02F0-46B9-A13E-5B0682C9B74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2018-11-09T20:30:23Z</dcterms:modified>
</cp:coreProperties>
</file>